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475" windowHeight="7830" activeTab="0"/>
  </bookViews>
  <sheets>
    <sheet name="170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<sst xmlns="http://schemas.openxmlformats.org/spreadsheetml/2006/main" count="46" uniqueCount="40">
  <si>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</t>
  </si>
  <si>
    <t xml:space="preserve"> 市    計</t>
  </si>
  <si>
    <t xml:space="preserve">  １７０　市 町 税 徴 収 実 績</t>
  </si>
  <si>
    <t>（単位　1000円）</t>
  </si>
  <si>
    <t>県市町課「市町財政概要」</t>
  </si>
  <si>
    <t>年    度</t>
  </si>
  <si>
    <t xml:space="preserve"> 国民健康</t>
  </si>
  <si>
    <t>総      額</t>
  </si>
  <si>
    <t>普  通  税</t>
  </si>
  <si>
    <t xml:space="preserve"> (内)</t>
  </si>
  <si>
    <t>目  的  税</t>
  </si>
  <si>
    <t>市    町</t>
  </si>
  <si>
    <t>市町村民税</t>
  </si>
  <si>
    <t>固定資産税</t>
  </si>
  <si>
    <t>軽自動車税</t>
  </si>
  <si>
    <t>市町村たばこ税</t>
  </si>
  <si>
    <t xml:space="preserve"> 保険税（料）</t>
  </si>
  <si>
    <t>平成</t>
  </si>
  <si>
    <t>年度</t>
  </si>
  <si>
    <t>下関市</t>
  </si>
  <si>
    <t>宇部市</t>
  </si>
  <si>
    <t>山口市</t>
  </si>
  <si>
    <t>萩   市</t>
  </si>
  <si>
    <t>防府市</t>
  </si>
  <si>
    <t>下松市</t>
  </si>
  <si>
    <t>岩国市</t>
  </si>
  <si>
    <t>光   市</t>
  </si>
  <si>
    <t>長門市</t>
  </si>
  <si>
    <t>柳井市</t>
  </si>
  <si>
    <t>美祢市</t>
  </si>
  <si>
    <t>周南市</t>
  </si>
  <si>
    <t>山陽小野田市</t>
  </si>
  <si>
    <t xml:space="preserve"> 町  計</t>
  </si>
  <si>
    <t>周防大島町</t>
  </si>
  <si>
    <t>和木町</t>
  </si>
  <si>
    <t>-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</si>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</sst>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\ ##0"/>
    <numFmt numFmtId="179" formatCode="_(* #,##0_);_(* &quot;△&quot;#,##0\ ;_(* &quot;-&quot;_);_(@_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3" fontId="3" fillId="0" borderId="0" xfId="0" applyNumberFormat="1" applyFont="1" applyAlignment="1" applyProtection="1">
      <alignment/>
      <protection/>
    </xf>
    <xf numFmtId="3" fontId="6" fillId="33" borderId="0" xfId="0" applyNumberFormat="1" applyFont="1" applyFill="1" applyAlignment="1" applyProtection="1">
      <alignment/>
      <protection/>
    </xf>
    <xf numFmtId="3" fontId="3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3" fillId="0" borderId="0" xfId="0" applyNumberFormat="1" applyFont="1" applyAlignment="1" applyProtection="1">
      <alignment horizontal="right"/>
      <protection/>
    </xf>
    <xf numFmtId="3" fontId="3" fillId="34" borderId="10" xfId="0" applyNumberFormat="1" applyFont="1" applyFill="1" applyBorder="1" applyAlignment="1" applyProtection="1">
      <alignment horizontal="centerContinuous"/>
      <protection/>
    </xf>
    <xf numFmtId="3" fontId="3" fillId="34" borderId="11" xfId="0" applyNumberFormat="1" applyFont="1" applyFill="1" applyBorder="1" applyAlignment="1" applyProtection="1">
      <alignment horizontal="centerContinuous"/>
      <protection/>
    </xf>
    <xf numFmtId="3" fontId="3" fillId="34" borderId="12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3" fontId="3" fillId="34" borderId="13" xfId="0" applyNumberFormat="1" applyFont="1" applyFill="1" applyBorder="1" applyAlignment="1" applyProtection="1">
      <alignment/>
      <protection/>
    </xf>
    <xf numFmtId="3" fontId="3" fillId="34" borderId="14" xfId="0" applyNumberFormat="1" applyFont="1" applyFill="1" applyBorder="1" applyAlignment="1" applyProtection="1">
      <alignment/>
      <protection/>
    </xf>
    <xf numFmtId="3" fontId="3" fillId="34" borderId="15" xfId="0" applyNumberFormat="1" applyFont="1" applyFill="1" applyBorder="1" applyAlignment="1" applyProtection="1">
      <alignment/>
      <protection/>
    </xf>
    <xf numFmtId="3" fontId="3" fillId="34" borderId="0" xfId="0" applyNumberFormat="1" applyFont="1" applyFill="1" applyBorder="1" applyAlignment="1" applyProtection="1">
      <alignment/>
      <protection/>
    </xf>
    <xf numFmtId="3" fontId="3" fillId="34" borderId="16" xfId="0" applyNumberFormat="1" applyFont="1" applyFill="1" applyBorder="1" applyAlignment="1" applyProtection="1">
      <alignment/>
      <protection/>
    </xf>
    <xf numFmtId="3" fontId="3" fillId="34" borderId="17" xfId="0" applyNumberFormat="1" applyFont="1" applyFill="1" applyBorder="1" applyAlignment="1" applyProtection="1">
      <alignment horizontal="center"/>
      <protection/>
    </xf>
    <xf numFmtId="3" fontId="3" fillId="34" borderId="0" xfId="0" applyNumberFormat="1" applyFont="1" applyFill="1" applyBorder="1" applyAlignment="1" applyProtection="1">
      <alignment horizontal="center"/>
      <protection/>
    </xf>
    <xf numFmtId="3" fontId="3" fillId="34" borderId="18" xfId="0" applyNumberFormat="1" applyFont="1" applyFill="1" applyBorder="1" applyAlignment="1" applyProtection="1">
      <alignment/>
      <protection/>
    </xf>
    <xf numFmtId="3" fontId="3" fillId="34" borderId="19" xfId="0" applyNumberFormat="1" applyFont="1" applyFill="1" applyBorder="1" applyAlignment="1" applyProtection="1">
      <alignment horizontal="center"/>
      <protection/>
    </xf>
    <xf numFmtId="3" fontId="3" fillId="34" borderId="20" xfId="0" applyNumberFormat="1" applyFont="1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 horizontal="centerContinuous"/>
      <protection/>
    </xf>
    <xf numFmtId="3" fontId="3" fillId="34" borderId="22" xfId="0" applyNumberFormat="1" applyFont="1" applyFill="1" applyBorder="1" applyAlignment="1" applyProtection="1">
      <alignment horizontal="centerContinuous"/>
      <protection/>
    </xf>
    <xf numFmtId="3" fontId="3" fillId="34" borderId="23" xfId="0" applyNumberFormat="1" applyFont="1" applyFill="1" applyBorder="1" applyAlignment="1" applyProtection="1">
      <alignment/>
      <protection/>
    </xf>
    <xf numFmtId="3" fontId="3" fillId="34" borderId="21" xfId="0" applyNumberFormat="1" applyFont="1" applyFill="1" applyBorder="1" applyAlignment="1" applyProtection="1">
      <alignment/>
      <protection/>
    </xf>
    <xf numFmtId="3" fontId="3" fillId="34" borderId="24" xfId="0" applyNumberFormat="1" applyFont="1" applyFill="1" applyBorder="1" applyAlignment="1" applyProtection="1">
      <alignment horizontal="center"/>
      <protection/>
    </xf>
    <xf numFmtId="3" fontId="3" fillId="34" borderId="24" xfId="0" applyNumberFormat="1" applyFont="1" applyFill="1" applyBorder="1" applyAlignment="1" applyProtection="1">
      <alignment horizontal="center" shrinkToFit="1"/>
      <protection/>
    </xf>
    <xf numFmtId="3" fontId="3" fillId="34" borderId="25" xfId="0" applyNumberFormat="1" applyFont="1" applyFill="1" applyBorder="1" applyAlignment="1" applyProtection="1">
      <alignment/>
      <protection/>
    </xf>
    <xf numFmtId="3" fontId="3" fillId="34" borderId="26" xfId="0" applyNumberFormat="1" applyFont="1" applyFill="1" applyBorder="1" applyAlignment="1" applyProtection="1">
      <alignment/>
      <protection/>
    </xf>
    <xf numFmtId="3" fontId="4" fillId="34" borderId="27" xfId="0" applyNumberFormat="1" applyFont="1" applyFill="1" applyBorder="1" applyAlignment="1" applyProtection="1">
      <alignment/>
      <protection/>
    </xf>
    <xf numFmtId="3" fontId="4" fillId="34" borderId="28" xfId="0" applyNumberFormat="1" applyFont="1" applyFill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3" fillId="34" borderId="0" xfId="0" applyNumberFormat="1" applyFont="1" applyFill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/>
      <protection/>
    </xf>
    <xf numFmtId="3" fontId="4" fillId="34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right"/>
      <protection/>
    </xf>
    <xf numFmtId="3" fontId="5" fillId="34" borderId="0" xfId="0" applyNumberFormat="1" applyFont="1" applyFill="1" applyAlignment="1" applyProtection="1">
      <alignment/>
      <protection/>
    </xf>
    <xf numFmtId="3" fontId="5" fillId="34" borderId="16" xfId="0" applyNumberFormat="1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 horizontal="right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176" fontId="34" fillId="0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Alignment="1" applyProtection="1">
      <alignment horizontal="right"/>
      <protection/>
    </xf>
    <xf numFmtId="176" fontId="0" fillId="0" borderId="0" xfId="0" applyNumberFormat="1" applyFill="1" applyAlignment="1" applyProtection="1">
      <alignment/>
      <protection/>
    </xf>
    <xf numFmtId="3" fontId="4" fillId="34" borderId="29" xfId="0" applyNumberFormat="1" applyFont="1" applyFill="1" applyBorder="1" applyAlignment="1" applyProtection="1">
      <alignment/>
      <protection/>
    </xf>
    <xf numFmtId="3" fontId="4" fillId="34" borderId="30" xfId="0" applyNumberFormat="1" applyFont="1" applyFill="1" applyBorder="1" applyAlignment="1" applyProtection="1">
      <alignment/>
      <protection/>
    </xf>
    <xf numFmtId="176" fontId="4" fillId="0" borderId="29" xfId="0" applyNumberFormat="1" applyFont="1" applyBorder="1" applyAlignment="1" applyProtection="1">
      <alignment horizontal="right"/>
      <protection/>
    </xf>
    <xf numFmtId="176" fontId="0" fillId="0" borderId="29" xfId="0" applyNumberFormat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140625" style="4" customWidth="1"/>
    <col min="3" max="3" width="5.00390625" style="4" customWidth="1"/>
    <col min="4" max="11" width="13.00390625" style="4" customWidth="1"/>
    <col min="12" max="16384" width="9.00390625" style="4" customWidth="1"/>
  </cols>
  <sheetData>
    <row r="1" spans="1:11" ht="17.25">
      <c r="A1" s="1"/>
      <c r="B1" s="1"/>
      <c r="C1" s="1"/>
      <c r="D1" s="2" t="s">
        <v>2</v>
      </c>
      <c r="E1" s="3"/>
      <c r="F1" s="3"/>
      <c r="G1" s="3"/>
      <c r="H1" s="1"/>
      <c r="I1" s="1"/>
      <c r="J1" s="1"/>
      <c r="K1" s="1"/>
    </row>
    <row r="2" spans="1:11" ht="21" customHeight="1" thickBot="1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5" t="s">
        <v>4</v>
      </c>
    </row>
    <row r="3" spans="1:11" ht="21" customHeight="1" thickTop="1">
      <c r="A3" s="6" t="s">
        <v>5</v>
      </c>
      <c r="B3" s="6"/>
      <c r="C3" s="7"/>
      <c r="D3" s="8"/>
      <c r="E3" s="9"/>
      <c r="F3" s="9"/>
      <c r="G3" s="9"/>
      <c r="H3" s="9"/>
      <c r="I3" s="10"/>
      <c r="J3" s="11"/>
      <c r="K3" s="12" t="s">
        <v>6</v>
      </c>
    </row>
    <row r="4" spans="1:11" ht="21" customHeight="1">
      <c r="A4" s="13"/>
      <c r="B4" s="13"/>
      <c r="C4" s="14"/>
      <c r="D4" s="15" t="s">
        <v>7</v>
      </c>
      <c r="E4" s="16" t="s">
        <v>8</v>
      </c>
      <c r="F4" s="17" t="s">
        <v>9</v>
      </c>
      <c r="G4" s="17" t="s">
        <v>9</v>
      </c>
      <c r="H4" s="17" t="s">
        <v>9</v>
      </c>
      <c r="I4" s="17" t="s">
        <v>9</v>
      </c>
      <c r="J4" s="18" t="s">
        <v>10</v>
      </c>
      <c r="K4" s="19"/>
    </row>
    <row r="5" spans="1:11" ht="21" customHeight="1">
      <c r="A5" s="20" t="s">
        <v>11</v>
      </c>
      <c r="B5" s="20"/>
      <c r="C5" s="21"/>
      <c r="D5" s="22"/>
      <c r="E5" s="23"/>
      <c r="F5" s="24" t="s">
        <v>12</v>
      </c>
      <c r="G5" s="24" t="s">
        <v>13</v>
      </c>
      <c r="H5" s="24" t="s">
        <v>14</v>
      </c>
      <c r="I5" s="25" t="s">
        <v>15</v>
      </c>
      <c r="J5" s="26"/>
      <c r="K5" s="27" t="s">
        <v>16</v>
      </c>
    </row>
    <row r="6" spans="1:11" ht="21" customHeight="1">
      <c r="A6" s="28" t="s">
        <v>0</v>
      </c>
      <c r="B6" s="28"/>
      <c r="C6" s="29"/>
      <c r="D6" s="30"/>
      <c r="E6" s="30"/>
      <c r="F6" s="30"/>
      <c r="G6" s="30"/>
      <c r="H6" s="30"/>
      <c r="I6" s="30"/>
      <c r="J6" s="30"/>
      <c r="K6" s="30"/>
    </row>
    <row r="7" spans="1:11" ht="21" customHeight="1">
      <c r="A7" s="31" t="s">
        <v>17</v>
      </c>
      <c r="B7" s="31">
        <v>20</v>
      </c>
      <c r="C7" s="14" t="s">
        <v>18</v>
      </c>
      <c r="D7" s="32">
        <v>216969961</v>
      </c>
      <c r="E7" s="32">
        <v>205392939</v>
      </c>
      <c r="F7" s="32">
        <v>95577246</v>
      </c>
      <c r="G7" s="32">
        <v>98547761</v>
      </c>
      <c r="H7" s="32">
        <v>2821524</v>
      </c>
      <c r="I7" s="32">
        <v>8363312</v>
      </c>
      <c r="J7" s="32">
        <v>11577022</v>
      </c>
      <c r="K7" s="32">
        <v>34266221</v>
      </c>
    </row>
    <row r="8" spans="1:11" ht="21" customHeight="1">
      <c r="A8" s="31"/>
      <c r="B8" s="31">
        <v>21</v>
      </c>
      <c r="C8" s="14"/>
      <c r="D8" s="32">
        <v>204640514</v>
      </c>
      <c r="E8" s="32">
        <v>193458817</v>
      </c>
      <c r="F8" s="32">
        <v>84974256</v>
      </c>
      <c r="G8" s="32">
        <v>97634566</v>
      </c>
      <c r="H8" s="32">
        <v>2883684</v>
      </c>
      <c r="I8" s="32">
        <v>7911477</v>
      </c>
      <c r="J8" s="32">
        <v>11181697</v>
      </c>
      <c r="K8" s="32">
        <v>33652210</v>
      </c>
    </row>
    <row r="9" spans="1:11" ht="21" customHeight="1">
      <c r="A9" s="31"/>
      <c r="B9" s="31">
        <v>22</v>
      </c>
      <c r="C9" s="14"/>
      <c r="D9" s="32">
        <v>200281984</v>
      </c>
      <c r="E9" s="32">
        <v>189237934</v>
      </c>
      <c r="F9" s="32">
        <v>81137089</v>
      </c>
      <c r="G9" s="32">
        <v>96978209</v>
      </c>
      <c r="H9" s="32">
        <v>2921694</v>
      </c>
      <c r="I9" s="32">
        <v>8139943</v>
      </c>
      <c r="J9" s="32">
        <v>11044050</v>
      </c>
      <c r="K9" s="33">
        <v>33924255</v>
      </c>
    </row>
    <row r="10" spans="1:11" s="35" customFormat="1" ht="21" customHeight="1">
      <c r="A10" s="31"/>
      <c r="B10" s="31">
        <v>23</v>
      </c>
      <c r="C10" s="34"/>
      <c r="D10" s="32">
        <v>198848210</v>
      </c>
      <c r="E10" s="32">
        <v>187560856</v>
      </c>
      <c r="F10" s="32">
        <v>80793178</v>
      </c>
      <c r="G10" s="32">
        <v>94418199</v>
      </c>
      <c r="H10" s="32">
        <v>2952592</v>
      </c>
      <c r="I10" s="32">
        <v>9335449</v>
      </c>
      <c r="J10" s="32">
        <v>11287354</v>
      </c>
      <c r="K10" s="33">
        <v>34654062</v>
      </c>
    </row>
    <row r="11" spans="1:11" ht="21" customHeight="1">
      <c r="A11" s="31"/>
      <c r="B11" s="31"/>
      <c r="C11" s="14"/>
      <c r="D11" s="32"/>
      <c r="E11" s="36"/>
      <c r="F11" s="36"/>
      <c r="G11" s="36"/>
      <c r="H11" s="36"/>
      <c r="I11" s="36"/>
      <c r="J11" s="32"/>
      <c r="K11" s="32"/>
    </row>
    <row r="12" spans="1:11" ht="21" customHeight="1">
      <c r="A12" s="37"/>
      <c r="B12" s="37">
        <v>24</v>
      </c>
      <c r="C12" s="38"/>
      <c r="D12" s="39">
        <f aca="true" t="shared" si="0" ref="D12:K12">D14+D30</f>
        <v>195528308</v>
      </c>
      <c r="E12" s="40">
        <f t="shared" si="0"/>
        <v>185037294</v>
      </c>
      <c r="F12" s="40">
        <f t="shared" si="0"/>
        <v>83899470</v>
      </c>
      <c r="G12" s="40">
        <f t="shared" si="0"/>
        <v>88880043</v>
      </c>
      <c r="H12" s="40">
        <f t="shared" si="0"/>
        <v>2996452</v>
      </c>
      <c r="I12" s="40">
        <f t="shared" si="0"/>
        <v>9194868</v>
      </c>
      <c r="J12" s="40">
        <f t="shared" si="0"/>
        <v>10491014</v>
      </c>
      <c r="K12" s="41">
        <f t="shared" si="0"/>
        <v>34959947</v>
      </c>
    </row>
    <row r="13" spans="1:11" ht="21" customHeight="1">
      <c r="A13" s="42"/>
      <c r="B13" s="42"/>
      <c r="C13" s="34"/>
      <c r="D13" s="32"/>
      <c r="E13" s="43"/>
      <c r="F13" s="43"/>
      <c r="G13" s="43"/>
      <c r="H13" s="43"/>
      <c r="I13" s="43"/>
      <c r="J13" s="43"/>
      <c r="K13" s="43"/>
    </row>
    <row r="14" spans="1:11" ht="21" customHeight="1">
      <c r="A14" s="37" t="s">
        <v>1</v>
      </c>
      <c r="B14" s="37"/>
      <c r="C14" s="38"/>
      <c r="D14" s="39">
        <f aca="true" t="shared" si="1" ref="D14:K14">SUM(D16:D28)</f>
        <v>189153882</v>
      </c>
      <c r="E14" s="40">
        <f t="shared" si="1"/>
        <v>178763556</v>
      </c>
      <c r="F14" s="40">
        <f t="shared" si="1"/>
        <v>81299166</v>
      </c>
      <c r="G14" s="40">
        <f t="shared" si="1"/>
        <v>85618750</v>
      </c>
      <c r="H14" s="40">
        <f t="shared" si="1"/>
        <v>2852630</v>
      </c>
      <c r="I14" s="40">
        <f t="shared" si="1"/>
        <v>8926799</v>
      </c>
      <c r="J14" s="40">
        <f t="shared" si="1"/>
        <v>10390326</v>
      </c>
      <c r="K14" s="40">
        <f t="shared" si="1"/>
        <v>33398146</v>
      </c>
    </row>
    <row r="15" spans="1:11" ht="21" customHeight="1">
      <c r="A15" s="42"/>
      <c r="B15" s="42"/>
      <c r="C15" s="34"/>
      <c r="D15" s="32"/>
      <c r="E15" s="43"/>
      <c r="F15" s="43"/>
      <c r="G15" s="43"/>
      <c r="H15" s="43"/>
      <c r="I15" s="43"/>
      <c r="J15" s="43"/>
      <c r="K15" s="43"/>
    </row>
    <row r="16" spans="1:11" ht="21" customHeight="1">
      <c r="A16" s="31" t="s">
        <v>19</v>
      </c>
      <c r="B16" s="31"/>
      <c r="C16" s="14"/>
      <c r="D16" s="32">
        <f>E16+J16</f>
        <v>33892543</v>
      </c>
      <c r="E16" s="43">
        <v>32384336</v>
      </c>
      <c r="F16" s="44">
        <v>15697270</v>
      </c>
      <c r="G16" s="44">
        <v>14281328</v>
      </c>
      <c r="H16" s="44">
        <v>535041</v>
      </c>
      <c r="I16" s="44">
        <v>1870677</v>
      </c>
      <c r="J16" s="44">
        <v>1508207</v>
      </c>
      <c r="K16" s="45">
        <f>259+6545997</f>
        <v>6546256</v>
      </c>
    </row>
    <row r="17" spans="1:11" ht="21" customHeight="1">
      <c r="A17" s="31" t="s">
        <v>20</v>
      </c>
      <c r="B17" s="31"/>
      <c r="C17" s="14"/>
      <c r="D17" s="32">
        <f aca="true" t="shared" si="2" ref="D17:D28">E17+J17</f>
        <v>24235553</v>
      </c>
      <c r="E17" s="43">
        <v>22575343</v>
      </c>
      <c r="F17" s="44">
        <v>10763907</v>
      </c>
      <c r="G17" s="44">
        <v>10362155</v>
      </c>
      <c r="H17" s="44">
        <v>333304</v>
      </c>
      <c r="I17" s="44">
        <v>1115977</v>
      </c>
      <c r="J17" s="44">
        <v>1660210</v>
      </c>
      <c r="K17" s="45">
        <f>524+3760372</f>
        <v>3760896</v>
      </c>
    </row>
    <row r="18" spans="1:11" ht="21" customHeight="1">
      <c r="A18" s="31" t="s">
        <v>21</v>
      </c>
      <c r="B18" s="31"/>
      <c r="C18" s="14"/>
      <c r="D18" s="32">
        <f t="shared" si="2"/>
        <v>25746821</v>
      </c>
      <c r="E18" s="43">
        <v>24208345</v>
      </c>
      <c r="F18" s="44">
        <v>12042225</v>
      </c>
      <c r="G18" s="44">
        <v>10584152</v>
      </c>
      <c r="H18" s="44">
        <v>413535</v>
      </c>
      <c r="I18" s="44">
        <v>1168399</v>
      </c>
      <c r="J18" s="44">
        <v>1538476</v>
      </c>
      <c r="K18" s="45">
        <f>10859+4273250</f>
        <v>4284109</v>
      </c>
    </row>
    <row r="19" spans="1:11" ht="21" customHeight="1">
      <c r="A19" s="31" t="s">
        <v>22</v>
      </c>
      <c r="B19" s="31"/>
      <c r="C19" s="14"/>
      <c r="D19" s="32">
        <f t="shared" si="2"/>
        <v>5578110</v>
      </c>
      <c r="E19" s="43">
        <v>5148634</v>
      </c>
      <c r="F19" s="44">
        <v>2182938</v>
      </c>
      <c r="G19" s="44">
        <v>2548918</v>
      </c>
      <c r="H19" s="44">
        <v>127311</v>
      </c>
      <c r="I19" s="44">
        <v>289467</v>
      </c>
      <c r="J19" s="44">
        <v>429476</v>
      </c>
      <c r="K19" s="45">
        <f>764+1703401</f>
        <v>1704165</v>
      </c>
    </row>
    <row r="20" spans="1:11" ht="21" customHeight="1">
      <c r="A20" s="31" t="s">
        <v>23</v>
      </c>
      <c r="B20" s="31"/>
      <c r="C20" s="14"/>
      <c r="D20" s="32">
        <f t="shared" si="2"/>
        <v>16293580</v>
      </c>
      <c r="E20" s="43">
        <v>15204042</v>
      </c>
      <c r="F20" s="44">
        <v>6838391</v>
      </c>
      <c r="G20" s="44">
        <v>7343537</v>
      </c>
      <c r="H20" s="44">
        <v>239024</v>
      </c>
      <c r="I20" s="44">
        <v>776666</v>
      </c>
      <c r="J20" s="44">
        <v>1089538</v>
      </c>
      <c r="K20" s="45">
        <v>2695307</v>
      </c>
    </row>
    <row r="21" spans="1:11" ht="21" customHeight="1">
      <c r="A21" s="31" t="s">
        <v>24</v>
      </c>
      <c r="B21" s="31"/>
      <c r="C21" s="14"/>
      <c r="D21" s="32">
        <f t="shared" si="2"/>
        <v>9200741</v>
      </c>
      <c r="E21" s="43">
        <v>8432767</v>
      </c>
      <c r="F21" s="44">
        <v>3578461</v>
      </c>
      <c r="G21" s="44">
        <v>4371202</v>
      </c>
      <c r="H21" s="44">
        <v>119568</v>
      </c>
      <c r="I21" s="44">
        <v>363536</v>
      </c>
      <c r="J21" s="44">
        <v>767974</v>
      </c>
      <c r="K21" s="45">
        <v>1297229</v>
      </c>
    </row>
    <row r="22" spans="1:11" ht="21" customHeight="1">
      <c r="A22" s="31" t="s">
        <v>25</v>
      </c>
      <c r="B22" s="31"/>
      <c r="C22" s="14"/>
      <c r="D22" s="32">
        <f t="shared" si="2"/>
        <v>18543339</v>
      </c>
      <c r="E22" s="43">
        <v>17853658</v>
      </c>
      <c r="F22" s="44">
        <v>8072427</v>
      </c>
      <c r="G22" s="44">
        <v>8568062</v>
      </c>
      <c r="H22" s="44">
        <v>302687</v>
      </c>
      <c r="I22" s="44">
        <v>910482</v>
      </c>
      <c r="J22" s="44">
        <v>689681</v>
      </c>
      <c r="K22" s="45">
        <f>5833+3901331</f>
        <v>3907164</v>
      </c>
    </row>
    <row r="23" spans="1:11" ht="21" customHeight="1">
      <c r="A23" s="31" t="s">
        <v>26</v>
      </c>
      <c r="B23" s="31"/>
      <c r="C23" s="14"/>
      <c r="D23" s="32">
        <f t="shared" si="2"/>
        <v>8239699</v>
      </c>
      <c r="E23" s="43">
        <v>7708176</v>
      </c>
      <c r="F23" s="44">
        <v>3659887</v>
      </c>
      <c r="G23" s="44">
        <v>3633364</v>
      </c>
      <c r="H23" s="44">
        <v>105422</v>
      </c>
      <c r="I23" s="44">
        <v>309503</v>
      </c>
      <c r="J23" s="44">
        <v>531523</v>
      </c>
      <c r="K23" s="45">
        <v>1403182</v>
      </c>
    </row>
    <row r="24" spans="1:11" ht="21" customHeight="1">
      <c r="A24" s="31" t="s">
        <v>27</v>
      </c>
      <c r="B24" s="31"/>
      <c r="C24" s="14"/>
      <c r="D24" s="32">
        <f t="shared" si="2"/>
        <v>3796145</v>
      </c>
      <c r="E24" s="43">
        <v>3662372</v>
      </c>
      <c r="F24" s="44">
        <v>1531135</v>
      </c>
      <c r="G24" s="44">
        <v>1813598</v>
      </c>
      <c r="H24" s="44">
        <v>91158</v>
      </c>
      <c r="I24" s="44">
        <v>226481</v>
      </c>
      <c r="J24" s="44">
        <v>133773</v>
      </c>
      <c r="K24" s="45">
        <f>571+1106096</f>
        <v>1106667</v>
      </c>
    </row>
    <row r="25" spans="1:11" ht="21" customHeight="1">
      <c r="A25" s="31" t="s">
        <v>28</v>
      </c>
      <c r="B25" s="31"/>
      <c r="C25" s="14"/>
      <c r="D25" s="32">
        <f t="shared" si="2"/>
        <v>4808303</v>
      </c>
      <c r="E25" s="43">
        <v>4525366</v>
      </c>
      <c r="F25" s="44">
        <v>1781685</v>
      </c>
      <c r="G25" s="44">
        <v>2443672</v>
      </c>
      <c r="H25" s="44">
        <v>76574</v>
      </c>
      <c r="I25" s="44">
        <v>223435</v>
      </c>
      <c r="J25" s="44">
        <v>282937</v>
      </c>
      <c r="K25" s="45">
        <v>888518</v>
      </c>
    </row>
    <row r="26" spans="1:11" ht="21" customHeight="1">
      <c r="A26" s="31" t="s">
        <v>29</v>
      </c>
      <c r="B26" s="31"/>
      <c r="C26" s="14"/>
      <c r="D26" s="32">
        <f t="shared" si="2"/>
        <v>3319699</v>
      </c>
      <c r="E26" s="43">
        <v>3221458</v>
      </c>
      <c r="F26" s="44">
        <v>1271786</v>
      </c>
      <c r="G26" s="44">
        <v>1642627</v>
      </c>
      <c r="H26" s="44">
        <v>81176</v>
      </c>
      <c r="I26" s="44">
        <v>166136</v>
      </c>
      <c r="J26" s="44">
        <v>98241</v>
      </c>
      <c r="K26" s="45">
        <v>534230</v>
      </c>
    </row>
    <row r="27" spans="1:11" ht="21" customHeight="1">
      <c r="A27" s="31" t="s">
        <v>30</v>
      </c>
      <c r="B27" s="31"/>
      <c r="C27" s="14"/>
      <c r="D27" s="32">
        <f t="shared" si="2"/>
        <v>25520639</v>
      </c>
      <c r="E27" s="43">
        <v>24437588</v>
      </c>
      <c r="F27" s="44">
        <v>9939854</v>
      </c>
      <c r="G27" s="44">
        <v>13176395</v>
      </c>
      <c r="H27" s="44">
        <v>290439</v>
      </c>
      <c r="I27" s="44">
        <v>1030900</v>
      </c>
      <c r="J27" s="44">
        <v>1083051</v>
      </c>
      <c r="K27" s="45">
        <f>3030+3717702</f>
        <v>3720732</v>
      </c>
    </row>
    <row r="28" spans="1:11" ht="21" customHeight="1">
      <c r="A28" s="31" t="s">
        <v>31</v>
      </c>
      <c r="B28" s="31"/>
      <c r="C28" s="14"/>
      <c r="D28" s="32">
        <f t="shared" si="2"/>
        <v>9978710</v>
      </c>
      <c r="E28" s="43">
        <v>9401471</v>
      </c>
      <c r="F28" s="44">
        <v>3939200</v>
      </c>
      <c r="G28" s="44">
        <v>4849740</v>
      </c>
      <c r="H28" s="44">
        <v>137391</v>
      </c>
      <c r="I28" s="44">
        <v>475140</v>
      </c>
      <c r="J28" s="44">
        <v>577239</v>
      </c>
      <c r="K28" s="45">
        <f>1098+1548593</f>
        <v>1549691</v>
      </c>
    </row>
    <row r="29" spans="1:11" ht="21" customHeight="1">
      <c r="A29" s="42"/>
      <c r="B29" s="42"/>
      <c r="C29" s="34"/>
      <c r="D29" s="32"/>
      <c r="E29" s="43"/>
      <c r="F29" s="44"/>
      <c r="G29" s="44"/>
      <c r="H29" s="44"/>
      <c r="I29" s="44"/>
      <c r="J29" s="44"/>
      <c r="K29" s="45"/>
    </row>
    <row r="30" spans="1:11" ht="21" customHeight="1">
      <c r="A30" s="37" t="s">
        <v>32</v>
      </c>
      <c r="B30" s="37"/>
      <c r="C30" s="38"/>
      <c r="D30" s="39">
        <f aca="true" t="shared" si="3" ref="D30:K30">SUM(D32:D37)</f>
        <v>6374426</v>
      </c>
      <c r="E30" s="40">
        <f t="shared" si="3"/>
        <v>6273738</v>
      </c>
      <c r="F30" s="40">
        <f t="shared" si="3"/>
        <v>2600304</v>
      </c>
      <c r="G30" s="40">
        <f t="shared" si="3"/>
        <v>3261293</v>
      </c>
      <c r="H30" s="40">
        <f t="shared" si="3"/>
        <v>143822</v>
      </c>
      <c r="I30" s="40">
        <f t="shared" si="3"/>
        <v>268069</v>
      </c>
      <c r="J30" s="40">
        <f t="shared" si="3"/>
        <v>100688</v>
      </c>
      <c r="K30" s="40">
        <f t="shared" si="3"/>
        <v>1561801</v>
      </c>
    </row>
    <row r="31" spans="1:11" ht="21" customHeight="1">
      <c r="A31" s="42"/>
      <c r="B31" s="42"/>
      <c r="C31" s="34"/>
      <c r="D31" s="32"/>
      <c r="E31" s="43"/>
      <c r="F31" s="43"/>
      <c r="G31" s="43"/>
      <c r="H31" s="43"/>
      <c r="I31" s="43"/>
      <c r="J31" s="43"/>
      <c r="K31" s="43"/>
    </row>
    <row r="32" spans="1:11" ht="21" customHeight="1">
      <c r="A32" s="31" t="s">
        <v>33</v>
      </c>
      <c r="B32" s="42"/>
      <c r="C32" s="34"/>
      <c r="D32" s="32">
        <f>E32+J32</f>
        <v>1367049</v>
      </c>
      <c r="E32" s="43">
        <v>1360999</v>
      </c>
      <c r="F32" s="44">
        <v>575794</v>
      </c>
      <c r="G32" s="44">
        <v>653128</v>
      </c>
      <c r="H32" s="44">
        <v>45710</v>
      </c>
      <c r="I32" s="44">
        <v>86367</v>
      </c>
      <c r="J32" s="44">
        <v>6050</v>
      </c>
      <c r="K32" s="45">
        <v>506355</v>
      </c>
    </row>
    <row r="33" spans="1:11" ht="21" customHeight="1">
      <c r="A33" s="31" t="s">
        <v>34</v>
      </c>
      <c r="B33" s="42"/>
      <c r="C33" s="34"/>
      <c r="D33" s="32">
        <f>E33</f>
        <v>1443905</v>
      </c>
      <c r="E33" s="43">
        <v>1443905</v>
      </c>
      <c r="F33" s="44">
        <v>360231</v>
      </c>
      <c r="G33" s="44">
        <v>1044336</v>
      </c>
      <c r="H33" s="44">
        <v>10942</v>
      </c>
      <c r="I33" s="44">
        <v>28396</v>
      </c>
      <c r="J33" s="44" t="s">
        <v>35</v>
      </c>
      <c r="K33" s="45">
        <v>144441</v>
      </c>
    </row>
    <row r="34" spans="1:11" ht="21" customHeight="1">
      <c r="A34" s="31" t="s">
        <v>36</v>
      </c>
      <c r="B34" s="42"/>
      <c r="C34" s="34"/>
      <c r="D34" s="32">
        <f>E34</f>
        <v>236700</v>
      </c>
      <c r="E34" s="43">
        <v>236700</v>
      </c>
      <c r="F34" s="44">
        <v>138334</v>
      </c>
      <c r="G34" s="44">
        <v>83875</v>
      </c>
      <c r="H34" s="44">
        <v>6900</v>
      </c>
      <c r="I34" s="44">
        <v>7591</v>
      </c>
      <c r="J34" s="44" t="s">
        <v>35</v>
      </c>
      <c r="K34" s="45">
        <v>79350</v>
      </c>
    </row>
    <row r="35" spans="1:11" ht="21" customHeight="1">
      <c r="A35" s="31" t="s">
        <v>37</v>
      </c>
      <c r="B35" s="42"/>
      <c r="C35" s="34"/>
      <c r="D35" s="32">
        <f>E35+J35</f>
        <v>1706341</v>
      </c>
      <c r="E35" s="43">
        <v>1611703</v>
      </c>
      <c r="F35" s="44">
        <v>804516</v>
      </c>
      <c r="G35" s="44">
        <v>699212</v>
      </c>
      <c r="H35" s="44">
        <v>39115</v>
      </c>
      <c r="I35" s="44">
        <v>68610</v>
      </c>
      <c r="J35" s="44">
        <v>94638</v>
      </c>
      <c r="K35" s="45">
        <v>408295</v>
      </c>
    </row>
    <row r="36" spans="1:11" ht="21" customHeight="1">
      <c r="A36" s="31" t="s">
        <v>38</v>
      </c>
      <c r="B36" s="42"/>
      <c r="C36" s="34"/>
      <c r="D36" s="32">
        <f>E36</f>
        <v>1311981</v>
      </c>
      <c r="E36" s="43">
        <v>1311981</v>
      </c>
      <c r="F36" s="44">
        <v>601138</v>
      </c>
      <c r="G36" s="44">
        <v>612181</v>
      </c>
      <c r="H36" s="44">
        <v>30851</v>
      </c>
      <c r="I36" s="44">
        <v>67811</v>
      </c>
      <c r="J36" s="44" t="s">
        <v>35</v>
      </c>
      <c r="K36" s="45">
        <v>306332</v>
      </c>
    </row>
    <row r="37" spans="1:11" ht="21" customHeight="1">
      <c r="A37" s="31" t="s">
        <v>39</v>
      </c>
      <c r="B37" s="42"/>
      <c r="C37" s="34"/>
      <c r="D37" s="32">
        <f>E37</f>
        <v>308450</v>
      </c>
      <c r="E37" s="43">
        <v>308450</v>
      </c>
      <c r="F37" s="44">
        <v>120291</v>
      </c>
      <c r="G37" s="44">
        <v>168561</v>
      </c>
      <c r="H37" s="44">
        <v>10304</v>
      </c>
      <c r="I37" s="44">
        <v>9294</v>
      </c>
      <c r="J37" s="44" t="s">
        <v>35</v>
      </c>
      <c r="K37" s="45">
        <v>117028</v>
      </c>
    </row>
    <row r="38" spans="1:11" ht="21" customHeight="1">
      <c r="A38" s="46"/>
      <c r="B38" s="46"/>
      <c r="C38" s="47"/>
      <c r="D38" s="48"/>
      <c r="E38" s="48"/>
      <c r="F38" s="48"/>
      <c r="G38" s="48"/>
      <c r="H38" s="48"/>
      <c r="I38" s="48"/>
      <c r="J38" s="48"/>
      <c r="K38" s="49"/>
    </row>
    <row r="39" spans="1:11" ht="21" customHeight="1">
      <c r="A39" s="50"/>
      <c r="B39" s="50"/>
      <c r="C39" s="50"/>
      <c r="D39" s="32"/>
      <c r="E39" s="32"/>
      <c r="F39" s="32"/>
      <c r="G39" s="32"/>
      <c r="H39" s="32"/>
      <c r="I39" s="32"/>
      <c r="J39" s="32"/>
      <c r="K39" s="51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2014-12-09T05:22:41Z</dcterms:created>
  <dcterms:modified xsi:type="dcterms:W3CDTF">2014-12-09T06:09:48Z</dcterms:modified>
  <cp:category/>
  <cp:version/>
  <cp:contentType/>
  <cp:contentStatus/>
</cp:coreProperties>
</file>