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475" windowHeight="7830" activeTab="0"/>
  </bookViews>
  <sheets>
    <sheet name="178-1" sheetId="1" r:id="rId1"/>
    <sheet name="178-2-ア" sheetId="2" r:id="rId2"/>
    <sheet name="178-2-イ" sheetId="3" r:id="rId3"/>
    <sheet name="178-3" sheetId="4" r:id="rId4"/>
    <sheet name="178-4" sheetId="5" r:id="rId5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<sst xmlns="http://schemas.openxmlformats.org/spreadsheetml/2006/main" count="199" uniqueCount="87">
  <si>
    <t>１７８　  教　　　　　　 育 　　　　     費</t>
  </si>
  <si>
    <t xml:space="preserve">  　　（１）   総    教    育     費</t>
  </si>
  <si>
    <t>（単位　1000円）</t>
  </si>
  <si>
    <t>県教育庁教育政策課</t>
  </si>
  <si>
    <t>年    度</t>
  </si>
  <si>
    <t>地 方 債 ，寄 付 金 以 外 の 公 費</t>
  </si>
  <si>
    <t>公費組入</t>
  </si>
  <si>
    <t>総    額</t>
  </si>
  <si>
    <t>国    庫</t>
  </si>
  <si>
    <t>市 町 村</t>
  </si>
  <si>
    <t>地 方 債</t>
  </si>
  <si>
    <t/>
  </si>
  <si>
    <t>費    目</t>
  </si>
  <si>
    <t>計</t>
  </si>
  <si>
    <t>補 助 金</t>
  </si>
  <si>
    <t>県支出金</t>
  </si>
  <si>
    <t>支 出 金</t>
  </si>
  <si>
    <t>れ寄付金</t>
  </si>
  <si>
    <t>平成</t>
  </si>
  <si>
    <t>年度</t>
  </si>
  <si>
    <t>学校教育費</t>
  </si>
  <si>
    <t>社会教育費</t>
  </si>
  <si>
    <t>教育行政費</t>
  </si>
  <si>
    <t>-</t>
  </si>
  <si>
    <t xml:space="preserve">     　      公立</t>
  </si>
  <si>
    <t>専  修  学  校</t>
  </si>
  <si>
    <t>中等教育学校</t>
  </si>
  <si>
    <t xml:space="preserve">  通信制課程</t>
  </si>
  <si>
    <t xml:space="preserve"> 　　　　　  市立</t>
  </si>
  <si>
    <t xml:space="preserve">  定時制　県立</t>
  </si>
  <si>
    <t xml:space="preserve"> 　　　　  　市立</t>
  </si>
  <si>
    <t xml:space="preserve">  全日制　県立</t>
  </si>
  <si>
    <t>高  等  学  校</t>
  </si>
  <si>
    <t>特別支援学校</t>
  </si>
  <si>
    <t>中    学    校</t>
  </si>
  <si>
    <t>小    学    校</t>
  </si>
  <si>
    <t>幼    稚    園</t>
  </si>
  <si>
    <t>支    出</t>
  </si>
  <si>
    <t>建 築 費</t>
  </si>
  <si>
    <t>支 払 金</t>
  </si>
  <si>
    <t>活 動 費</t>
  </si>
  <si>
    <t>償 還 費</t>
  </si>
  <si>
    <t>資 本 的</t>
  </si>
  <si>
    <t>管　理　費</t>
  </si>
  <si>
    <t>教育活動費</t>
  </si>
  <si>
    <t>人　件　費</t>
  </si>
  <si>
    <t>校      種</t>
  </si>
  <si>
    <t>債     務</t>
  </si>
  <si>
    <t>その他の</t>
  </si>
  <si>
    <t>土     地</t>
  </si>
  <si>
    <t>所     定</t>
  </si>
  <si>
    <t>補     助</t>
  </si>
  <si>
    <t>年      度</t>
  </si>
  <si>
    <t>資  本  的  支  出</t>
  </si>
  <si>
    <t>消         費         的         支         出</t>
  </si>
  <si>
    <t>県教育庁教育政策課</t>
  </si>
  <si>
    <t xml:space="preserve">        ア　校     種  ， 支     出     項     目     別</t>
  </si>
  <si>
    <t xml:space="preserve">   （２）  　公    立    学    校    教    育    費</t>
  </si>
  <si>
    <t xml:space="preserve">  １７８　　  教                     育                     費</t>
  </si>
  <si>
    <t xml:space="preserve">    （２）  　公    立    学    校    教    育    費</t>
  </si>
  <si>
    <t xml:space="preserve">       イ　校    種   ，   財    源    別</t>
  </si>
  <si>
    <t>地  方  債 ，寄  付  金  以  外  の  公  費</t>
  </si>
  <si>
    <t>公 費 組 入</t>
  </si>
  <si>
    <t>国     庫</t>
  </si>
  <si>
    <t>れ 寄 付 金</t>
  </si>
  <si>
    <t>全日制</t>
  </si>
  <si>
    <t>県立</t>
  </si>
  <si>
    <t>市立</t>
  </si>
  <si>
    <t>定時制</t>
  </si>
  <si>
    <t>　 通信制課程</t>
  </si>
  <si>
    <t>中等教育学校</t>
  </si>
  <si>
    <t>公立</t>
  </si>
  <si>
    <t xml:space="preserve">   （３）   社       会       教       育       費</t>
  </si>
  <si>
    <t>（単位 1000円）</t>
  </si>
  <si>
    <t>公費に組み</t>
  </si>
  <si>
    <t>入れられない</t>
  </si>
  <si>
    <t>区    分</t>
  </si>
  <si>
    <t>国庫補助金</t>
  </si>
  <si>
    <t>寄   付   金</t>
  </si>
  <si>
    <t>　</t>
  </si>
  <si>
    <t>県</t>
  </si>
  <si>
    <t xml:space="preserve"> 市 町 </t>
  </si>
  <si>
    <t xml:space="preserve">   （４）   教       育       行       政       費</t>
  </si>
  <si>
    <t>寄  付  金</t>
  </si>
  <si>
    <t>県</t>
  </si>
  <si>
    <t>市　町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</si>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</sst>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_ * #,##0_ ;_ * \-#,##0_ ;_ * &quot;－&quot;_ ;_ @_ "/>
    <numFmt numFmtId="178" formatCode="###\ ###\ 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3" fontId="2" fillId="0" borderId="0" xfId="0" applyNumberFormat="1" applyFont="1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34" borderId="10" xfId="0" applyNumberFormat="1" applyFont="1" applyFill="1" applyBorder="1" applyAlignment="1" applyProtection="1">
      <alignment horizontal="center"/>
      <protection/>
    </xf>
    <xf numFmtId="3" fontId="2" fillId="34" borderId="11" xfId="0" applyNumberFormat="1" applyFont="1" applyFill="1" applyBorder="1" applyAlignment="1" applyProtection="1">
      <alignment horizontal="center"/>
      <protection/>
    </xf>
    <xf numFmtId="3" fontId="2" fillId="34" borderId="11" xfId="0" applyNumberFormat="1" applyFont="1" applyFill="1" applyBorder="1" applyAlignment="1" applyProtection="1">
      <alignment/>
      <protection/>
    </xf>
    <xf numFmtId="3" fontId="2" fillId="34" borderId="12" xfId="0" applyNumberFormat="1" applyFont="1" applyFill="1" applyBorder="1" applyAlignment="1" applyProtection="1">
      <alignment horizontal="centerContinuous"/>
      <protection/>
    </xf>
    <xf numFmtId="3" fontId="2" fillId="34" borderId="13" xfId="0" applyNumberFormat="1" applyFont="1" applyFill="1" applyBorder="1" applyAlignment="1" applyProtection="1">
      <alignment horizontal="centerContinuous"/>
      <protection/>
    </xf>
    <xf numFmtId="3" fontId="2" fillId="34" borderId="11" xfId="0" applyNumberFormat="1" applyFont="1" applyFill="1" applyBorder="1" applyAlignment="1" applyProtection="1">
      <alignment horizontal="centerContinuous"/>
      <protection/>
    </xf>
    <xf numFmtId="3" fontId="2" fillId="34" borderId="10" xfId="0" applyNumberFormat="1" applyFont="1" applyFill="1" applyBorder="1" applyAlignment="1" applyProtection="1">
      <alignment/>
      <protection/>
    </xf>
    <xf numFmtId="3" fontId="2" fillId="34" borderId="14" xfId="0" applyNumberFormat="1" applyFont="1" applyFill="1" applyBorder="1" applyAlignment="1" applyProtection="1">
      <alignment horizontal="center"/>
      <protection/>
    </xf>
    <xf numFmtId="3" fontId="2" fillId="34" borderId="0" xfId="0" applyNumberFormat="1" applyFont="1" applyFill="1" applyBorder="1" applyAlignment="1" applyProtection="1">
      <alignment/>
      <protection/>
    </xf>
    <xf numFmtId="3" fontId="2" fillId="34" borderId="15" xfId="0" applyNumberFormat="1" applyFont="1" applyFill="1" applyBorder="1" applyAlignment="1" applyProtection="1">
      <alignment/>
      <protection/>
    </xf>
    <xf numFmtId="3" fontId="2" fillId="34" borderId="15" xfId="0" applyNumberFormat="1" applyFont="1" applyFill="1" applyBorder="1" applyAlignment="1" applyProtection="1">
      <alignment horizontal="center"/>
      <protection/>
    </xf>
    <xf numFmtId="3" fontId="2" fillId="34" borderId="16" xfId="0" applyNumberFormat="1" applyFont="1" applyFill="1" applyBorder="1" applyAlignment="1" applyProtection="1">
      <alignment horizontal="center"/>
      <protection/>
    </xf>
    <xf numFmtId="3" fontId="2" fillId="34" borderId="17" xfId="0" applyNumberFormat="1" applyFont="1" applyFill="1" applyBorder="1" applyAlignment="1" applyProtection="1">
      <alignment/>
      <protection/>
    </xf>
    <xf numFmtId="3" fontId="2" fillId="34" borderId="18" xfId="0" applyNumberFormat="1" applyFont="1" applyFill="1" applyBorder="1" applyAlignment="1" applyProtection="1">
      <alignment horizontal="center"/>
      <protection/>
    </xf>
    <xf numFmtId="3" fontId="2" fillId="34" borderId="0" xfId="0" applyNumberFormat="1" applyFont="1" applyFill="1" applyBorder="1" applyAlignment="1" applyProtection="1">
      <alignment horizontal="center"/>
      <protection/>
    </xf>
    <xf numFmtId="3" fontId="2" fillId="34" borderId="19" xfId="0" applyNumberFormat="1" applyFont="1" applyFill="1" applyBorder="1" applyAlignment="1" applyProtection="1">
      <alignment horizontal="center"/>
      <protection/>
    </xf>
    <xf numFmtId="3" fontId="2" fillId="34" borderId="20" xfId="0" applyNumberFormat="1" applyFont="1" applyFill="1" applyBorder="1" applyAlignment="1" applyProtection="1">
      <alignment horizontal="center"/>
      <protection/>
    </xf>
    <xf numFmtId="3" fontId="2" fillId="34" borderId="20" xfId="0" applyNumberFormat="1" applyFont="1" applyFill="1" applyBorder="1" applyAlignment="1" applyProtection="1">
      <alignment/>
      <protection/>
    </xf>
    <xf numFmtId="3" fontId="2" fillId="34" borderId="19" xfId="0" applyNumberFormat="1" applyFont="1" applyFill="1" applyBorder="1" applyAlignment="1" applyProtection="1">
      <alignment horizontal="center"/>
      <protection/>
    </xf>
    <xf numFmtId="3" fontId="2" fillId="34" borderId="21" xfId="0" applyNumberFormat="1" applyFont="1" applyFill="1" applyBorder="1" applyAlignment="1" applyProtection="1">
      <alignment horizontal="center"/>
      <protection/>
    </xf>
    <xf numFmtId="3" fontId="2" fillId="34" borderId="22" xfId="0" applyNumberFormat="1" applyFont="1" applyFill="1" applyBorder="1" applyAlignment="1" applyProtection="1">
      <alignment horizontal="center"/>
      <protection/>
    </xf>
    <xf numFmtId="3" fontId="2" fillId="34" borderId="20" xfId="0" applyNumberFormat="1" applyFont="1" applyFill="1" applyBorder="1" applyAlignment="1" applyProtection="1">
      <alignment horizontal="center"/>
      <protection/>
    </xf>
    <xf numFmtId="3" fontId="2" fillId="34" borderId="19" xfId="0" applyNumberFormat="1" applyFont="1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/>
      <protection/>
    </xf>
    <xf numFmtId="3" fontId="5" fillId="34" borderId="15" xfId="0" applyNumberFormat="1" applyFont="1" applyFill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" fontId="2" fillId="34" borderId="0" xfId="0" applyNumberFormat="1" applyFont="1" applyFill="1" applyBorder="1" applyAlignment="1" applyProtection="1">
      <alignment horizontal="right"/>
      <protection/>
    </xf>
    <xf numFmtId="3" fontId="2" fillId="34" borderId="15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3" fontId="5" fillId="34" borderId="0" xfId="0" applyNumberFormat="1" applyFont="1" applyFill="1" applyBorder="1" applyAlignment="1" applyProtection="1">
      <alignment horizont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center"/>
      <protection/>
    </xf>
    <xf numFmtId="3" fontId="6" fillId="34" borderId="15" xfId="0" applyNumberFormat="1" applyFont="1" applyFill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5" fillId="0" borderId="19" xfId="0" applyNumberFormat="1" applyFont="1" applyBorder="1" applyAlignment="1" applyProtection="1">
      <alignment/>
      <protection/>
    </xf>
    <xf numFmtId="177" fontId="5" fillId="0" borderId="19" xfId="0" applyNumberFormat="1" applyFont="1" applyBorder="1" applyAlignment="1" applyProtection="1">
      <alignment horizontal="right"/>
      <protection/>
    </xf>
    <xf numFmtId="176" fontId="5" fillId="0" borderId="19" xfId="0" applyNumberFormat="1" applyFont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3" fontId="7" fillId="33" borderId="0" xfId="0" applyNumberFormat="1" applyFont="1" applyFill="1" applyAlignment="1" applyProtection="1" quotePrefix="1">
      <alignment horizontal="left" vertical="center"/>
      <protection/>
    </xf>
    <xf numFmtId="3" fontId="7" fillId="0" borderId="0" xfId="0" applyNumberFormat="1" applyFont="1" applyAlignment="1" applyProtection="1" quotePrefix="1">
      <alignment horizontal="left"/>
      <protection/>
    </xf>
    <xf numFmtId="3" fontId="2" fillId="34" borderId="23" xfId="0" applyNumberFormat="1" applyFont="1" applyFill="1" applyBorder="1" applyAlignment="1" applyProtection="1">
      <alignment/>
      <protection/>
    </xf>
    <xf numFmtId="3" fontId="2" fillId="34" borderId="24" xfId="0" applyNumberFormat="1" applyFont="1" applyFill="1" applyBorder="1" applyAlignment="1" applyProtection="1">
      <alignment horizontal="center" vertical="center"/>
      <protection/>
    </xf>
    <xf numFmtId="3" fontId="2" fillId="34" borderId="25" xfId="0" applyNumberFormat="1" applyFont="1" applyFill="1" applyBorder="1" applyAlignment="1" applyProtection="1">
      <alignment horizontal="centerContinuous"/>
      <protection/>
    </xf>
    <xf numFmtId="3" fontId="2" fillId="34" borderId="26" xfId="0" applyNumberFormat="1" applyFont="1" applyFill="1" applyBorder="1" applyAlignment="1" applyProtection="1">
      <alignment horizontal="centerContinuous"/>
      <protection/>
    </xf>
    <xf numFmtId="3" fontId="2" fillId="34" borderId="27" xfId="0" applyNumberFormat="1" applyFont="1" applyFill="1" applyBorder="1" applyAlignment="1" applyProtection="1">
      <alignment horizontal="centerContinuous"/>
      <protection/>
    </xf>
    <xf numFmtId="3" fontId="2" fillId="34" borderId="28" xfId="0" applyNumberFormat="1" applyFont="1" applyFill="1" applyBorder="1" applyAlignment="1" applyProtection="1">
      <alignment/>
      <protection/>
    </xf>
    <xf numFmtId="3" fontId="2" fillId="34" borderId="0" xfId="0" applyNumberFormat="1" applyFont="1" applyFill="1" applyBorder="1" applyAlignment="1" applyProtection="1">
      <alignment horizontal="centerContinuous"/>
      <protection/>
    </xf>
    <xf numFmtId="3" fontId="2" fillId="34" borderId="17" xfId="0" applyNumberFormat="1" applyFont="1" applyFill="1" applyBorder="1" applyAlignment="1" applyProtection="1">
      <alignment horizontal="center" vertical="center"/>
      <protection/>
    </xf>
    <xf numFmtId="3" fontId="2" fillId="34" borderId="16" xfId="0" applyNumberFormat="1" applyFont="1" applyFill="1" applyBorder="1" applyAlignment="1" applyProtection="1">
      <alignment/>
      <protection/>
    </xf>
    <xf numFmtId="3" fontId="2" fillId="34" borderId="17" xfId="0" applyNumberFormat="1" applyFont="1" applyFill="1" applyBorder="1" applyAlignment="1" applyProtection="1">
      <alignment horizontal="center"/>
      <protection/>
    </xf>
    <xf numFmtId="3" fontId="2" fillId="34" borderId="29" xfId="0" applyNumberFormat="1" applyFont="1" applyFill="1" applyBorder="1" applyAlignment="1" applyProtection="1">
      <alignment/>
      <protection/>
    </xf>
    <xf numFmtId="3" fontId="2" fillId="34" borderId="30" xfId="0" applyNumberFormat="1" applyFont="1" applyFill="1" applyBorder="1" applyAlignment="1" applyProtection="1">
      <alignment horizontal="center" vertical="center"/>
      <protection/>
    </xf>
    <xf numFmtId="3" fontId="2" fillId="34" borderId="31" xfId="0" applyNumberFormat="1" applyFont="1" applyFill="1" applyBorder="1" applyAlignment="1" applyProtection="1">
      <alignment/>
      <protection/>
    </xf>
    <xf numFmtId="3" fontId="2" fillId="34" borderId="31" xfId="0" applyNumberFormat="1" applyFont="1" applyFill="1" applyBorder="1" applyAlignment="1" applyProtection="1">
      <alignment horizontal="center"/>
      <protection/>
    </xf>
    <xf numFmtId="3" fontId="2" fillId="34" borderId="30" xfId="0" applyNumberFormat="1" applyFont="1" applyFill="1" applyBorder="1" applyAlignment="1" applyProtection="1">
      <alignment horizontal="center"/>
      <protection/>
    </xf>
    <xf numFmtId="3" fontId="5" fillId="34" borderId="32" xfId="0" applyNumberFormat="1" applyFont="1" applyFill="1" applyBorder="1" applyAlignment="1" applyProtection="1">
      <alignment/>
      <protection/>
    </xf>
    <xf numFmtId="176" fontId="5" fillId="0" borderId="33" xfId="0" applyNumberFormat="1" applyFont="1" applyBorder="1" applyAlignment="1" applyProtection="1">
      <alignment/>
      <protection/>
    </xf>
    <xf numFmtId="176" fontId="5" fillId="0" borderId="32" xfId="0" applyNumberFormat="1" applyFont="1" applyBorder="1" applyAlignment="1" applyProtection="1">
      <alignment/>
      <protection/>
    </xf>
    <xf numFmtId="3" fontId="2" fillId="34" borderId="0" xfId="0" applyNumberFormat="1" applyFont="1" applyFill="1" applyAlignment="1" applyProtection="1">
      <alignment horizontal="right"/>
      <protection/>
    </xf>
    <xf numFmtId="3" fontId="2" fillId="34" borderId="0" xfId="0" applyNumberFormat="1" applyFont="1" applyFill="1" applyAlignment="1" applyProtection="1">
      <alignment horizontal="center"/>
      <protection/>
    </xf>
    <xf numFmtId="3" fontId="2" fillId="34" borderId="0" xfId="0" applyNumberFormat="1" applyFont="1" applyFill="1" applyAlignment="1" applyProtection="1">
      <alignment horizontal="left"/>
      <protection/>
    </xf>
    <xf numFmtId="176" fontId="5" fillId="0" borderId="16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3" fontId="2" fillId="34" borderId="0" xfId="0" applyNumberFormat="1" applyFont="1" applyFill="1" applyAlignment="1" applyProtection="1">
      <alignment/>
      <protection/>
    </xf>
    <xf numFmtId="3" fontId="5" fillId="34" borderId="0" xfId="0" applyNumberFormat="1" applyFont="1" applyFill="1" applyAlignment="1" applyProtection="1">
      <alignment/>
      <protection/>
    </xf>
    <xf numFmtId="3" fontId="5" fillId="34" borderId="0" xfId="0" applyNumberFormat="1" applyFont="1" applyFill="1" applyAlignment="1" applyProtection="1">
      <alignment horizontal="center"/>
      <protection/>
    </xf>
    <xf numFmtId="3" fontId="6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/>
      <protection/>
    </xf>
    <xf numFmtId="176" fontId="6" fillId="0" borderId="16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horizontal="right"/>
      <protection/>
    </xf>
    <xf numFmtId="3" fontId="41" fillId="34" borderId="0" xfId="0" applyNumberFormat="1" applyFont="1" applyFill="1" applyBorder="1" applyAlignment="1" applyProtection="1">
      <alignment/>
      <protection/>
    </xf>
    <xf numFmtId="3" fontId="41" fillId="34" borderId="15" xfId="0" applyNumberFormat="1" applyFont="1" applyFill="1" applyBorder="1" applyAlignment="1" applyProtection="1">
      <alignment/>
      <protection/>
    </xf>
    <xf numFmtId="3" fontId="0" fillId="34" borderId="19" xfId="0" applyNumberFormat="1" applyFill="1" applyBorder="1" applyAlignment="1" applyProtection="1">
      <alignment/>
      <protection/>
    </xf>
    <xf numFmtId="3" fontId="0" fillId="34" borderId="20" xfId="0" applyNumberFormat="1" applyFill="1" applyBorder="1" applyAlignment="1" applyProtection="1">
      <alignment/>
      <protection/>
    </xf>
    <xf numFmtId="176" fontId="5" fillId="0" borderId="21" xfId="0" applyNumberFormat="1" applyFont="1" applyBorder="1" applyAlignment="1" applyProtection="1">
      <alignment horizontal="right"/>
      <protection/>
    </xf>
    <xf numFmtId="3" fontId="5" fillId="0" borderId="0" xfId="0" applyNumberFormat="1" applyFont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2" fillId="0" borderId="0" xfId="0" applyNumberFormat="1" applyFont="1" applyAlignment="1" applyProtection="1" quotePrefix="1">
      <alignment horizontal="left"/>
      <protection/>
    </xf>
    <xf numFmtId="3" fontId="2" fillId="34" borderId="23" xfId="0" applyNumberFormat="1" applyFont="1" applyFill="1" applyBorder="1" applyAlignment="1" applyProtection="1">
      <alignment horizontal="centerContinuous"/>
      <protection/>
    </xf>
    <xf numFmtId="3" fontId="2" fillId="34" borderId="24" xfId="0" applyNumberFormat="1" applyFont="1" applyFill="1" applyBorder="1" applyAlignment="1" applyProtection="1">
      <alignment/>
      <protection/>
    </xf>
    <xf numFmtId="3" fontId="2" fillId="34" borderId="28" xfId="0" applyNumberFormat="1" applyFont="1" applyFill="1" applyBorder="1" applyAlignment="1" applyProtection="1">
      <alignment horizontal="center"/>
      <protection/>
    </xf>
    <xf numFmtId="176" fontId="2" fillId="34" borderId="16" xfId="0" applyNumberFormat="1" applyFont="1" applyFill="1" applyBorder="1" applyAlignment="1" applyProtection="1">
      <alignment horizontal="center"/>
      <protection/>
    </xf>
    <xf numFmtId="176" fontId="2" fillId="34" borderId="16" xfId="0" applyNumberFormat="1" applyFont="1" applyFill="1" applyBorder="1" applyAlignment="1" applyProtection="1">
      <alignment/>
      <protection/>
    </xf>
    <xf numFmtId="176" fontId="2" fillId="34" borderId="18" xfId="0" applyNumberFormat="1" applyFont="1" applyFill="1" applyBorder="1" applyAlignment="1" applyProtection="1">
      <alignment horizontal="center"/>
      <protection/>
    </xf>
    <xf numFmtId="176" fontId="2" fillId="34" borderId="18" xfId="0" applyNumberFormat="1" applyFont="1" applyFill="1" applyBorder="1" applyAlignment="1" applyProtection="1">
      <alignment/>
      <protection/>
    </xf>
    <xf numFmtId="176" fontId="2" fillId="34" borderId="17" xfId="0" applyNumberFormat="1" applyFont="1" applyFill="1" applyBorder="1" applyAlignment="1" applyProtection="1">
      <alignment horizontal="center"/>
      <protection/>
    </xf>
    <xf numFmtId="3" fontId="2" fillId="34" borderId="29" xfId="0" applyNumberFormat="1" applyFont="1" applyFill="1" applyBorder="1" applyAlignment="1" applyProtection="1">
      <alignment horizontal="centerContinuous"/>
      <protection/>
    </xf>
    <xf numFmtId="176" fontId="2" fillId="34" borderId="31" xfId="0" applyNumberFormat="1" applyFont="1" applyFill="1" applyBorder="1" applyAlignment="1" applyProtection="1">
      <alignment/>
      <protection/>
    </xf>
    <xf numFmtId="176" fontId="2" fillId="34" borderId="31" xfId="0" applyNumberFormat="1" applyFont="1" applyFill="1" applyBorder="1" applyAlignment="1" applyProtection="1">
      <alignment horizontal="center"/>
      <protection/>
    </xf>
    <xf numFmtId="176" fontId="2" fillId="34" borderId="30" xfId="0" applyNumberFormat="1" applyFont="1" applyFill="1" applyBorder="1" applyAlignment="1" applyProtection="1">
      <alignment horizontal="center"/>
      <protection/>
    </xf>
    <xf numFmtId="176" fontId="2" fillId="34" borderId="30" xfId="0" applyNumberFormat="1" applyFont="1" applyFill="1" applyBorder="1" applyAlignment="1" applyProtection="1">
      <alignment/>
      <protection/>
    </xf>
    <xf numFmtId="176" fontId="5" fillId="33" borderId="0" xfId="0" applyNumberFormat="1" applyFont="1" applyFill="1" applyBorder="1" applyAlignment="1" applyProtection="1">
      <alignment/>
      <protection/>
    </xf>
    <xf numFmtId="176" fontId="5" fillId="0" borderId="0" xfId="50" applyNumberFormat="1" applyFont="1" applyBorder="1" applyAlignment="1" applyProtection="1">
      <alignment/>
      <protection/>
    </xf>
    <xf numFmtId="176" fontId="5" fillId="0" borderId="0" xfId="5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176" fontId="5" fillId="0" borderId="19" xfId="50" applyNumberFormat="1" applyFont="1" applyBorder="1" applyAlignment="1" applyProtection="1">
      <alignment/>
      <protection/>
    </xf>
    <xf numFmtId="176" fontId="5" fillId="0" borderId="19" xfId="50" applyNumberFormat="1" applyFont="1" applyBorder="1" applyAlignment="1" applyProtection="1">
      <alignment horizontal="right"/>
      <protection/>
    </xf>
    <xf numFmtId="3" fontId="5" fillId="0" borderId="19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34" borderId="10" xfId="0" applyNumberFormat="1" applyFont="1" applyFill="1" applyBorder="1" applyAlignment="1" applyProtection="1">
      <alignment horizontal="centerContinuous"/>
      <protection/>
    </xf>
    <xf numFmtId="3" fontId="2" fillId="34" borderId="14" xfId="0" applyNumberFormat="1" applyFont="1" applyFill="1" applyBorder="1" applyAlignment="1" applyProtection="1">
      <alignment/>
      <protection/>
    </xf>
    <xf numFmtId="3" fontId="2" fillId="34" borderId="34" xfId="0" applyNumberFormat="1" applyFont="1" applyFill="1" applyBorder="1" applyAlignment="1" applyProtection="1">
      <alignment horizontal="centerContinuous"/>
      <protection/>
    </xf>
    <xf numFmtId="3" fontId="2" fillId="34" borderId="35" xfId="0" applyNumberFormat="1" applyFont="1" applyFill="1" applyBorder="1" applyAlignment="1" applyProtection="1">
      <alignment horizontal="center"/>
      <protection/>
    </xf>
    <xf numFmtId="3" fontId="2" fillId="34" borderId="19" xfId="0" applyNumberFormat="1" applyFont="1" applyFill="1" applyBorder="1" applyAlignment="1" applyProtection="1">
      <alignment horizontal="centerContinuous"/>
      <protection/>
    </xf>
    <xf numFmtId="3" fontId="2" fillId="34" borderId="20" xfId="0" applyNumberFormat="1" applyFont="1" applyFill="1" applyBorder="1" applyAlignment="1" applyProtection="1">
      <alignment horizontal="centerContinuous"/>
      <protection/>
    </xf>
    <xf numFmtId="3" fontId="2" fillId="34" borderId="21" xfId="0" applyNumberFormat="1" applyFont="1" applyFill="1" applyBorder="1" applyAlignment="1" applyProtection="1">
      <alignment/>
      <protection/>
    </xf>
    <xf numFmtId="178" fontId="5" fillId="0" borderId="16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 horizontal="right"/>
      <protection/>
    </xf>
    <xf numFmtId="178" fontId="6" fillId="0" borderId="16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 horizontal="right"/>
      <protection/>
    </xf>
    <xf numFmtId="178" fontId="0" fillId="0" borderId="0" xfId="0" applyNumberFormat="1" applyAlignment="1" applyProtection="1">
      <alignment vertical="center"/>
      <protection/>
    </xf>
    <xf numFmtId="3" fontId="5" fillId="34" borderId="0" xfId="0" applyNumberFormat="1" applyFont="1" applyFill="1" applyBorder="1" applyAlignment="1" applyProtection="1">
      <alignment horizontal="center"/>
      <protection/>
    </xf>
    <xf numFmtId="3" fontId="5" fillId="34" borderId="15" xfId="0" applyNumberFormat="1" applyFont="1" applyFill="1" applyBorder="1" applyAlignment="1" applyProtection="1">
      <alignment horizontal="center"/>
      <protection/>
    </xf>
    <xf numFmtId="3" fontId="5" fillId="34" borderId="0" xfId="0" applyNumberFormat="1" applyFont="1" applyFill="1" applyBorder="1" applyAlignment="1" applyProtection="1">
      <alignment horizontal="centerContinuous"/>
      <protection/>
    </xf>
    <xf numFmtId="3" fontId="5" fillId="34" borderId="15" xfId="0" applyNumberFormat="1" applyFont="1" applyFill="1" applyBorder="1" applyAlignment="1" applyProtection="1">
      <alignment horizontal="centerContinuous"/>
      <protection/>
    </xf>
    <xf numFmtId="3" fontId="5" fillId="34" borderId="19" xfId="0" applyNumberFormat="1" applyFont="1" applyFill="1" applyBorder="1" applyAlignment="1" applyProtection="1">
      <alignment/>
      <protection/>
    </xf>
    <xf numFmtId="3" fontId="5" fillId="34" borderId="20" xfId="0" applyNumberFormat="1" applyFont="1" applyFill="1" applyBorder="1" applyAlignment="1" applyProtection="1">
      <alignment/>
      <protection/>
    </xf>
    <xf numFmtId="3" fontId="5" fillId="0" borderId="21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/>
      <protection/>
    </xf>
    <xf numFmtId="3" fontId="2" fillId="34" borderId="23" xfId="0" applyNumberFormat="1" applyFont="1" applyFill="1" applyBorder="1" applyAlignment="1" applyProtection="1">
      <alignment horizontal="center"/>
      <protection/>
    </xf>
    <xf numFmtId="3" fontId="2" fillId="34" borderId="36" xfId="0" applyNumberFormat="1" applyFont="1" applyFill="1" applyBorder="1" applyAlignment="1" applyProtection="1">
      <alignment horizontal="center"/>
      <protection/>
    </xf>
    <xf numFmtId="3" fontId="2" fillId="34" borderId="29" xfId="0" applyNumberFormat="1" applyFont="1" applyFill="1" applyBorder="1" applyAlignment="1" applyProtection="1">
      <alignment horizontal="center"/>
      <protection/>
    </xf>
    <xf numFmtId="3" fontId="2" fillId="34" borderId="37" xfId="0" applyNumberFormat="1" applyFont="1" applyFill="1" applyBorder="1" applyAlignment="1" applyProtection="1">
      <alignment horizontal="center"/>
      <protection/>
    </xf>
    <xf numFmtId="3" fontId="2" fillId="34" borderId="32" xfId="0" applyNumberFormat="1" applyFont="1" applyFill="1" applyBorder="1" applyAlignment="1" applyProtection="1">
      <alignment/>
      <protection/>
    </xf>
    <xf numFmtId="176" fontId="2" fillId="0" borderId="33" xfId="0" applyNumberFormat="1" applyFont="1" applyBorder="1" applyAlignment="1" applyProtection="1">
      <alignment/>
      <protection/>
    </xf>
    <xf numFmtId="176" fontId="2" fillId="0" borderId="32" xfId="0" applyNumberFormat="1" applyFont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 horizontal="right"/>
      <protection/>
    </xf>
    <xf numFmtId="176" fontId="5" fillId="0" borderId="0" xfId="0" applyNumberFormat="1" applyFont="1" applyAlignment="1" applyProtection="1">
      <alignment horizontal="right"/>
      <protection/>
    </xf>
    <xf numFmtId="176" fontId="6" fillId="0" borderId="16" xfId="0" applyNumberFormat="1" applyFont="1" applyBorder="1" applyAlignment="1" applyProtection="1">
      <alignment horizontal="right"/>
      <protection/>
    </xf>
    <xf numFmtId="176" fontId="6" fillId="0" borderId="0" xfId="0" applyNumberFormat="1" applyFont="1" applyAlignment="1" applyProtection="1">
      <alignment horizontal="right"/>
      <protection/>
    </xf>
    <xf numFmtId="3" fontId="5" fillId="34" borderId="0" xfId="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5" customWidth="1"/>
    <col min="2" max="2" width="3.28125" style="5" customWidth="1"/>
    <col min="3" max="3" width="5.57421875" style="5" customWidth="1"/>
    <col min="4" max="4" width="13.7109375" style="5" customWidth="1"/>
    <col min="5" max="5" width="13.28125" style="5" customWidth="1"/>
    <col min="6" max="6" width="12.421875" style="5" customWidth="1"/>
    <col min="7" max="7" width="13.421875" style="5" customWidth="1"/>
    <col min="8" max="10" width="12.421875" style="5" customWidth="1"/>
    <col min="11" max="16384" width="9.00390625" style="5" customWidth="1"/>
  </cols>
  <sheetData>
    <row r="1" spans="1:10" ht="17.25">
      <c r="A1" s="1"/>
      <c r="B1" s="1"/>
      <c r="C1" s="1"/>
      <c r="D1" s="2" t="s">
        <v>0</v>
      </c>
      <c r="E1" s="3"/>
      <c r="F1" s="4"/>
      <c r="G1" s="1"/>
      <c r="H1" s="1"/>
      <c r="I1" s="1"/>
      <c r="J1" s="1"/>
    </row>
    <row r="2" spans="1:10" ht="13.5">
      <c r="A2" s="1"/>
      <c r="B2" s="1"/>
      <c r="C2" s="1"/>
      <c r="D2" s="3" t="s">
        <v>1</v>
      </c>
      <c r="E2" s="4"/>
      <c r="F2" s="4"/>
      <c r="G2" s="1"/>
      <c r="H2" s="1"/>
      <c r="I2" s="1"/>
      <c r="J2" s="1"/>
    </row>
    <row r="3" spans="1:10" ht="14.25" thickBot="1">
      <c r="A3" s="1" t="s">
        <v>2</v>
      </c>
      <c r="B3" s="1"/>
      <c r="C3" s="1"/>
      <c r="D3" s="1"/>
      <c r="E3" s="1"/>
      <c r="F3" s="1"/>
      <c r="G3" s="1"/>
      <c r="H3" s="1"/>
      <c r="I3" s="1"/>
      <c r="J3" s="6" t="s">
        <v>3</v>
      </c>
    </row>
    <row r="4" spans="1:10" ht="14.25" thickTop="1">
      <c r="A4" s="7" t="s">
        <v>4</v>
      </c>
      <c r="B4" s="7"/>
      <c r="C4" s="8"/>
      <c r="D4" s="9"/>
      <c r="E4" s="10" t="s">
        <v>5</v>
      </c>
      <c r="F4" s="11"/>
      <c r="G4" s="11"/>
      <c r="H4" s="12"/>
      <c r="I4" s="13"/>
      <c r="J4" s="14" t="s">
        <v>6</v>
      </c>
    </row>
    <row r="5" spans="1:10" ht="13.5">
      <c r="A5" s="15"/>
      <c r="B5" s="15"/>
      <c r="C5" s="16"/>
      <c r="D5" s="17" t="s">
        <v>7</v>
      </c>
      <c r="E5" s="15"/>
      <c r="F5" s="18" t="s">
        <v>8</v>
      </c>
      <c r="G5" s="19"/>
      <c r="H5" s="20" t="s">
        <v>9</v>
      </c>
      <c r="I5" s="21" t="s">
        <v>10</v>
      </c>
      <c r="J5" s="18" t="s">
        <v>11</v>
      </c>
    </row>
    <row r="6" spans="1:10" ht="13.5">
      <c r="A6" s="22" t="s">
        <v>12</v>
      </c>
      <c r="B6" s="22"/>
      <c r="C6" s="23"/>
      <c r="D6" s="24"/>
      <c r="E6" s="25" t="s">
        <v>13</v>
      </c>
      <c r="F6" s="26" t="s">
        <v>14</v>
      </c>
      <c r="G6" s="27" t="s">
        <v>15</v>
      </c>
      <c r="H6" s="28" t="s">
        <v>16</v>
      </c>
      <c r="I6" s="29"/>
      <c r="J6" s="26" t="s">
        <v>17</v>
      </c>
    </row>
    <row r="7" spans="1:10" ht="13.5">
      <c r="A7" s="30"/>
      <c r="B7" s="30"/>
      <c r="C7" s="31"/>
      <c r="D7" s="32"/>
      <c r="E7" s="32"/>
      <c r="F7" s="32"/>
      <c r="G7" s="32"/>
      <c r="H7" s="32"/>
      <c r="I7" s="32"/>
      <c r="J7" s="32"/>
    </row>
    <row r="8" spans="1:10" ht="13.5">
      <c r="A8" s="33" t="s">
        <v>18</v>
      </c>
      <c r="B8" s="21">
        <v>21</v>
      </c>
      <c r="C8" s="34" t="s">
        <v>19</v>
      </c>
      <c r="D8" s="32">
        <v>213373576</v>
      </c>
      <c r="E8" s="32">
        <v>198733931</v>
      </c>
      <c r="F8" s="32">
        <v>32818848</v>
      </c>
      <c r="G8" s="32">
        <v>107416496</v>
      </c>
      <c r="H8" s="32">
        <v>58498587</v>
      </c>
      <c r="I8" s="32">
        <v>14857499</v>
      </c>
      <c r="J8" s="32">
        <v>52146</v>
      </c>
    </row>
    <row r="9" spans="1:10" s="35" customFormat="1" ht="13.5">
      <c r="A9" s="15"/>
      <c r="B9" s="21">
        <v>22</v>
      </c>
      <c r="C9" s="31"/>
      <c r="D9" s="32">
        <v>201728740</v>
      </c>
      <c r="E9" s="32">
        <v>192303629</v>
      </c>
      <c r="F9" s="32">
        <v>32089181</v>
      </c>
      <c r="G9" s="32">
        <v>106196770</v>
      </c>
      <c r="H9" s="32">
        <v>54017678</v>
      </c>
      <c r="I9" s="32">
        <v>9391605</v>
      </c>
      <c r="J9" s="32">
        <v>33506</v>
      </c>
    </row>
    <row r="10" spans="1:10" ht="13.5">
      <c r="A10" s="30"/>
      <c r="B10" s="36"/>
      <c r="C10" s="31"/>
      <c r="D10" s="32"/>
      <c r="E10" s="32"/>
      <c r="F10" s="32"/>
      <c r="G10" s="32"/>
      <c r="H10" s="32"/>
      <c r="I10" s="32"/>
      <c r="J10" s="32"/>
    </row>
    <row r="11" spans="1:10" ht="13.5">
      <c r="A11" s="37"/>
      <c r="B11" s="38">
        <v>23</v>
      </c>
      <c r="C11" s="39"/>
      <c r="D11" s="40">
        <f>SUM(D13:D15)</f>
        <v>202645765</v>
      </c>
      <c r="E11" s="40">
        <f aca="true" t="shared" si="0" ref="E11:J11">SUM(E13:E15)</f>
        <v>188374332</v>
      </c>
      <c r="F11" s="40">
        <f t="shared" si="0"/>
        <v>26448849</v>
      </c>
      <c r="G11" s="40">
        <f t="shared" si="0"/>
        <v>111492791</v>
      </c>
      <c r="H11" s="40">
        <f t="shared" si="0"/>
        <v>50432692</v>
      </c>
      <c r="I11" s="40">
        <f t="shared" si="0"/>
        <v>14208988</v>
      </c>
      <c r="J11" s="40">
        <f t="shared" si="0"/>
        <v>62445</v>
      </c>
    </row>
    <row r="12" spans="1:10" ht="13.5">
      <c r="A12" s="30"/>
      <c r="B12" s="30"/>
      <c r="C12" s="31"/>
      <c r="D12" s="32"/>
      <c r="E12" s="32"/>
      <c r="F12" s="32"/>
      <c r="G12" s="32"/>
      <c r="H12" s="32"/>
      <c r="I12" s="32"/>
      <c r="J12" s="32"/>
    </row>
    <row r="13" spans="1:10" ht="13.5">
      <c r="A13" s="15" t="s">
        <v>20</v>
      </c>
      <c r="B13" s="15"/>
      <c r="C13" s="16"/>
      <c r="D13" s="32">
        <f>E13+I13+J13</f>
        <v>170197941</v>
      </c>
      <c r="E13" s="32">
        <f>SUM(F13:H13)</f>
        <v>158239706</v>
      </c>
      <c r="F13" s="32">
        <v>24950353</v>
      </c>
      <c r="G13" s="32">
        <v>104588418</v>
      </c>
      <c r="H13" s="32">
        <v>28700935</v>
      </c>
      <c r="I13" s="32">
        <v>11933588</v>
      </c>
      <c r="J13" s="32">
        <v>24647</v>
      </c>
    </row>
    <row r="14" spans="1:10" ht="13.5">
      <c r="A14" s="15" t="s">
        <v>21</v>
      </c>
      <c r="B14" s="15"/>
      <c r="C14" s="16"/>
      <c r="D14" s="32">
        <f>E14+I14+J14</f>
        <v>21293261</v>
      </c>
      <c r="E14" s="32">
        <f>SUM(F14:H14)</f>
        <v>19013559</v>
      </c>
      <c r="F14" s="32">
        <v>1433010</v>
      </c>
      <c r="G14" s="32">
        <v>2638843</v>
      </c>
      <c r="H14" s="32">
        <v>14941706</v>
      </c>
      <c r="I14" s="32">
        <v>2244800</v>
      </c>
      <c r="J14" s="32">
        <v>34902</v>
      </c>
    </row>
    <row r="15" spans="1:10" ht="13.5">
      <c r="A15" s="29" t="s">
        <v>22</v>
      </c>
      <c r="B15" s="29"/>
      <c r="C15" s="24"/>
      <c r="D15" s="41">
        <f>E15+I15+J15</f>
        <v>11154563</v>
      </c>
      <c r="E15" s="41">
        <f>SUM(F15:H15)</f>
        <v>11121067</v>
      </c>
      <c r="F15" s="41">
        <v>65486</v>
      </c>
      <c r="G15" s="41">
        <v>4265530</v>
      </c>
      <c r="H15" s="41">
        <v>6790051</v>
      </c>
      <c r="I15" s="42">
        <v>30600</v>
      </c>
      <c r="J15" s="43">
        <v>2896</v>
      </c>
    </row>
    <row r="16" spans="1:3" ht="13.5">
      <c r="A16" s="44"/>
      <c r="B16" s="45"/>
      <c r="C16" s="45"/>
    </row>
  </sheetData>
  <sheetProtection password="EE7F" sheet="1"/>
  <mergeCells count="2">
    <mergeCell ref="A4:C4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57421875" style="5" customWidth="1"/>
    <col min="2" max="2" width="4.140625" style="5" customWidth="1"/>
    <col min="3" max="3" width="5.57421875" style="5" customWidth="1"/>
    <col min="4" max="4" width="13.7109375" style="5" customWidth="1"/>
    <col min="5" max="5" width="13.8515625" style="5" customWidth="1"/>
    <col min="6" max="6" width="13.57421875" style="5" customWidth="1"/>
    <col min="7" max="9" width="12.8515625" style="5" customWidth="1"/>
    <col min="10" max="11" width="12.7109375" style="5" customWidth="1"/>
    <col min="12" max="12" width="12.28125" style="5" customWidth="1"/>
    <col min="13" max="13" width="11.421875" style="5" bestFit="1" customWidth="1"/>
    <col min="14" max="16384" width="9.00390625" style="5" customWidth="1"/>
  </cols>
  <sheetData>
    <row r="1" spans="1:12" ht="13.5">
      <c r="A1" s="1"/>
      <c r="B1" s="1"/>
      <c r="C1" s="1"/>
      <c r="D1" s="4" t="s">
        <v>58</v>
      </c>
      <c r="E1" s="4"/>
      <c r="F1" s="46"/>
      <c r="G1" s="4"/>
      <c r="H1" s="1"/>
      <c r="I1" s="1"/>
      <c r="J1" s="1"/>
      <c r="K1" s="1"/>
      <c r="L1" s="1"/>
    </row>
    <row r="2" spans="1:12" ht="13.5">
      <c r="A2" s="1"/>
      <c r="B2" s="1"/>
      <c r="C2" s="1"/>
      <c r="D2" s="4" t="s">
        <v>57</v>
      </c>
      <c r="E2" s="4"/>
      <c r="F2" s="4"/>
      <c r="G2" s="4"/>
      <c r="H2" s="1"/>
      <c r="I2" s="1"/>
      <c r="J2" s="1"/>
      <c r="K2" s="1"/>
      <c r="L2" s="1"/>
    </row>
    <row r="3" spans="1:12" ht="13.5">
      <c r="A3" s="1"/>
      <c r="B3" s="1"/>
      <c r="C3" s="1"/>
      <c r="D3" s="1" t="s">
        <v>56</v>
      </c>
      <c r="E3" s="1"/>
      <c r="F3" s="1"/>
      <c r="G3" s="1"/>
      <c r="H3" s="1"/>
      <c r="I3" s="1"/>
      <c r="J3" s="1"/>
      <c r="K3" s="1"/>
      <c r="L3" s="1"/>
    </row>
    <row r="4" spans="1:12" ht="14.25" thickBot="1">
      <c r="A4" s="1" t="s">
        <v>2</v>
      </c>
      <c r="B4" s="1"/>
      <c r="C4" s="1"/>
      <c r="D4" s="47"/>
      <c r="E4" s="1"/>
      <c r="F4" s="1"/>
      <c r="G4" s="1"/>
      <c r="H4" s="1"/>
      <c r="I4" s="1"/>
      <c r="J4" s="1"/>
      <c r="K4" s="1"/>
      <c r="L4" s="6" t="s">
        <v>55</v>
      </c>
    </row>
    <row r="5" spans="1:12" ht="14.25" thickTop="1">
      <c r="A5" s="48"/>
      <c r="B5" s="48"/>
      <c r="C5" s="48"/>
      <c r="D5" s="49" t="s">
        <v>7</v>
      </c>
      <c r="E5" s="50" t="s">
        <v>54</v>
      </c>
      <c r="F5" s="51"/>
      <c r="G5" s="51"/>
      <c r="H5" s="51"/>
      <c r="I5" s="51"/>
      <c r="J5" s="50" t="s">
        <v>53</v>
      </c>
      <c r="K5" s="52"/>
      <c r="L5" s="53"/>
    </row>
    <row r="6" spans="1:12" ht="13.5">
      <c r="A6" s="54" t="s">
        <v>52</v>
      </c>
      <c r="B6" s="54"/>
      <c r="C6" s="54"/>
      <c r="D6" s="55"/>
      <c r="E6" s="56"/>
      <c r="F6" s="56"/>
      <c r="G6" s="56"/>
      <c r="H6" s="18" t="s">
        <v>51</v>
      </c>
      <c r="I6" s="18" t="s">
        <v>50</v>
      </c>
      <c r="J6" s="18" t="s">
        <v>49</v>
      </c>
      <c r="K6" s="57" t="s">
        <v>48</v>
      </c>
      <c r="L6" s="18" t="s">
        <v>47</v>
      </c>
    </row>
    <row r="7" spans="1:12" ht="13.5">
      <c r="A7" s="54" t="s">
        <v>46</v>
      </c>
      <c r="B7" s="54"/>
      <c r="C7" s="54"/>
      <c r="D7" s="55"/>
      <c r="E7" s="18" t="s">
        <v>45</v>
      </c>
      <c r="F7" s="18" t="s">
        <v>44</v>
      </c>
      <c r="G7" s="18" t="s">
        <v>43</v>
      </c>
      <c r="H7" s="56"/>
      <c r="I7" s="56"/>
      <c r="J7" s="56"/>
      <c r="K7" s="57" t="s">
        <v>42</v>
      </c>
      <c r="L7" s="18" t="s">
        <v>41</v>
      </c>
    </row>
    <row r="8" spans="1:12" ht="13.5">
      <c r="A8" s="58"/>
      <c r="B8" s="58"/>
      <c r="C8" s="58"/>
      <c r="D8" s="59"/>
      <c r="E8" s="60"/>
      <c r="F8" s="60"/>
      <c r="G8" s="60"/>
      <c r="H8" s="61" t="s">
        <v>40</v>
      </c>
      <c r="I8" s="61" t="s">
        <v>39</v>
      </c>
      <c r="J8" s="61" t="s">
        <v>38</v>
      </c>
      <c r="K8" s="62" t="s">
        <v>37</v>
      </c>
      <c r="L8" s="60"/>
    </row>
    <row r="9" spans="1:12" ht="13.5">
      <c r="A9" s="63"/>
      <c r="B9" s="63"/>
      <c r="C9" s="63"/>
      <c r="D9" s="64"/>
      <c r="E9" s="65"/>
      <c r="F9" s="65"/>
      <c r="G9" s="65"/>
      <c r="H9" s="65"/>
      <c r="I9" s="65"/>
      <c r="J9" s="65"/>
      <c r="K9" s="65"/>
      <c r="L9" s="65"/>
    </row>
    <row r="10" spans="1:12" ht="13.5">
      <c r="A10" s="66" t="s">
        <v>18</v>
      </c>
      <c r="B10" s="67">
        <v>21</v>
      </c>
      <c r="C10" s="68" t="s">
        <v>19</v>
      </c>
      <c r="D10" s="69">
        <v>166857275</v>
      </c>
      <c r="E10" s="70">
        <v>126029174</v>
      </c>
      <c r="F10" s="70">
        <v>2516860</v>
      </c>
      <c r="G10" s="70">
        <v>6143934</v>
      </c>
      <c r="H10" s="70">
        <v>5181606</v>
      </c>
      <c r="I10" s="70">
        <v>571834</v>
      </c>
      <c r="J10" s="70">
        <v>12405279</v>
      </c>
      <c r="K10" s="70">
        <v>4080027</v>
      </c>
      <c r="L10" s="70">
        <v>9928561</v>
      </c>
    </row>
    <row r="11" spans="1:12" s="35" customFormat="1" ht="13.5">
      <c r="A11" s="71"/>
      <c r="B11" s="67">
        <v>22</v>
      </c>
      <c r="C11" s="72"/>
      <c r="D11" s="69">
        <v>169642317</v>
      </c>
      <c r="E11" s="70">
        <v>126894663</v>
      </c>
      <c r="F11" s="70">
        <v>2303755</v>
      </c>
      <c r="G11" s="70">
        <v>5690379</v>
      </c>
      <c r="H11" s="70">
        <v>5486045</v>
      </c>
      <c r="I11" s="70">
        <v>559149</v>
      </c>
      <c r="J11" s="70">
        <v>15014657</v>
      </c>
      <c r="K11" s="70">
        <v>5744695</v>
      </c>
      <c r="L11" s="70">
        <v>7948974</v>
      </c>
    </row>
    <row r="12" spans="1:12" ht="13.5">
      <c r="A12" s="72"/>
      <c r="B12" s="73"/>
      <c r="C12" s="72"/>
      <c r="D12" s="69"/>
      <c r="E12" s="70"/>
      <c r="F12" s="70"/>
      <c r="G12" s="70"/>
      <c r="H12" s="70"/>
      <c r="I12" s="70"/>
      <c r="J12" s="70"/>
      <c r="K12" s="70"/>
      <c r="L12" s="70"/>
    </row>
    <row r="13" spans="1:12" ht="13.5">
      <c r="A13" s="74"/>
      <c r="B13" s="75">
        <v>23</v>
      </c>
      <c r="C13" s="74"/>
      <c r="D13" s="76">
        <f aca="true" t="shared" si="0" ref="D13:K13">D15+D16+D17+D18+D19+D25+D27</f>
        <v>170197941</v>
      </c>
      <c r="E13" s="77">
        <f t="shared" si="0"/>
        <v>126447997</v>
      </c>
      <c r="F13" s="77">
        <f t="shared" si="0"/>
        <v>3108258</v>
      </c>
      <c r="G13" s="77">
        <f t="shared" si="0"/>
        <v>6527060</v>
      </c>
      <c r="H13" s="77">
        <f t="shared" si="0"/>
        <v>5100120</v>
      </c>
      <c r="I13" s="77">
        <f t="shared" si="0"/>
        <v>531142</v>
      </c>
      <c r="J13" s="77">
        <f t="shared" si="0"/>
        <v>18563286</v>
      </c>
      <c r="K13" s="77">
        <f t="shared" si="0"/>
        <v>2086926</v>
      </c>
      <c r="L13" s="77">
        <f>+L15+L16+L17+L18+L19</f>
        <v>7833152</v>
      </c>
    </row>
    <row r="14" spans="1:12" ht="13.5">
      <c r="A14" s="72"/>
      <c r="B14" s="72"/>
      <c r="C14" s="72"/>
      <c r="D14" s="69"/>
      <c r="E14" s="32"/>
      <c r="F14" s="32"/>
      <c r="G14" s="32"/>
      <c r="H14" s="32"/>
      <c r="I14" s="32"/>
      <c r="J14" s="32"/>
      <c r="K14" s="32"/>
      <c r="L14" s="32"/>
    </row>
    <row r="15" spans="1:12" ht="13.5">
      <c r="A15" s="71" t="s">
        <v>36</v>
      </c>
      <c r="B15" s="71"/>
      <c r="C15" s="71"/>
      <c r="D15" s="69">
        <f>SUM(E15:L15)</f>
        <v>1673184</v>
      </c>
      <c r="E15" s="70">
        <v>1454926</v>
      </c>
      <c r="F15" s="70">
        <v>19919</v>
      </c>
      <c r="G15" s="70">
        <v>103133</v>
      </c>
      <c r="H15" s="70">
        <v>45718</v>
      </c>
      <c r="I15" s="70">
        <v>2164</v>
      </c>
      <c r="J15" s="70">
        <v>14189</v>
      </c>
      <c r="K15" s="70">
        <v>8216</v>
      </c>
      <c r="L15" s="70">
        <v>24919</v>
      </c>
    </row>
    <row r="16" spans="1:12" ht="13.5">
      <c r="A16" s="71" t="s">
        <v>35</v>
      </c>
      <c r="B16" s="71"/>
      <c r="C16" s="71"/>
      <c r="D16" s="69">
        <f>SUM(E16:L16)</f>
        <v>72300224</v>
      </c>
      <c r="E16" s="32">
        <v>53896394</v>
      </c>
      <c r="F16" s="32">
        <v>1411962</v>
      </c>
      <c r="G16" s="32">
        <v>2768181</v>
      </c>
      <c r="H16" s="32">
        <v>2465045</v>
      </c>
      <c r="I16" s="32">
        <v>264549</v>
      </c>
      <c r="J16" s="32">
        <v>7491688</v>
      </c>
      <c r="K16" s="70">
        <v>793881</v>
      </c>
      <c r="L16" s="32">
        <v>3208524</v>
      </c>
    </row>
    <row r="17" spans="1:12" ht="13.5">
      <c r="A17" s="71" t="s">
        <v>34</v>
      </c>
      <c r="B17" s="71"/>
      <c r="C17" s="71"/>
      <c r="D17" s="69">
        <f>SUM(E17:L17)</f>
        <v>42912473</v>
      </c>
      <c r="E17" s="32">
        <v>31011219</v>
      </c>
      <c r="F17" s="32">
        <v>836191</v>
      </c>
      <c r="G17" s="32">
        <v>1503860</v>
      </c>
      <c r="H17" s="32">
        <v>1694074</v>
      </c>
      <c r="I17" s="32">
        <v>191756</v>
      </c>
      <c r="J17" s="32">
        <v>4880978</v>
      </c>
      <c r="K17" s="32">
        <v>404617</v>
      </c>
      <c r="L17" s="32">
        <v>2389778</v>
      </c>
    </row>
    <row r="18" spans="1:12" ht="13.5">
      <c r="A18" s="71" t="s">
        <v>33</v>
      </c>
      <c r="B18" s="71"/>
      <c r="C18" s="71"/>
      <c r="D18" s="69">
        <f>SUM(E18:L18)</f>
        <v>14781777</v>
      </c>
      <c r="E18" s="32">
        <v>12915884</v>
      </c>
      <c r="F18" s="32">
        <v>152731</v>
      </c>
      <c r="G18" s="32">
        <v>339886</v>
      </c>
      <c r="H18" s="32">
        <v>699204</v>
      </c>
      <c r="I18" s="32">
        <v>4475</v>
      </c>
      <c r="J18" s="32">
        <v>190904</v>
      </c>
      <c r="K18" s="32">
        <v>78045</v>
      </c>
      <c r="L18" s="32">
        <v>400648</v>
      </c>
    </row>
    <row r="19" spans="1:13" ht="13.5">
      <c r="A19" s="71" t="s">
        <v>32</v>
      </c>
      <c r="B19" s="71"/>
      <c r="C19" s="71"/>
      <c r="D19" s="69">
        <f>SUM(D20:D24)</f>
        <v>37209549</v>
      </c>
      <c r="E19" s="32">
        <v>26132775</v>
      </c>
      <c r="F19" s="32">
        <v>624483</v>
      </c>
      <c r="G19" s="32">
        <v>1670720</v>
      </c>
      <c r="H19" s="32">
        <v>150731</v>
      </c>
      <c r="I19" s="32">
        <v>66158</v>
      </c>
      <c r="J19" s="32">
        <v>5977559</v>
      </c>
      <c r="K19" s="32">
        <v>777840</v>
      </c>
      <c r="L19" s="32">
        <v>1809283</v>
      </c>
      <c r="M19" s="78"/>
    </row>
    <row r="20" spans="1:12" ht="13.5">
      <c r="A20" s="71" t="s">
        <v>31</v>
      </c>
      <c r="B20" s="71"/>
      <c r="C20" s="71"/>
      <c r="D20" s="69">
        <f>SUM(E20:L20)</f>
        <v>34833862</v>
      </c>
      <c r="E20" s="32">
        <v>24072864</v>
      </c>
      <c r="F20" s="32">
        <v>576714</v>
      </c>
      <c r="G20" s="32">
        <v>1613350</v>
      </c>
      <c r="H20" s="32">
        <v>137118</v>
      </c>
      <c r="I20" s="32">
        <v>62119</v>
      </c>
      <c r="J20" s="32">
        <v>5864318</v>
      </c>
      <c r="K20" s="32">
        <v>774512</v>
      </c>
      <c r="L20" s="32">
        <v>1732867</v>
      </c>
    </row>
    <row r="21" spans="1:12" ht="13.5">
      <c r="A21" s="71" t="s">
        <v>30</v>
      </c>
      <c r="B21" s="71"/>
      <c r="C21" s="71"/>
      <c r="D21" s="69">
        <f>SUM(E21:L21)</f>
        <v>761886</v>
      </c>
      <c r="E21" s="32">
        <v>492490</v>
      </c>
      <c r="F21" s="32">
        <v>31681</v>
      </c>
      <c r="G21" s="32">
        <v>44066</v>
      </c>
      <c r="H21" s="32">
        <v>2080</v>
      </c>
      <c r="I21" s="32">
        <v>2806</v>
      </c>
      <c r="J21" s="79">
        <v>109996</v>
      </c>
      <c r="K21" s="32">
        <v>2351</v>
      </c>
      <c r="L21" s="32">
        <v>76416</v>
      </c>
    </row>
    <row r="22" spans="1:12" ht="13.5">
      <c r="A22" s="71" t="s">
        <v>29</v>
      </c>
      <c r="B22" s="71"/>
      <c r="C22" s="71"/>
      <c r="D22" s="69">
        <f>SUM(E22:L22)</f>
        <v>1306025</v>
      </c>
      <c r="E22" s="32">
        <v>1264478</v>
      </c>
      <c r="F22" s="32">
        <v>12188</v>
      </c>
      <c r="G22" s="32">
        <v>13150</v>
      </c>
      <c r="H22" s="32">
        <v>11197</v>
      </c>
      <c r="I22" s="32">
        <v>790</v>
      </c>
      <c r="J22" s="79">
        <v>3245</v>
      </c>
      <c r="K22" s="32">
        <v>977</v>
      </c>
      <c r="L22" s="79" t="s">
        <v>23</v>
      </c>
    </row>
    <row r="23" spans="1:12" ht="13.5">
      <c r="A23" s="71" t="s">
        <v>28</v>
      </c>
      <c r="B23" s="71"/>
      <c r="C23" s="71"/>
      <c r="D23" s="69">
        <f>SUM(E23:I23)</f>
        <v>101658</v>
      </c>
      <c r="E23" s="32">
        <v>101251</v>
      </c>
      <c r="F23" s="32">
        <v>240</v>
      </c>
      <c r="G23" s="79" t="s">
        <v>23</v>
      </c>
      <c r="H23" s="79" t="s">
        <v>23</v>
      </c>
      <c r="I23" s="32">
        <v>167</v>
      </c>
      <c r="J23" s="79" t="s">
        <v>23</v>
      </c>
      <c r="K23" s="79" t="s">
        <v>23</v>
      </c>
      <c r="L23" s="79" t="s">
        <v>23</v>
      </c>
    </row>
    <row r="24" spans="1:12" ht="13.5">
      <c r="A24" s="71" t="s">
        <v>27</v>
      </c>
      <c r="B24" s="71"/>
      <c r="C24" s="71"/>
      <c r="D24" s="69">
        <f>SUM(E24:L24)</f>
        <v>206118</v>
      </c>
      <c r="E24" s="32">
        <v>201692</v>
      </c>
      <c r="F24" s="32">
        <v>3660</v>
      </c>
      <c r="G24" s="79">
        <v>154</v>
      </c>
      <c r="H24" s="32">
        <v>336</v>
      </c>
      <c r="I24" s="32">
        <v>276</v>
      </c>
      <c r="J24" s="79" t="s">
        <v>23</v>
      </c>
      <c r="K24" s="79" t="s">
        <v>23</v>
      </c>
      <c r="L24" s="79" t="s">
        <v>23</v>
      </c>
    </row>
    <row r="25" spans="1:12" ht="13.5">
      <c r="A25" s="15" t="s">
        <v>26</v>
      </c>
      <c r="B25" s="15"/>
      <c r="C25" s="16"/>
      <c r="D25" s="69">
        <f>SUM(E25:K25)</f>
        <v>644511</v>
      </c>
      <c r="E25" s="32">
        <v>570565</v>
      </c>
      <c r="F25" s="79">
        <v>11187</v>
      </c>
      <c r="G25" s="79">
        <v>51299</v>
      </c>
      <c r="H25" s="79">
        <v>3868</v>
      </c>
      <c r="I25" s="79">
        <v>1134</v>
      </c>
      <c r="J25" s="79">
        <v>2980</v>
      </c>
      <c r="K25" s="79">
        <v>3478</v>
      </c>
      <c r="L25" s="79" t="s">
        <v>23</v>
      </c>
    </row>
    <row r="26" spans="1:12" ht="13.5">
      <c r="A26" s="15" t="s">
        <v>25</v>
      </c>
      <c r="B26" s="15"/>
      <c r="C26" s="16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3.5">
      <c r="A27" s="80" t="s">
        <v>24</v>
      </c>
      <c r="B27" s="80"/>
      <c r="C27" s="81"/>
      <c r="D27" s="79">
        <f>SUM(E27:K27)</f>
        <v>676223</v>
      </c>
      <c r="E27" s="79">
        <v>466234</v>
      </c>
      <c r="F27" s="79">
        <v>51785</v>
      </c>
      <c r="G27" s="79">
        <v>89981</v>
      </c>
      <c r="H27" s="79">
        <v>41480</v>
      </c>
      <c r="I27" s="79">
        <v>906</v>
      </c>
      <c r="J27" s="79">
        <v>4988</v>
      </c>
      <c r="K27" s="79">
        <v>20849</v>
      </c>
      <c r="L27" s="79" t="s">
        <v>23</v>
      </c>
    </row>
    <row r="28" spans="1:12" ht="13.5">
      <c r="A28" s="82"/>
      <c r="B28" s="82"/>
      <c r="C28" s="83"/>
      <c r="D28" s="84"/>
      <c r="E28" s="43"/>
      <c r="F28" s="43"/>
      <c r="G28" s="43"/>
      <c r="H28" s="43"/>
      <c r="I28" s="43"/>
      <c r="J28" s="43"/>
      <c r="K28" s="43"/>
      <c r="L28" s="43"/>
    </row>
    <row r="29" spans="4:12" ht="13.5">
      <c r="D29" s="78"/>
      <c r="E29" s="78"/>
      <c r="F29" s="78"/>
      <c r="G29" s="78"/>
      <c r="H29" s="78"/>
      <c r="I29" s="78"/>
      <c r="J29" s="78"/>
      <c r="K29" s="78"/>
      <c r="L29" s="78"/>
    </row>
  </sheetData>
  <sheetProtection password="EE7F" sheet="1"/>
  <mergeCells count="1">
    <mergeCell ref="D5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5.57421875" style="5" customWidth="1"/>
    <col min="2" max="2" width="3.57421875" style="5" customWidth="1"/>
    <col min="3" max="3" width="5.57421875" style="5" customWidth="1"/>
    <col min="4" max="4" width="13.421875" style="5" customWidth="1"/>
    <col min="5" max="5" width="13.8515625" style="5" customWidth="1"/>
    <col min="6" max="6" width="12.8515625" style="5" customWidth="1"/>
    <col min="7" max="7" width="13.421875" style="5" customWidth="1"/>
    <col min="8" max="8" width="12.8515625" style="5" customWidth="1"/>
    <col min="9" max="9" width="12.140625" style="5" customWidth="1"/>
    <col min="10" max="10" width="10.8515625" style="5" customWidth="1"/>
    <col min="11" max="11" width="11.421875" style="5" bestFit="1" customWidth="1"/>
    <col min="12" max="16384" width="9.00390625" style="5" customWidth="1"/>
  </cols>
  <sheetData>
    <row r="1" spans="1:10" ht="13.5">
      <c r="A1" s="85"/>
      <c r="B1" s="85"/>
      <c r="C1" s="85"/>
      <c r="D1" s="86" t="s">
        <v>58</v>
      </c>
      <c r="E1" s="86"/>
      <c r="F1" s="86"/>
      <c r="G1" s="86"/>
      <c r="H1" s="85"/>
      <c r="I1" s="85"/>
      <c r="J1" s="85"/>
    </row>
    <row r="2" spans="1:10" ht="13.5">
      <c r="A2" s="1"/>
      <c r="B2" s="1"/>
      <c r="C2" s="1"/>
      <c r="D2" s="1" t="s">
        <v>59</v>
      </c>
      <c r="E2" s="1"/>
      <c r="F2" s="1"/>
      <c r="G2" s="1"/>
      <c r="H2" s="1"/>
      <c r="I2" s="1"/>
      <c r="J2" s="1"/>
    </row>
    <row r="3" spans="1:10" ht="13.5">
      <c r="A3" s="1"/>
      <c r="B3" s="1"/>
      <c r="C3" s="1"/>
      <c r="D3" s="1" t="s">
        <v>60</v>
      </c>
      <c r="E3" s="1"/>
      <c r="F3" s="1"/>
      <c r="G3" s="1"/>
      <c r="H3" s="1"/>
      <c r="I3" s="1"/>
      <c r="J3" s="1"/>
    </row>
    <row r="4" spans="1:10" ht="14.25" thickBot="1">
      <c r="A4" s="1" t="s">
        <v>2</v>
      </c>
      <c r="B4" s="1"/>
      <c r="C4" s="1"/>
      <c r="D4" s="87"/>
      <c r="E4" s="1"/>
      <c r="F4" s="1"/>
      <c r="G4" s="1"/>
      <c r="H4" s="1"/>
      <c r="I4" s="1"/>
      <c r="J4" s="6" t="s">
        <v>55</v>
      </c>
    </row>
    <row r="5" spans="1:10" ht="18.75" customHeight="1" thickTop="1">
      <c r="A5" s="88" t="s">
        <v>52</v>
      </c>
      <c r="B5" s="88"/>
      <c r="C5" s="88"/>
      <c r="D5" s="53"/>
      <c r="E5" s="50" t="s">
        <v>61</v>
      </c>
      <c r="F5" s="51"/>
      <c r="G5" s="51"/>
      <c r="H5" s="51"/>
      <c r="I5" s="89"/>
      <c r="J5" s="90" t="s">
        <v>62</v>
      </c>
    </row>
    <row r="6" spans="1:10" ht="18.75" customHeight="1">
      <c r="A6" s="15"/>
      <c r="B6" s="15"/>
      <c r="C6" s="15"/>
      <c r="D6" s="91" t="s">
        <v>7</v>
      </c>
      <c r="E6" s="92"/>
      <c r="F6" s="93" t="s">
        <v>63</v>
      </c>
      <c r="G6" s="94"/>
      <c r="H6" s="93" t="s">
        <v>9</v>
      </c>
      <c r="I6" s="95" t="s">
        <v>10</v>
      </c>
      <c r="J6" s="91" t="s">
        <v>11</v>
      </c>
    </row>
    <row r="7" spans="1:10" ht="18.75" customHeight="1">
      <c r="A7" s="96" t="s">
        <v>46</v>
      </c>
      <c r="B7" s="96"/>
      <c r="C7" s="96"/>
      <c r="D7" s="97"/>
      <c r="E7" s="98" t="s">
        <v>13</v>
      </c>
      <c r="F7" s="99" t="s">
        <v>14</v>
      </c>
      <c r="G7" s="99" t="s">
        <v>15</v>
      </c>
      <c r="H7" s="99" t="s">
        <v>16</v>
      </c>
      <c r="I7" s="100"/>
      <c r="J7" s="98" t="s">
        <v>64</v>
      </c>
    </row>
    <row r="8" spans="1:10" ht="18.75" customHeight="1">
      <c r="A8" s="63"/>
      <c r="B8" s="63"/>
      <c r="C8" s="63"/>
      <c r="D8" s="64"/>
      <c r="E8" s="65"/>
      <c r="F8" s="65"/>
      <c r="G8" s="65"/>
      <c r="H8" s="65"/>
      <c r="I8" s="65"/>
      <c r="J8" s="65"/>
    </row>
    <row r="9" spans="1:10" ht="18.75" customHeight="1">
      <c r="A9" s="33" t="s">
        <v>18</v>
      </c>
      <c r="B9" s="67">
        <v>21</v>
      </c>
      <c r="C9" s="68" t="s">
        <v>19</v>
      </c>
      <c r="D9" s="69">
        <v>166857275</v>
      </c>
      <c r="E9" s="70">
        <v>162439343</v>
      </c>
      <c r="F9" s="70">
        <v>29149246</v>
      </c>
      <c r="G9" s="70">
        <v>99973899</v>
      </c>
      <c r="H9" s="70">
        <v>33316198</v>
      </c>
      <c r="I9" s="70">
        <v>4412449</v>
      </c>
      <c r="J9" s="70">
        <v>5483</v>
      </c>
    </row>
    <row r="10" spans="1:10" s="35" customFormat="1" ht="18.75" customHeight="1">
      <c r="A10" s="15"/>
      <c r="B10" s="67">
        <v>22</v>
      </c>
      <c r="C10" s="72"/>
      <c r="D10" s="69">
        <v>169642317</v>
      </c>
      <c r="E10" s="70">
        <v>161821098</v>
      </c>
      <c r="F10" s="70">
        <v>30005928</v>
      </c>
      <c r="G10" s="70">
        <v>100751883</v>
      </c>
      <c r="H10" s="70">
        <v>31063287</v>
      </c>
      <c r="I10" s="70">
        <v>7806505</v>
      </c>
      <c r="J10" s="70">
        <v>14714</v>
      </c>
    </row>
    <row r="11" spans="1:10" ht="18.75" customHeight="1">
      <c r="A11" s="72"/>
      <c r="B11" s="67"/>
      <c r="C11" s="71"/>
      <c r="D11" s="69"/>
      <c r="E11" s="70"/>
      <c r="F11" s="70"/>
      <c r="G11" s="70"/>
      <c r="H11" s="70"/>
      <c r="I11" s="70"/>
      <c r="J11" s="70"/>
    </row>
    <row r="12" spans="1:10" ht="18.75" customHeight="1">
      <c r="A12" s="37"/>
      <c r="B12" s="75">
        <v>23</v>
      </c>
      <c r="C12" s="74"/>
      <c r="D12" s="76">
        <f>D14+D15+D16+D17+D18+D24+D26</f>
        <v>170197941</v>
      </c>
      <c r="E12" s="77">
        <f>++E14+E15+E16+E17+E18+E24+E26</f>
        <v>158239706</v>
      </c>
      <c r="F12" s="77">
        <f>++F14+F15+F16+F17+F18+F24+F26</f>
        <v>24950353</v>
      </c>
      <c r="G12" s="77">
        <f>++G14+G15+G16+G17+G18+G24+G26</f>
        <v>104588418</v>
      </c>
      <c r="H12" s="77">
        <f>+H14+H15+H16+H18</f>
        <v>28700935</v>
      </c>
      <c r="I12" s="77">
        <f>+I15+I16+I17+I18+I24</f>
        <v>11933588</v>
      </c>
      <c r="J12" s="77">
        <f>+J15+J16</f>
        <v>24647</v>
      </c>
    </row>
    <row r="13" spans="1:10" ht="18.75" customHeight="1">
      <c r="A13" s="72"/>
      <c r="B13" s="72"/>
      <c r="C13" s="72"/>
      <c r="D13" s="69"/>
      <c r="E13" s="32"/>
      <c r="F13" s="32"/>
      <c r="G13" s="32"/>
      <c r="H13" s="32"/>
      <c r="I13" s="32"/>
      <c r="J13" s="32"/>
    </row>
    <row r="14" spans="1:10" ht="18.75" customHeight="1">
      <c r="A14" s="71" t="s">
        <v>36</v>
      </c>
      <c r="B14" s="71"/>
      <c r="C14" s="71"/>
      <c r="D14" s="69">
        <f>E14</f>
        <v>1673184</v>
      </c>
      <c r="E14" s="70">
        <f>SUM(F14:H14)</f>
        <v>1673184</v>
      </c>
      <c r="F14" s="32">
        <v>30211</v>
      </c>
      <c r="G14" s="32">
        <v>1703</v>
      </c>
      <c r="H14" s="32">
        <v>1641270</v>
      </c>
      <c r="I14" s="79" t="s">
        <v>23</v>
      </c>
      <c r="J14" s="79" t="s">
        <v>23</v>
      </c>
    </row>
    <row r="15" spans="1:10" ht="18.75" customHeight="1">
      <c r="A15" s="71" t="s">
        <v>35</v>
      </c>
      <c r="B15" s="71"/>
      <c r="C15" s="71"/>
      <c r="D15" s="69">
        <f>E15+I15+J15</f>
        <v>72300224</v>
      </c>
      <c r="E15" s="70">
        <f>SUM(F15:H15)</f>
        <v>66978627</v>
      </c>
      <c r="F15" s="32">
        <v>14461162</v>
      </c>
      <c r="G15" s="32">
        <v>36015638</v>
      </c>
      <c r="H15" s="32">
        <v>16501827</v>
      </c>
      <c r="I15" s="32">
        <v>5302810</v>
      </c>
      <c r="J15" s="32">
        <v>18787</v>
      </c>
    </row>
    <row r="16" spans="1:10" ht="18.75" customHeight="1">
      <c r="A16" s="71" t="s">
        <v>34</v>
      </c>
      <c r="B16" s="71"/>
      <c r="C16" s="71"/>
      <c r="D16" s="69">
        <f>E16+I16+J16</f>
        <v>42912473</v>
      </c>
      <c r="E16" s="70">
        <f>SUM(F16:H16)</f>
        <v>39813381</v>
      </c>
      <c r="F16" s="32">
        <v>8560055</v>
      </c>
      <c r="G16" s="32">
        <v>21347163</v>
      </c>
      <c r="H16" s="32">
        <v>9906163</v>
      </c>
      <c r="I16" s="101">
        <v>3093232</v>
      </c>
      <c r="J16" s="32">
        <v>5860</v>
      </c>
    </row>
    <row r="17" spans="1:11" ht="18.75" customHeight="1">
      <c r="A17" s="71" t="s">
        <v>33</v>
      </c>
      <c r="B17" s="71"/>
      <c r="C17" s="71"/>
      <c r="D17" s="69">
        <f aca="true" t="shared" si="0" ref="D17:D24">E17+I17</f>
        <v>14781777</v>
      </c>
      <c r="E17" s="70">
        <f>SUM(F17:H17)</f>
        <v>14275522</v>
      </c>
      <c r="F17" s="32">
        <v>1558045</v>
      </c>
      <c r="G17" s="32">
        <v>12717477</v>
      </c>
      <c r="H17" s="79" t="s">
        <v>23</v>
      </c>
      <c r="I17" s="79">
        <v>506255</v>
      </c>
      <c r="J17" s="79" t="s">
        <v>23</v>
      </c>
      <c r="K17" s="78"/>
    </row>
    <row r="18" spans="1:11" ht="18.75" customHeight="1">
      <c r="A18" s="71" t="s">
        <v>32</v>
      </c>
      <c r="B18" s="71"/>
      <c r="C18" s="71"/>
      <c r="D18" s="69">
        <f t="shared" si="0"/>
        <v>37209549</v>
      </c>
      <c r="E18" s="70">
        <f>SUM(E19:E23)</f>
        <v>34184190</v>
      </c>
      <c r="F18" s="32">
        <f>SUM(F19:F23)</f>
        <v>276688</v>
      </c>
      <c r="G18" s="32">
        <f>SUM(G19:G23)</f>
        <v>33255827</v>
      </c>
      <c r="H18" s="32">
        <f>SUM(H19:H23)</f>
        <v>651675</v>
      </c>
      <c r="I18" s="32">
        <f>SUM(I19:I23)</f>
        <v>3025359</v>
      </c>
      <c r="J18" s="79" t="s">
        <v>23</v>
      </c>
      <c r="K18" s="78"/>
    </row>
    <row r="19" spans="1:10" ht="18.75" customHeight="1">
      <c r="A19" s="71"/>
      <c r="B19" s="66" t="s">
        <v>65</v>
      </c>
      <c r="C19" s="71" t="s">
        <v>66</v>
      </c>
      <c r="D19" s="69">
        <f t="shared" si="0"/>
        <v>34833862</v>
      </c>
      <c r="E19" s="70">
        <f aca="true" t="shared" si="1" ref="E19:E24">SUM(F19:H19)</f>
        <v>31969956</v>
      </c>
      <c r="F19" s="32">
        <v>271918</v>
      </c>
      <c r="G19" s="32">
        <v>31698038</v>
      </c>
      <c r="H19" s="79" t="s">
        <v>23</v>
      </c>
      <c r="I19" s="32">
        <v>2863906</v>
      </c>
      <c r="J19" s="79" t="s">
        <v>23</v>
      </c>
    </row>
    <row r="20" spans="1:10" ht="18.75" customHeight="1">
      <c r="A20" s="71"/>
      <c r="B20" s="66"/>
      <c r="C20" s="71" t="s">
        <v>67</v>
      </c>
      <c r="D20" s="69">
        <f t="shared" si="0"/>
        <v>761886</v>
      </c>
      <c r="E20" s="70">
        <f t="shared" si="1"/>
        <v>656186</v>
      </c>
      <c r="F20" s="79">
        <v>4770</v>
      </c>
      <c r="G20" s="79">
        <v>148</v>
      </c>
      <c r="H20" s="32">
        <v>651268</v>
      </c>
      <c r="I20" s="79">
        <v>105700</v>
      </c>
      <c r="J20" s="79" t="s">
        <v>23</v>
      </c>
    </row>
    <row r="21" spans="1:10" ht="18.75" customHeight="1">
      <c r="A21" s="71"/>
      <c r="B21" s="66" t="s">
        <v>68</v>
      </c>
      <c r="C21" s="71" t="s">
        <v>66</v>
      </c>
      <c r="D21" s="69">
        <f t="shared" si="0"/>
        <v>1306025</v>
      </c>
      <c r="E21" s="70">
        <f t="shared" si="1"/>
        <v>1260692</v>
      </c>
      <c r="F21" s="79" t="s">
        <v>23</v>
      </c>
      <c r="G21" s="32">
        <v>1260692</v>
      </c>
      <c r="H21" s="79" t="s">
        <v>23</v>
      </c>
      <c r="I21" s="79">
        <v>45333</v>
      </c>
      <c r="J21" s="79" t="s">
        <v>23</v>
      </c>
    </row>
    <row r="22" spans="1:10" ht="18.75" customHeight="1">
      <c r="A22" s="71"/>
      <c r="B22" s="71"/>
      <c r="C22" s="71" t="s">
        <v>67</v>
      </c>
      <c r="D22" s="69">
        <f t="shared" si="0"/>
        <v>101658</v>
      </c>
      <c r="E22" s="70">
        <f t="shared" si="1"/>
        <v>91323</v>
      </c>
      <c r="F22" s="79" t="s">
        <v>23</v>
      </c>
      <c r="G22" s="32">
        <v>90916</v>
      </c>
      <c r="H22" s="32">
        <v>407</v>
      </c>
      <c r="I22" s="79">
        <v>10335</v>
      </c>
      <c r="J22" s="79" t="s">
        <v>23</v>
      </c>
    </row>
    <row r="23" spans="1:10" ht="18.75" customHeight="1">
      <c r="A23" s="71" t="s">
        <v>69</v>
      </c>
      <c r="B23" s="71"/>
      <c r="C23" s="71"/>
      <c r="D23" s="69">
        <f t="shared" si="0"/>
        <v>206118</v>
      </c>
      <c r="E23" s="70">
        <f t="shared" si="1"/>
        <v>206033</v>
      </c>
      <c r="F23" s="79" t="s">
        <v>23</v>
      </c>
      <c r="G23" s="32">
        <v>206033</v>
      </c>
      <c r="H23" s="79" t="s">
        <v>23</v>
      </c>
      <c r="I23" s="79">
        <v>85</v>
      </c>
      <c r="J23" s="79" t="s">
        <v>23</v>
      </c>
    </row>
    <row r="24" spans="1:10" ht="18.75" customHeight="1">
      <c r="A24" s="15" t="s">
        <v>70</v>
      </c>
      <c r="B24" s="15"/>
      <c r="C24" s="16"/>
      <c r="D24" s="32">
        <f t="shared" si="0"/>
        <v>644511</v>
      </c>
      <c r="E24" s="70">
        <f t="shared" si="1"/>
        <v>638579</v>
      </c>
      <c r="F24" s="79">
        <v>52586</v>
      </c>
      <c r="G24" s="32">
        <v>585993</v>
      </c>
      <c r="H24" s="79" t="s">
        <v>23</v>
      </c>
      <c r="I24" s="79">
        <v>5932</v>
      </c>
      <c r="J24" s="79" t="s">
        <v>23</v>
      </c>
    </row>
    <row r="25" spans="1:10" ht="18.75" customHeight="1">
      <c r="A25" s="15" t="s">
        <v>25</v>
      </c>
      <c r="B25" s="15"/>
      <c r="C25" s="16"/>
      <c r="D25" s="102"/>
      <c r="E25" s="70"/>
      <c r="F25" s="103"/>
      <c r="G25" s="103"/>
      <c r="H25" s="102"/>
      <c r="I25" s="104"/>
      <c r="J25" s="104"/>
    </row>
    <row r="26" spans="1:10" ht="18.75" customHeight="1">
      <c r="A26" s="15"/>
      <c r="B26" s="15"/>
      <c r="C26" s="16" t="s">
        <v>71</v>
      </c>
      <c r="D26" s="102">
        <f>E26</f>
        <v>676223</v>
      </c>
      <c r="E26" s="70">
        <f>SUM(F26:G26)</f>
        <v>676223</v>
      </c>
      <c r="F26" s="103">
        <v>11606</v>
      </c>
      <c r="G26" s="102">
        <v>664617</v>
      </c>
      <c r="H26" s="103" t="s">
        <v>23</v>
      </c>
      <c r="I26" s="104" t="s">
        <v>23</v>
      </c>
      <c r="J26" s="104" t="s">
        <v>23</v>
      </c>
    </row>
    <row r="27" spans="1:10" ht="18.75" customHeight="1">
      <c r="A27" s="29"/>
      <c r="B27" s="29"/>
      <c r="C27" s="24"/>
      <c r="D27" s="105"/>
      <c r="E27" s="105"/>
      <c r="F27" s="106"/>
      <c r="G27" s="106"/>
      <c r="H27" s="105"/>
      <c r="I27" s="107"/>
      <c r="J27" s="107"/>
    </row>
    <row r="28" spans="1:3" ht="13.5">
      <c r="A28" s="44"/>
      <c r="B28" s="45"/>
      <c r="C28" s="45"/>
    </row>
    <row r="29" spans="4:10" ht="13.5">
      <c r="D29" s="78"/>
      <c r="E29" s="78"/>
      <c r="F29" s="78"/>
      <c r="G29" s="78"/>
      <c r="H29" s="78"/>
      <c r="I29" s="78"/>
      <c r="J29" s="78"/>
    </row>
  </sheetData>
  <sheetProtection password="EE7F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57421875" style="5" customWidth="1"/>
    <col min="2" max="2" width="4.140625" style="5" customWidth="1"/>
    <col min="3" max="3" width="5.57421875" style="5" customWidth="1"/>
    <col min="4" max="11" width="12.421875" style="5" customWidth="1"/>
    <col min="12" max="12" width="11.28125" style="5" customWidth="1"/>
    <col min="13" max="16384" width="9.00390625" style="5" customWidth="1"/>
  </cols>
  <sheetData>
    <row r="1" spans="1:11" ht="13.5">
      <c r="A1" s="1"/>
      <c r="B1" s="1"/>
      <c r="C1" s="1"/>
      <c r="D1" s="1" t="s">
        <v>58</v>
      </c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 t="s">
        <v>72</v>
      </c>
      <c r="E2" s="1"/>
      <c r="F2" s="1"/>
      <c r="G2" s="1"/>
      <c r="H2" s="1"/>
      <c r="I2" s="1"/>
      <c r="J2" s="1"/>
      <c r="K2" s="1"/>
    </row>
    <row r="3" spans="1:11" ht="14.25" thickBot="1">
      <c r="A3" s="108" t="s">
        <v>73</v>
      </c>
      <c r="B3" s="108"/>
      <c r="C3" s="108"/>
      <c r="D3" s="108"/>
      <c r="E3" s="108"/>
      <c r="F3" s="108"/>
      <c r="G3" s="108"/>
      <c r="H3" s="108"/>
      <c r="I3" s="108"/>
      <c r="J3" s="108"/>
      <c r="K3" s="109" t="s">
        <v>55</v>
      </c>
    </row>
    <row r="4" spans="1:11" ht="17.25" customHeight="1" thickTop="1">
      <c r="A4" s="110" t="s">
        <v>4</v>
      </c>
      <c r="B4" s="110"/>
      <c r="C4" s="12"/>
      <c r="D4" s="111"/>
      <c r="E4" s="10" t="s">
        <v>5</v>
      </c>
      <c r="F4" s="11"/>
      <c r="G4" s="11"/>
      <c r="H4" s="112"/>
      <c r="I4" s="111"/>
      <c r="J4" s="113" t="s">
        <v>62</v>
      </c>
      <c r="K4" s="14" t="s">
        <v>74</v>
      </c>
    </row>
    <row r="5" spans="1:11" ht="17.25" customHeight="1">
      <c r="A5" s="15"/>
      <c r="B5" s="15"/>
      <c r="C5" s="16"/>
      <c r="D5" s="18" t="s">
        <v>7</v>
      </c>
      <c r="E5" s="56"/>
      <c r="F5" s="56"/>
      <c r="G5" s="56"/>
      <c r="H5" s="57" t="s">
        <v>9</v>
      </c>
      <c r="I5" s="18" t="s">
        <v>10</v>
      </c>
      <c r="J5" s="57" t="s">
        <v>11</v>
      </c>
      <c r="K5" s="18" t="s">
        <v>75</v>
      </c>
    </row>
    <row r="6" spans="1:11" ht="17.25" customHeight="1">
      <c r="A6" s="114" t="s">
        <v>76</v>
      </c>
      <c r="B6" s="114"/>
      <c r="C6" s="115"/>
      <c r="D6" s="116"/>
      <c r="E6" s="26" t="s">
        <v>13</v>
      </c>
      <c r="F6" s="26" t="s">
        <v>77</v>
      </c>
      <c r="G6" s="26" t="s">
        <v>15</v>
      </c>
      <c r="H6" s="27" t="s">
        <v>16</v>
      </c>
      <c r="I6" s="116"/>
      <c r="J6" s="27" t="s">
        <v>64</v>
      </c>
      <c r="K6" s="26" t="s">
        <v>78</v>
      </c>
    </row>
    <row r="7" spans="1:11" ht="17.25" customHeight="1">
      <c r="A7" s="30"/>
      <c r="B7" s="30"/>
      <c r="C7" s="31"/>
      <c r="D7" s="117"/>
      <c r="E7" s="118"/>
      <c r="F7" s="118"/>
      <c r="G7" s="118"/>
      <c r="H7" s="118"/>
      <c r="I7" s="118"/>
      <c r="J7" s="118"/>
      <c r="K7" s="118"/>
    </row>
    <row r="8" spans="1:11" ht="17.25" customHeight="1">
      <c r="A8" s="33" t="s">
        <v>18</v>
      </c>
      <c r="B8" s="21">
        <v>21</v>
      </c>
      <c r="C8" s="34" t="s">
        <v>19</v>
      </c>
      <c r="D8" s="117">
        <v>31569292</v>
      </c>
      <c r="E8" s="118">
        <v>23380516</v>
      </c>
      <c r="F8" s="118">
        <v>3434051</v>
      </c>
      <c r="G8" s="118">
        <v>2420617</v>
      </c>
      <c r="H8" s="118">
        <v>17525848</v>
      </c>
      <c r="I8" s="118">
        <v>8142725</v>
      </c>
      <c r="J8" s="118">
        <v>46051</v>
      </c>
      <c r="K8" s="119" t="s">
        <v>23</v>
      </c>
    </row>
    <row r="9" spans="1:11" s="35" customFormat="1" ht="17.25" customHeight="1">
      <c r="A9" s="15"/>
      <c r="B9" s="21">
        <v>22</v>
      </c>
      <c r="C9" s="31"/>
      <c r="D9" s="117">
        <v>21163159</v>
      </c>
      <c r="E9" s="118">
        <v>19561042</v>
      </c>
      <c r="F9" s="118">
        <v>1967891</v>
      </c>
      <c r="G9" s="118">
        <v>1540887</v>
      </c>
      <c r="H9" s="118">
        <v>16052264</v>
      </c>
      <c r="I9" s="118">
        <v>1585100</v>
      </c>
      <c r="J9" s="118">
        <v>17017</v>
      </c>
      <c r="K9" s="119" t="s">
        <v>23</v>
      </c>
    </row>
    <row r="10" spans="1:11" ht="17.25" customHeight="1">
      <c r="A10" s="30" t="s">
        <v>11</v>
      </c>
      <c r="B10" s="36"/>
      <c r="C10" s="31"/>
      <c r="D10" s="117"/>
      <c r="E10" s="118" t="s">
        <v>79</v>
      </c>
      <c r="F10" s="118"/>
      <c r="G10" s="118"/>
      <c r="H10" s="118"/>
      <c r="I10" s="118"/>
      <c r="J10" s="118"/>
      <c r="K10" s="119"/>
    </row>
    <row r="11" spans="1:12" ht="17.25" customHeight="1">
      <c r="A11" s="37"/>
      <c r="B11" s="38">
        <v>23</v>
      </c>
      <c r="C11" s="39"/>
      <c r="D11" s="120">
        <f>+E11+I11+J11</f>
        <v>21293261</v>
      </c>
      <c r="E11" s="121">
        <f>+F11+G11+H11</f>
        <v>19013559</v>
      </c>
      <c r="F11" s="121">
        <f>+F13+F15</f>
        <v>1433010</v>
      </c>
      <c r="G11" s="121">
        <f>+G13+G15</f>
        <v>2638843</v>
      </c>
      <c r="H11" s="121">
        <f>+H15</f>
        <v>14941706</v>
      </c>
      <c r="I11" s="121">
        <f>+I15+I13</f>
        <v>2244800</v>
      </c>
      <c r="J11" s="121">
        <f>+J15</f>
        <v>34902</v>
      </c>
      <c r="K11" s="122" t="s">
        <v>23</v>
      </c>
      <c r="L11" s="123"/>
    </row>
    <row r="12" spans="1:12" ht="17.25" customHeight="1">
      <c r="A12" s="30"/>
      <c r="B12" s="30"/>
      <c r="C12" s="31"/>
      <c r="D12" s="117"/>
      <c r="E12" s="118"/>
      <c r="F12" s="118"/>
      <c r="G12" s="118"/>
      <c r="H12" s="118"/>
      <c r="I12" s="118"/>
      <c r="J12" s="118"/>
      <c r="K12" s="118"/>
      <c r="L12" s="123"/>
    </row>
    <row r="13" spans="1:12" ht="17.25" customHeight="1">
      <c r="A13" s="124" t="s">
        <v>80</v>
      </c>
      <c r="B13" s="124"/>
      <c r="C13" s="125"/>
      <c r="D13" s="117">
        <f>+E13+I13</f>
        <v>2262658</v>
      </c>
      <c r="E13" s="118">
        <f>+F13+G13</f>
        <v>2185658</v>
      </c>
      <c r="F13" s="118">
        <v>192102</v>
      </c>
      <c r="G13" s="118">
        <v>1993556</v>
      </c>
      <c r="H13" s="119" t="s">
        <v>23</v>
      </c>
      <c r="I13" s="119">
        <v>77000</v>
      </c>
      <c r="J13" s="119" t="s">
        <v>23</v>
      </c>
      <c r="K13" s="119" t="s">
        <v>23</v>
      </c>
      <c r="L13" s="123"/>
    </row>
    <row r="14" spans="1:12" ht="17.25" customHeight="1">
      <c r="A14" s="126"/>
      <c r="B14" s="126"/>
      <c r="C14" s="127"/>
      <c r="D14" s="117"/>
      <c r="E14" s="118"/>
      <c r="F14" s="118"/>
      <c r="G14" s="118"/>
      <c r="H14" s="118"/>
      <c r="I14" s="118"/>
      <c r="J14" s="118"/>
      <c r="K14" s="119"/>
      <c r="L14" s="123"/>
    </row>
    <row r="15" spans="1:12" ht="17.25" customHeight="1">
      <c r="A15" s="124" t="s">
        <v>81</v>
      </c>
      <c r="B15" s="124"/>
      <c r="C15" s="125"/>
      <c r="D15" s="117">
        <f>+E15+I15+J15</f>
        <v>19030603</v>
      </c>
      <c r="E15" s="118">
        <f>+F15+G15+H15</f>
        <v>16827901</v>
      </c>
      <c r="F15" s="118">
        <v>1240908</v>
      </c>
      <c r="G15" s="118">
        <v>645287</v>
      </c>
      <c r="H15" s="118">
        <v>14941706</v>
      </c>
      <c r="I15" s="118">
        <v>2167800</v>
      </c>
      <c r="J15" s="118">
        <v>34902</v>
      </c>
      <c r="K15" s="119" t="s">
        <v>23</v>
      </c>
      <c r="L15" s="123"/>
    </row>
    <row r="16" spans="1:11" ht="17.25" customHeight="1">
      <c r="A16" s="128"/>
      <c r="B16" s="128"/>
      <c r="C16" s="129"/>
      <c r="D16" s="130"/>
      <c r="E16" s="131"/>
      <c r="F16" s="131"/>
      <c r="G16" s="131"/>
      <c r="H16" s="131"/>
      <c r="I16" s="131"/>
      <c r="J16" s="131"/>
      <c r="K16" s="131"/>
    </row>
  </sheetData>
  <sheetProtection password="EE7F" sheet="1"/>
  <mergeCells count="2">
    <mergeCell ref="A13:C13"/>
    <mergeCell ref="A15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57421875" style="5" customWidth="1"/>
    <col min="2" max="2" width="4.140625" style="5" customWidth="1"/>
    <col min="3" max="3" width="5.57421875" style="5" customWidth="1"/>
    <col min="4" max="11" width="12.421875" style="5" customWidth="1"/>
    <col min="12" max="12" width="11.421875" style="5" bestFit="1" customWidth="1"/>
    <col min="13" max="16384" width="9.00390625" style="5" customWidth="1"/>
  </cols>
  <sheetData>
    <row r="1" spans="1:11" ht="13.5">
      <c r="A1" s="1"/>
      <c r="B1" s="1"/>
      <c r="C1" s="1"/>
      <c r="D1" s="4" t="s">
        <v>58</v>
      </c>
      <c r="E1" s="4"/>
      <c r="F1" s="4"/>
      <c r="G1" s="4"/>
      <c r="H1" s="1"/>
      <c r="I1" s="1"/>
      <c r="J1" s="1"/>
      <c r="K1" s="1"/>
    </row>
    <row r="2" spans="1:11" ht="13.5">
      <c r="A2" s="1"/>
      <c r="B2" s="1"/>
      <c r="C2" s="1"/>
      <c r="D2" s="4" t="s">
        <v>82</v>
      </c>
      <c r="E2" s="4"/>
      <c r="F2" s="4"/>
      <c r="G2" s="4"/>
      <c r="H2" s="1"/>
      <c r="I2" s="1"/>
      <c r="J2" s="1"/>
      <c r="K2" s="1"/>
    </row>
    <row r="3" spans="1:11" ht="14.25" thickBot="1">
      <c r="A3" s="1" t="s">
        <v>73</v>
      </c>
      <c r="B3" s="1"/>
      <c r="C3" s="1"/>
      <c r="D3" s="1"/>
      <c r="E3" s="47"/>
      <c r="F3" s="1"/>
      <c r="G3" s="1"/>
      <c r="H3" s="1"/>
      <c r="I3" s="1"/>
      <c r="J3" s="1"/>
      <c r="K3" s="6" t="s">
        <v>55</v>
      </c>
    </row>
    <row r="4" spans="1:11" ht="18.75" customHeight="1" thickTop="1">
      <c r="A4" s="132" t="s">
        <v>4</v>
      </c>
      <c r="B4" s="132"/>
      <c r="C4" s="133"/>
      <c r="D4" s="53"/>
      <c r="E4" s="50" t="s">
        <v>5</v>
      </c>
      <c r="F4" s="51"/>
      <c r="G4" s="51"/>
      <c r="H4" s="52"/>
      <c r="I4" s="53"/>
      <c r="J4" s="90" t="s">
        <v>62</v>
      </c>
      <c r="K4" s="90" t="s">
        <v>74</v>
      </c>
    </row>
    <row r="5" spans="1:11" ht="18.75" customHeight="1">
      <c r="A5" s="15"/>
      <c r="B5" s="15"/>
      <c r="C5" s="15"/>
      <c r="D5" s="18" t="s">
        <v>7</v>
      </c>
      <c r="E5" s="56"/>
      <c r="F5" s="56"/>
      <c r="G5" s="56"/>
      <c r="H5" s="18" t="s">
        <v>9</v>
      </c>
      <c r="I5" s="18" t="s">
        <v>10</v>
      </c>
      <c r="J5" s="18" t="s">
        <v>11</v>
      </c>
      <c r="K5" s="18" t="s">
        <v>75</v>
      </c>
    </row>
    <row r="6" spans="1:11" ht="18.75" customHeight="1">
      <c r="A6" s="134" t="s">
        <v>76</v>
      </c>
      <c r="B6" s="134"/>
      <c r="C6" s="135"/>
      <c r="D6" s="60"/>
      <c r="E6" s="61" t="s">
        <v>13</v>
      </c>
      <c r="F6" s="61" t="s">
        <v>77</v>
      </c>
      <c r="G6" s="61" t="s">
        <v>15</v>
      </c>
      <c r="H6" s="61" t="s">
        <v>16</v>
      </c>
      <c r="I6" s="60"/>
      <c r="J6" s="61" t="s">
        <v>64</v>
      </c>
      <c r="K6" s="61" t="s">
        <v>83</v>
      </c>
    </row>
    <row r="7" spans="1:11" ht="18.75" customHeight="1">
      <c r="A7" s="136"/>
      <c r="B7" s="136"/>
      <c r="C7" s="136"/>
      <c r="D7" s="137"/>
      <c r="E7" s="138"/>
      <c r="F7" s="138"/>
      <c r="G7" s="138"/>
      <c r="H7" s="138"/>
      <c r="I7" s="138"/>
      <c r="J7" s="138"/>
      <c r="K7" s="138"/>
    </row>
    <row r="8" spans="1:11" ht="18.75" customHeight="1">
      <c r="A8" s="66" t="s">
        <v>18</v>
      </c>
      <c r="B8" s="67">
        <v>21</v>
      </c>
      <c r="C8" s="71" t="s">
        <v>19</v>
      </c>
      <c r="D8" s="139">
        <v>14947009</v>
      </c>
      <c r="E8" s="140">
        <v>12914072</v>
      </c>
      <c r="F8" s="140">
        <v>235551</v>
      </c>
      <c r="G8" s="140">
        <v>5021980</v>
      </c>
      <c r="H8" s="140">
        <v>7656541</v>
      </c>
      <c r="I8" s="140">
        <v>2032325</v>
      </c>
      <c r="J8" s="140">
        <v>612</v>
      </c>
      <c r="K8" s="140" t="s">
        <v>23</v>
      </c>
    </row>
    <row r="9" spans="1:11" s="35" customFormat="1" ht="18.75" customHeight="1">
      <c r="A9" s="71"/>
      <c r="B9" s="67">
        <v>22</v>
      </c>
      <c r="C9" s="72"/>
      <c r="D9" s="139">
        <v>10923264</v>
      </c>
      <c r="E9" s="140">
        <v>10921489</v>
      </c>
      <c r="F9" s="140">
        <v>115362</v>
      </c>
      <c r="G9" s="140">
        <v>3904000</v>
      </c>
      <c r="H9" s="140">
        <v>6902127</v>
      </c>
      <c r="I9" s="140" t="s">
        <v>23</v>
      </c>
      <c r="J9" s="140">
        <v>1775</v>
      </c>
      <c r="K9" s="140" t="s">
        <v>23</v>
      </c>
    </row>
    <row r="10" spans="1:11" ht="18.75" customHeight="1">
      <c r="A10" s="72" t="s">
        <v>11</v>
      </c>
      <c r="B10" s="73"/>
      <c r="C10" s="72"/>
      <c r="D10" s="139"/>
      <c r="E10" s="140" t="s">
        <v>79</v>
      </c>
      <c r="F10" s="140"/>
      <c r="G10" s="140"/>
      <c r="H10" s="140"/>
      <c r="I10" s="140"/>
      <c r="J10" s="140"/>
      <c r="K10" s="140"/>
    </row>
    <row r="11" spans="1:12" ht="18.75" customHeight="1">
      <c r="A11" s="74"/>
      <c r="B11" s="75">
        <v>23</v>
      </c>
      <c r="C11" s="74"/>
      <c r="D11" s="141">
        <f>+E11+J11+I11</f>
        <v>11154563</v>
      </c>
      <c r="E11" s="142">
        <f>+F11+G11+H11</f>
        <v>11121067</v>
      </c>
      <c r="F11" s="142">
        <f>+F13+F15</f>
        <v>65486</v>
      </c>
      <c r="G11" s="142">
        <f>+G13+G15</f>
        <v>4265530</v>
      </c>
      <c r="H11" s="142">
        <f>+H15</f>
        <v>6790051</v>
      </c>
      <c r="I11" s="142">
        <f>I13+I15</f>
        <v>30600</v>
      </c>
      <c r="J11" s="142">
        <f>+J15</f>
        <v>2896</v>
      </c>
      <c r="K11" s="142" t="s">
        <v>23</v>
      </c>
      <c r="L11" s="78"/>
    </row>
    <row r="12" spans="1:12" ht="18.75" customHeight="1">
      <c r="A12" s="72"/>
      <c r="B12" s="72"/>
      <c r="C12" s="72"/>
      <c r="D12" s="139"/>
      <c r="E12" s="79"/>
      <c r="F12" s="79"/>
      <c r="G12" s="79"/>
      <c r="H12" s="79"/>
      <c r="I12" s="79"/>
      <c r="J12" s="79"/>
      <c r="K12" s="79"/>
      <c r="L12" s="78"/>
    </row>
    <row r="13" spans="1:12" ht="18.75" customHeight="1">
      <c r="A13" s="143" t="s">
        <v>84</v>
      </c>
      <c r="B13" s="143"/>
      <c r="C13" s="125"/>
      <c r="D13" s="139">
        <f>+E13+I13</f>
        <v>3630944</v>
      </c>
      <c r="E13" s="140">
        <f>+F13+G13</f>
        <v>3611844</v>
      </c>
      <c r="F13" s="79">
        <v>51964</v>
      </c>
      <c r="G13" s="79">
        <v>3559880</v>
      </c>
      <c r="H13" s="140" t="s">
        <v>23</v>
      </c>
      <c r="I13" s="140">
        <v>19100</v>
      </c>
      <c r="J13" s="140" t="s">
        <v>23</v>
      </c>
      <c r="K13" s="140" t="s">
        <v>23</v>
      </c>
      <c r="L13" s="78"/>
    </row>
    <row r="14" spans="1:12" ht="18.75" customHeight="1">
      <c r="A14" s="71"/>
      <c r="B14" s="67"/>
      <c r="C14" s="72"/>
      <c r="D14" s="139"/>
      <c r="E14" s="140" t="s">
        <v>79</v>
      </c>
      <c r="F14" s="79"/>
      <c r="G14" s="79"/>
      <c r="H14" s="140"/>
      <c r="I14" s="140"/>
      <c r="J14" s="140"/>
      <c r="K14" s="140"/>
      <c r="L14" s="78"/>
    </row>
    <row r="15" spans="1:12" ht="18.75" customHeight="1">
      <c r="A15" s="143" t="s">
        <v>85</v>
      </c>
      <c r="B15" s="143"/>
      <c r="C15" s="125"/>
      <c r="D15" s="139">
        <f>+E15+J15+I15</f>
        <v>7523619</v>
      </c>
      <c r="E15" s="140">
        <f>+F15+G15+H15</f>
        <v>7509223</v>
      </c>
      <c r="F15" s="79">
        <v>13522</v>
      </c>
      <c r="G15" s="79">
        <v>705650</v>
      </c>
      <c r="H15" s="140">
        <v>6790051</v>
      </c>
      <c r="I15" s="140">
        <v>11500</v>
      </c>
      <c r="J15" s="140">
        <v>2896</v>
      </c>
      <c r="K15" s="140" t="s">
        <v>23</v>
      </c>
      <c r="L15" s="78"/>
    </row>
    <row r="16" spans="1:12" ht="18.75" customHeight="1">
      <c r="A16" s="128"/>
      <c r="B16" s="128"/>
      <c r="C16" s="128"/>
      <c r="D16" s="84"/>
      <c r="E16" s="43"/>
      <c r="F16" s="43"/>
      <c r="G16" s="43"/>
      <c r="H16" s="43"/>
      <c r="I16" s="43"/>
      <c r="J16" s="43" t="s">
        <v>86</v>
      </c>
      <c r="K16" s="43"/>
      <c r="L16" s="78"/>
    </row>
  </sheetData>
  <sheetProtection password="EE7F" sheet="1"/>
  <mergeCells count="4">
    <mergeCell ref="A4:C4"/>
    <mergeCell ref="A6:C6"/>
    <mergeCell ref="A13:C13"/>
    <mergeCell ref="A15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2014-12-09T05:05:43Z</dcterms:created>
  <dcterms:modified xsi:type="dcterms:W3CDTF">2014-12-09T07:47:25Z</dcterms:modified>
  <cp:category/>
  <cp:version/>
  <cp:contentType/>
  <cp:contentStatus/>
</cp:coreProperties>
</file>