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'[6]21100000'!$A$2:$C$30,'[6]21100000'!$E$2:$L$30,'[6]21100000'!$N$2:$U$30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<sst xmlns="http://schemas.openxmlformats.org/spreadsheetml/2006/main" count="36" uniqueCount="32">
  <si>
    <t>平成</t>
  </si>
  <si>
    <t xml:space="preserve"> </t>
  </si>
  <si>
    <t>県健康福祉部「保健統計年報」</t>
  </si>
  <si>
    <t>年</t>
  </si>
  <si>
    <t>悪　性</t>
  </si>
  <si>
    <t>高血圧性</t>
  </si>
  <si>
    <t>胃及び十二</t>
  </si>
  <si>
    <t>総数 1)</t>
  </si>
  <si>
    <t>結　　核</t>
  </si>
  <si>
    <t/>
  </si>
  <si>
    <t>糖尿病</t>
  </si>
  <si>
    <t>脳血管疾患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</si>
  <si>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</si>
  <si>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</si>
  <si>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</si>
  <si>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</si>
  <si>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</si>
  <si>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</si>
  <si>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</si>
  <si>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新生物</t>
  </si>
  <si>
    <t>胃</t>
  </si>
  <si>
    <t>疾　　患</t>
  </si>
  <si>
    <t>指腸潰瘍</t>
  </si>
  <si>
    <t>年 1</t>
  </si>
  <si>
    <t>月</t>
  </si>
  <si>
    <t>心疾患 2)</t>
  </si>
  <si>
    <t>注　1)　総数にはその他の全死因を含む。　2)高血圧性除く。</t>
  </si>
  <si>
    <t>　　年　　   次</t>
  </si>
  <si>
    <t>　　年　　   月</t>
  </si>
  <si>
    <t>　　年　　   次</t>
  </si>
  <si>
    <t>　　年　　   月</t>
  </si>
  <si>
    <t>２１１　　主　要　死　因　別　死　亡　者　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</si>
</sst>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3" fontId="0" fillId="0" borderId="0" xfId="0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10" xfId="0" applyFont="1" applyFill="1" applyBorder="1" applyAlignment="1">
      <alignment/>
    </xf>
    <xf numFmtId="184" fontId="5" fillId="0" borderId="11" xfId="0" applyNumberFormat="1" applyFont="1" applyBorder="1" applyAlignment="1" applyProtection="1">
      <alignment/>
      <protection locked="0"/>
    </xf>
    <xf numFmtId="184" fontId="5" fillId="0" borderId="0" xfId="0" applyNumberFormat="1" applyFont="1" applyBorder="1" applyAlignment="1" applyProtection="1">
      <alignment/>
      <protection locked="0"/>
    </xf>
    <xf numFmtId="184" fontId="5" fillId="0" borderId="0" xfId="0" applyNumberFormat="1" applyFont="1" applyBorder="1" applyAlignment="1" applyProtection="1">
      <alignment horizontal="right"/>
      <protection locked="0"/>
    </xf>
    <xf numFmtId="184" fontId="5" fillId="0" borderId="12" xfId="0" applyNumberFormat="1" applyFont="1" applyBorder="1" applyAlignment="1" applyProtection="1">
      <alignment/>
      <protection locked="0"/>
    </xf>
    <xf numFmtId="184" fontId="5" fillId="0" borderId="0" xfId="0" applyNumberFormat="1" applyFont="1" applyBorder="1" applyAlignment="1">
      <alignment/>
    </xf>
    <xf numFmtId="3" fontId="8" fillId="33" borderId="0" xfId="0" applyNumberFormat="1" applyFont="1" applyFill="1" applyBorder="1" applyAlignment="1" applyProtection="1">
      <alignment horizontal="center"/>
      <protection locked="0"/>
    </xf>
    <xf numFmtId="3" fontId="8" fillId="33" borderId="0" xfId="0" applyNumberFormat="1" applyFont="1" applyFill="1" applyBorder="1" applyAlignment="1" applyProtection="1">
      <alignment/>
      <protection locked="0"/>
    </xf>
    <xf numFmtId="3" fontId="8" fillId="33" borderId="10" xfId="0" applyNumberFormat="1" applyFont="1" applyFill="1" applyBorder="1" applyAlignment="1" applyProtection="1">
      <alignment/>
      <protection locked="0"/>
    </xf>
    <xf numFmtId="184" fontId="8" fillId="0" borderId="11" xfId="0" applyNumberFormat="1" applyFont="1" applyBorder="1" applyAlignment="1" applyProtection="1">
      <alignment/>
      <protection locked="0"/>
    </xf>
    <xf numFmtId="184" fontId="8" fillId="0" borderId="0" xfId="0" applyNumberFormat="1" applyFont="1" applyBorder="1" applyAlignment="1" applyProtection="1">
      <alignment/>
      <protection locked="0"/>
    </xf>
    <xf numFmtId="3" fontId="8" fillId="0" borderId="0" xfId="0" applyFont="1" applyBorder="1" applyAlignment="1">
      <alignment/>
    </xf>
    <xf numFmtId="184" fontId="8" fillId="0" borderId="11" xfId="0" applyNumberFormat="1" applyFont="1" applyFill="1" applyBorder="1" applyAlignment="1" applyProtection="1">
      <alignment/>
      <protection locked="0"/>
    </xf>
    <xf numFmtId="184" fontId="8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15" xfId="0" applyNumberFormat="1" applyFont="1" applyFill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 applyProtection="1">
      <alignment/>
      <protection locked="0"/>
    </xf>
    <xf numFmtId="3" fontId="9" fillId="33" borderId="17" xfId="0" applyNumberFormat="1" applyFont="1" applyFill="1" applyBorder="1" applyAlignment="1" applyProtection="1">
      <alignment/>
      <protection locked="0"/>
    </xf>
    <xf numFmtId="3" fontId="9" fillId="33" borderId="12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 horizontal="center"/>
      <protection locked="0"/>
    </xf>
    <xf numFmtId="3" fontId="9" fillId="33" borderId="19" xfId="0" applyNumberFormat="1" applyFont="1" applyFill="1" applyBorder="1" applyAlignment="1" applyProtection="1">
      <alignment horizontal="center"/>
      <protection locked="0"/>
    </xf>
    <xf numFmtId="3" fontId="9" fillId="33" borderId="13" xfId="0" applyNumberFormat="1" applyFont="1" applyFill="1" applyBorder="1" applyAlignment="1" applyProtection="1">
      <alignment horizontal="center"/>
      <protection locked="0"/>
    </xf>
    <xf numFmtId="3" fontId="9" fillId="33" borderId="20" xfId="0" applyNumberFormat="1" applyFont="1" applyFill="1" applyBorder="1" applyAlignment="1" applyProtection="1">
      <alignment/>
      <protection locked="0"/>
    </xf>
    <xf numFmtId="3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0" xfId="0" applyFont="1" applyFill="1" applyBorder="1" applyAlignment="1">
      <alignment/>
    </xf>
    <xf numFmtId="3" fontId="9" fillId="33" borderId="10" xfId="0" applyFont="1" applyFill="1" applyBorder="1" applyAlignment="1">
      <alignment/>
    </xf>
    <xf numFmtId="3" fontId="9" fillId="33" borderId="15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 quotePrefix="1">
      <alignment horizontal="center"/>
      <protection locked="0"/>
    </xf>
    <xf numFmtId="3" fontId="9" fillId="33" borderId="12" xfId="0" applyNumberFormat="1" applyFont="1" applyFill="1" applyBorder="1" applyAlignment="1" applyProtection="1">
      <alignment/>
      <protection locked="0"/>
    </xf>
    <xf numFmtId="3" fontId="9" fillId="33" borderId="2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1" xfId="0" applyNumberFormat="1" applyFont="1" applyFill="1" applyBorder="1" applyAlignment="1" applyProtection="1">
      <alignment/>
      <protection locked="0"/>
    </xf>
    <xf numFmtId="3" fontId="9" fillId="0" borderId="0" xfId="0" applyFont="1" applyBorder="1" applyAlignment="1">
      <alignment/>
    </xf>
    <xf numFmtId="3" fontId="9" fillId="33" borderId="0" xfId="0" applyFont="1" applyFill="1" applyBorder="1" applyAlignment="1">
      <alignment/>
    </xf>
    <xf numFmtId="3" fontId="9" fillId="33" borderId="10" xfId="0" applyFont="1" applyFill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5" xfId="0" applyFont="1" applyFill="1" applyBorder="1" applyAlignment="1">
      <alignment horizontal="center"/>
    </xf>
    <xf numFmtId="184" fontId="5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1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> </v>
          </cell>
          <cell r="E2" t="str">
            <v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32" sqref="R32"/>
    </sheetView>
  </sheetViews>
  <sheetFormatPr defaultColWidth="9.00390625" defaultRowHeight="14.25"/>
  <cols>
    <col min="1" max="3" width="4.625" style="1" customWidth="1"/>
    <col min="4" max="11" width="10.625" style="1" customWidth="1"/>
    <col min="12" max="16384" width="9.00390625" style="1" customWidth="1"/>
  </cols>
  <sheetData>
    <row r="1" spans="1:11" ht="17.25">
      <c r="A1" s="21" t="s">
        <v>1</v>
      </c>
      <c r="B1" s="22"/>
      <c r="C1" s="22"/>
      <c r="D1" s="23" t="s">
        <v>31</v>
      </c>
      <c r="E1" s="21"/>
      <c r="F1" s="21"/>
      <c r="G1" s="21"/>
      <c r="H1" s="21"/>
      <c r="I1" s="21"/>
      <c r="J1" s="21"/>
      <c r="K1" s="21"/>
    </row>
    <row r="2" spans="1:12" ht="15.75" customHeight="1" thickBot="1">
      <c r="A2" s="24"/>
      <c r="B2" s="25"/>
      <c r="C2" s="25"/>
      <c r="D2" s="24"/>
      <c r="E2" s="24"/>
      <c r="F2" s="24"/>
      <c r="G2" s="24"/>
      <c r="H2" s="24"/>
      <c r="I2" s="24"/>
      <c r="J2" s="24"/>
      <c r="K2" s="26" t="s">
        <v>2</v>
      </c>
      <c r="L2" s="1" t="e">
        <f>SUM(E13:F13)+SUM</f>
        <v>#NAME?</v>
      </c>
    </row>
    <row r="3" spans="1:11" ht="15.75" customHeight="1" thickTop="1">
      <c r="A3" s="38" t="s">
        <v>27</v>
      </c>
      <c r="B3" s="39"/>
      <c r="C3" s="40"/>
      <c r="D3" s="28"/>
      <c r="E3" s="28"/>
      <c r="F3" s="41" t="s">
        <v>4</v>
      </c>
      <c r="G3" s="42"/>
      <c r="H3" s="28"/>
      <c r="I3" s="43" t="s">
        <v>5</v>
      </c>
      <c r="J3" s="43"/>
      <c r="K3" s="27"/>
    </row>
    <row r="4" spans="1:11" ht="15.75" customHeight="1">
      <c r="A4" s="36"/>
      <c r="B4" s="44"/>
      <c r="C4" s="45"/>
      <c r="D4" s="31" t="s">
        <v>7</v>
      </c>
      <c r="E4" s="31" t="s">
        <v>8</v>
      </c>
      <c r="F4" s="31" t="s">
        <v>9</v>
      </c>
      <c r="G4" s="46"/>
      <c r="H4" s="31" t="s">
        <v>10</v>
      </c>
      <c r="I4" s="46"/>
      <c r="J4" s="47" t="s">
        <v>25</v>
      </c>
      <c r="K4" s="30" t="s">
        <v>11</v>
      </c>
    </row>
    <row r="5" spans="1:11" ht="15.75" customHeight="1">
      <c r="A5" s="48" t="s">
        <v>28</v>
      </c>
      <c r="B5" s="34"/>
      <c r="C5" s="49"/>
      <c r="D5" s="33"/>
      <c r="E5" s="33"/>
      <c r="F5" s="35" t="s">
        <v>19</v>
      </c>
      <c r="G5" s="35" t="s">
        <v>20</v>
      </c>
      <c r="H5" s="33"/>
      <c r="I5" s="35" t="s">
        <v>21</v>
      </c>
      <c r="J5" s="33"/>
      <c r="K5" s="32"/>
    </row>
    <row r="6" spans="1:11" ht="15.75" customHeight="1">
      <c r="A6" s="3"/>
      <c r="B6" s="4"/>
      <c r="C6" s="7"/>
      <c r="D6" s="8"/>
      <c r="E6" s="9"/>
      <c r="F6" s="9"/>
      <c r="G6" s="9"/>
      <c r="H6" s="9"/>
      <c r="I6" s="9"/>
      <c r="J6" s="9"/>
      <c r="K6" s="9"/>
    </row>
    <row r="7" spans="1:11" ht="15.75" customHeight="1">
      <c r="A7" s="29" t="s">
        <v>0</v>
      </c>
      <c r="B7" s="36">
        <v>18</v>
      </c>
      <c r="C7" s="37" t="s">
        <v>3</v>
      </c>
      <c r="D7" s="8">
        <v>16415</v>
      </c>
      <c r="E7" s="9">
        <v>30</v>
      </c>
      <c r="F7" s="9">
        <v>4679</v>
      </c>
      <c r="G7" s="9">
        <v>708</v>
      </c>
      <c r="H7" s="9">
        <v>185</v>
      </c>
      <c r="I7" s="9">
        <v>65</v>
      </c>
      <c r="J7" s="9">
        <v>2688</v>
      </c>
      <c r="K7" s="9">
        <v>2019</v>
      </c>
    </row>
    <row r="8" spans="1:11" ht="15.75" customHeight="1">
      <c r="A8" s="29"/>
      <c r="B8" s="36">
        <v>19</v>
      </c>
      <c r="C8" s="37"/>
      <c r="D8" s="8">
        <v>16736</v>
      </c>
      <c r="E8" s="9">
        <v>39</v>
      </c>
      <c r="F8" s="9">
        <v>4837</v>
      </c>
      <c r="G8" s="9">
        <v>729</v>
      </c>
      <c r="H8" s="9">
        <v>211</v>
      </c>
      <c r="I8" s="9">
        <v>94</v>
      </c>
      <c r="J8" s="9">
        <v>2775</v>
      </c>
      <c r="K8" s="9">
        <v>1943</v>
      </c>
    </row>
    <row r="9" spans="1:11" ht="15.75" customHeight="1">
      <c r="A9" s="29"/>
      <c r="B9" s="36">
        <v>20</v>
      </c>
      <c r="C9" s="37"/>
      <c r="D9" s="8">
        <v>16900</v>
      </c>
      <c r="E9" s="9">
        <v>29</v>
      </c>
      <c r="F9" s="9">
        <v>4671</v>
      </c>
      <c r="G9" s="9">
        <v>694</v>
      </c>
      <c r="H9" s="9">
        <v>188</v>
      </c>
      <c r="I9" s="9">
        <v>72</v>
      </c>
      <c r="J9" s="9">
        <v>2929</v>
      </c>
      <c r="K9" s="9">
        <v>1947</v>
      </c>
    </row>
    <row r="10" spans="1:11" ht="15.75" customHeight="1">
      <c r="A10" s="29"/>
      <c r="B10" s="36">
        <v>21</v>
      </c>
      <c r="C10" s="37"/>
      <c r="D10" s="8">
        <v>16995</v>
      </c>
      <c r="E10" s="9">
        <v>36</v>
      </c>
      <c r="F10" s="9">
        <v>4759</v>
      </c>
      <c r="G10" s="9">
        <v>697</v>
      </c>
      <c r="H10" s="9">
        <v>173</v>
      </c>
      <c r="I10" s="9">
        <v>74</v>
      </c>
      <c r="J10" s="9">
        <v>2804</v>
      </c>
      <c r="K10" s="9">
        <v>1927</v>
      </c>
    </row>
    <row r="11" spans="1:13" ht="15.75" customHeight="1">
      <c r="A11" s="29"/>
      <c r="B11" s="36">
        <v>22</v>
      </c>
      <c r="C11" s="37"/>
      <c r="D11" s="58">
        <v>17646</v>
      </c>
      <c r="E11" s="58">
        <v>37</v>
      </c>
      <c r="F11" s="58">
        <v>4845</v>
      </c>
      <c r="G11" s="58">
        <v>690</v>
      </c>
      <c r="H11" s="58">
        <v>201</v>
      </c>
      <c r="I11" s="58">
        <v>85</v>
      </c>
      <c r="J11" s="58">
        <v>2925</v>
      </c>
      <c r="K11" s="58">
        <v>1892</v>
      </c>
      <c r="M11" s="1">
        <f>M14+L42</f>
        <v>14390</v>
      </c>
    </row>
    <row r="12" spans="1:13" ht="15.75" customHeight="1">
      <c r="A12" s="6"/>
      <c r="B12" s="14"/>
      <c r="C12" s="5"/>
      <c r="D12" s="16"/>
      <c r="E12" s="17"/>
      <c r="F12" s="17"/>
      <c r="G12" s="17"/>
      <c r="H12" s="17"/>
      <c r="I12" s="17"/>
      <c r="J12" s="17"/>
      <c r="K12" s="17"/>
      <c r="L12" s="1">
        <f>SUM(E13:F13)+SUM(H13:K13)+SUM(D41:F41)+SUM(H41:K41)</f>
        <v>14119</v>
      </c>
      <c r="M12" s="1">
        <f>E13+F13+H13+I13+J13+K13+D41+E41+F41+H41+I41+K41</f>
        <v>14007</v>
      </c>
    </row>
    <row r="13" spans="1:13" s="18" customFormat="1" ht="15.75" customHeight="1">
      <c r="A13" s="13"/>
      <c r="B13" s="14">
        <v>23</v>
      </c>
      <c r="C13" s="15"/>
      <c r="D13" s="19">
        <f>SUM(D15:D27)</f>
        <v>17884</v>
      </c>
      <c r="E13" s="20">
        <f>SUM(E15:E27)</f>
        <v>21</v>
      </c>
      <c r="F13" s="20">
        <f aca="true" t="shared" si="0" ref="F13:K13">SUM(F15:F27)</f>
        <v>4888</v>
      </c>
      <c r="G13" s="20">
        <f t="shared" si="0"/>
        <v>681</v>
      </c>
      <c r="H13" s="20">
        <f t="shared" si="0"/>
        <v>205</v>
      </c>
      <c r="I13" s="20">
        <f t="shared" si="0"/>
        <v>84</v>
      </c>
      <c r="J13" s="20">
        <f t="shared" si="0"/>
        <v>2980</v>
      </c>
      <c r="K13" s="20">
        <f t="shared" si="0"/>
        <v>1760</v>
      </c>
      <c r="L13" s="18">
        <f>SUM(E13:K13)+SUM(E41:K41)+2075</f>
        <v>15086</v>
      </c>
      <c r="M13" s="18">
        <f>SUM(M15:M27)</f>
        <v>9938</v>
      </c>
    </row>
    <row r="14" spans="1:13" ht="15.75" customHeight="1">
      <c r="A14" s="3"/>
      <c r="B14" s="3"/>
      <c r="C14" s="5"/>
      <c r="D14" s="8"/>
      <c r="E14" s="9"/>
      <c r="F14" s="9"/>
      <c r="G14" s="9"/>
      <c r="H14" s="9"/>
      <c r="I14" s="9"/>
      <c r="J14" s="9"/>
      <c r="K14" s="9"/>
      <c r="M14" s="1">
        <f>SUM(M15:M27)</f>
        <v>9938</v>
      </c>
    </row>
    <row r="15" spans="1:13" ht="15.75" customHeight="1">
      <c r="A15" s="36">
        <v>23</v>
      </c>
      <c r="B15" s="50" t="s">
        <v>23</v>
      </c>
      <c r="C15" s="37" t="s">
        <v>24</v>
      </c>
      <c r="D15" s="8">
        <v>1831</v>
      </c>
      <c r="E15" s="9">
        <v>0</v>
      </c>
      <c r="F15" s="9">
        <v>382</v>
      </c>
      <c r="G15" s="9">
        <v>63</v>
      </c>
      <c r="H15" s="9">
        <v>27</v>
      </c>
      <c r="I15" s="9">
        <v>12</v>
      </c>
      <c r="J15" s="9">
        <v>371</v>
      </c>
      <c r="K15" s="9">
        <v>186</v>
      </c>
      <c r="L15" s="1">
        <f>SUM(E15:K15)</f>
        <v>1041</v>
      </c>
      <c r="M15" s="1">
        <f>SUM(E15:F15)+SUM(H15:K15)</f>
        <v>978</v>
      </c>
    </row>
    <row r="16" spans="1:13" ht="15.75" customHeight="1">
      <c r="A16" s="36"/>
      <c r="B16" s="36">
        <v>2</v>
      </c>
      <c r="C16" s="37"/>
      <c r="D16" s="8">
        <v>1557</v>
      </c>
      <c r="E16" s="9">
        <v>0</v>
      </c>
      <c r="F16" s="9">
        <v>392</v>
      </c>
      <c r="G16" s="9">
        <v>43</v>
      </c>
      <c r="H16" s="9">
        <v>23</v>
      </c>
      <c r="I16" s="9">
        <v>4</v>
      </c>
      <c r="J16" s="9">
        <v>289</v>
      </c>
      <c r="K16" s="9">
        <v>155</v>
      </c>
      <c r="L16" s="1">
        <f aca="true" t="shared" si="1" ref="L16:L27">SUM(E16:K16)</f>
        <v>906</v>
      </c>
      <c r="M16" s="1">
        <f aca="true" t="shared" si="2" ref="M16:M27">SUM(E16:F16)+SUM(H16:K16)</f>
        <v>863</v>
      </c>
    </row>
    <row r="17" spans="1:13" ht="15.75" customHeight="1">
      <c r="A17" s="36"/>
      <c r="B17" s="36">
        <v>3</v>
      </c>
      <c r="C17" s="37"/>
      <c r="D17" s="8">
        <v>1556</v>
      </c>
      <c r="E17" s="9">
        <v>0</v>
      </c>
      <c r="F17" s="9">
        <v>430</v>
      </c>
      <c r="G17" s="9">
        <v>67</v>
      </c>
      <c r="H17" s="9">
        <v>22</v>
      </c>
      <c r="I17" s="9">
        <v>5</v>
      </c>
      <c r="J17" s="9">
        <v>245</v>
      </c>
      <c r="K17" s="9">
        <v>181</v>
      </c>
      <c r="L17" s="1">
        <f t="shared" si="1"/>
        <v>950</v>
      </c>
      <c r="M17" s="1">
        <f t="shared" si="2"/>
        <v>883</v>
      </c>
    </row>
    <row r="18" spans="1:13" ht="15.75" customHeight="1">
      <c r="A18" s="36"/>
      <c r="B18" s="36">
        <v>4</v>
      </c>
      <c r="C18" s="37"/>
      <c r="D18" s="8">
        <v>1369</v>
      </c>
      <c r="E18" s="10">
        <v>6</v>
      </c>
      <c r="F18" s="9">
        <v>389</v>
      </c>
      <c r="G18" s="9">
        <v>62</v>
      </c>
      <c r="H18" s="9">
        <v>12</v>
      </c>
      <c r="I18" s="9">
        <v>5</v>
      </c>
      <c r="J18" s="9">
        <v>227</v>
      </c>
      <c r="K18" s="9">
        <v>132</v>
      </c>
      <c r="L18" s="1">
        <f>SUM(E18:K18)</f>
        <v>833</v>
      </c>
      <c r="M18" s="1">
        <f t="shared" si="2"/>
        <v>771</v>
      </c>
    </row>
    <row r="19" spans="1:13" ht="15.75" customHeight="1">
      <c r="A19" s="36"/>
      <c r="B19" s="36">
        <v>5</v>
      </c>
      <c r="C19" s="37"/>
      <c r="D19" s="8">
        <v>1525</v>
      </c>
      <c r="E19" s="9">
        <v>1</v>
      </c>
      <c r="F19" s="9">
        <v>425</v>
      </c>
      <c r="G19" s="9">
        <v>58</v>
      </c>
      <c r="H19" s="9">
        <v>8</v>
      </c>
      <c r="I19" s="9">
        <v>10</v>
      </c>
      <c r="J19" s="9">
        <v>246</v>
      </c>
      <c r="K19" s="9">
        <v>142</v>
      </c>
      <c r="L19" s="1">
        <f t="shared" si="1"/>
        <v>890</v>
      </c>
      <c r="M19" s="1">
        <f t="shared" si="2"/>
        <v>832</v>
      </c>
    </row>
    <row r="20" spans="1:13" ht="15.75" customHeight="1">
      <c r="A20" s="36"/>
      <c r="B20" s="36">
        <v>6</v>
      </c>
      <c r="C20" s="37"/>
      <c r="D20" s="8">
        <v>1352</v>
      </c>
      <c r="E20" s="10">
        <v>2</v>
      </c>
      <c r="F20" s="9">
        <v>379</v>
      </c>
      <c r="G20" s="9">
        <v>47</v>
      </c>
      <c r="H20" s="9">
        <v>12</v>
      </c>
      <c r="I20" s="9">
        <v>7</v>
      </c>
      <c r="J20" s="9">
        <v>225</v>
      </c>
      <c r="K20" s="9">
        <v>121</v>
      </c>
      <c r="L20" s="1">
        <f t="shared" si="1"/>
        <v>793</v>
      </c>
      <c r="M20" s="1">
        <f t="shared" si="2"/>
        <v>746</v>
      </c>
    </row>
    <row r="21" spans="1:13" ht="15.75" customHeight="1">
      <c r="A21" s="36"/>
      <c r="B21" s="36"/>
      <c r="C21" s="37"/>
      <c r="D21" s="8"/>
      <c r="E21" s="9"/>
      <c r="F21" s="9"/>
      <c r="G21" s="9"/>
      <c r="H21" s="9"/>
      <c r="I21" s="9"/>
      <c r="J21" s="9"/>
      <c r="K21" s="9"/>
      <c r="L21" s="1">
        <f t="shared" si="1"/>
        <v>0</v>
      </c>
      <c r="M21" s="1">
        <f t="shared" si="2"/>
        <v>0</v>
      </c>
    </row>
    <row r="22" spans="1:13" ht="15.75" customHeight="1">
      <c r="A22" s="36"/>
      <c r="B22" s="36">
        <v>7</v>
      </c>
      <c r="C22" s="37"/>
      <c r="D22" s="8">
        <v>1406</v>
      </c>
      <c r="E22" s="9">
        <v>3</v>
      </c>
      <c r="F22" s="9">
        <v>418</v>
      </c>
      <c r="G22" s="9">
        <v>60</v>
      </c>
      <c r="H22" s="9">
        <v>18</v>
      </c>
      <c r="I22" s="9">
        <v>6</v>
      </c>
      <c r="J22" s="9">
        <v>227</v>
      </c>
      <c r="K22" s="9">
        <v>127</v>
      </c>
      <c r="L22" s="1">
        <f t="shared" si="1"/>
        <v>859</v>
      </c>
      <c r="M22" s="1">
        <f t="shared" si="2"/>
        <v>799</v>
      </c>
    </row>
    <row r="23" spans="1:13" ht="15.75" customHeight="1">
      <c r="A23" s="36"/>
      <c r="B23" s="36">
        <v>8</v>
      </c>
      <c r="C23" s="37"/>
      <c r="D23" s="8">
        <v>1309</v>
      </c>
      <c r="E23" s="9">
        <v>1</v>
      </c>
      <c r="F23" s="9">
        <v>409</v>
      </c>
      <c r="G23" s="9">
        <v>64</v>
      </c>
      <c r="H23" s="9">
        <v>13</v>
      </c>
      <c r="I23" s="9">
        <v>7</v>
      </c>
      <c r="J23" s="9">
        <v>182</v>
      </c>
      <c r="K23" s="9">
        <v>139</v>
      </c>
      <c r="L23" s="1">
        <f t="shared" si="1"/>
        <v>815</v>
      </c>
      <c r="M23" s="1">
        <f t="shared" si="2"/>
        <v>751</v>
      </c>
    </row>
    <row r="24" spans="1:13" ht="15.75" customHeight="1">
      <c r="A24" s="36"/>
      <c r="B24" s="36">
        <v>9</v>
      </c>
      <c r="C24" s="37"/>
      <c r="D24" s="8">
        <v>1397</v>
      </c>
      <c r="E24" s="9">
        <v>4</v>
      </c>
      <c r="F24" s="9">
        <v>421</v>
      </c>
      <c r="G24" s="9">
        <v>62</v>
      </c>
      <c r="H24" s="9">
        <v>16</v>
      </c>
      <c r="I24" s="9">
        <v>10</v>
      </c>
      <c r="J24" s="9">
        <v>198</v>
      </c>
      <c r="K24" s="9">
        <v>140</v>
      </c>
      <c r="L24" s="1">
        <f t="shared" si="1"/>
        <v>851</v>
      </c>
      <c r="M24" s="1">
        <f t="shared" si="2"/>
        <v>789</v>
      </c>
    </row>
    <row r="25" spans="1:13" ht="15.75" customHeight="1">
      <c r="A25" s="36"/>
      <c r="B25" s="36">
        <v>10</v>
      </c>
      <c r="C25" s="37"/>
      <c r="D25" s="8">
        <v>1446</v>
      </c>
      <c r="E25" s="9">
        <v>1</v>
      </c>
      <c r="F25" s="9">
        <v>428</v>
      </c>
      <c r="G25" s="9">
        <v>58</v>
      </c>
      <c r="H25" s="9">
        <v>13</v>
      </c>
      <c r="I25" s="9">
        <v>6</v>
      </c>
      <c r="J25" s="9">
        <v>205</v>
      </c>
      <c r="K25" s="9">
        <v>116</v>
      </c>
      <c r="L25" s="1">
        <f t="shared" si="1"/>
        <v>827</v>
      </c>
      <c r="M25" s="1">
        <f t="shared" si="2"/>
        <v>769</v>
      </c>
    </row>
    <row r="26" spans="1:13" ht="15.75" customHeight="1">
      <c r="A26" s="36"/>
      <c r="B26" s="36">
        <v>11</v>
      </c>
      <c r="C26" s="37"/>
      <c r="D26" s="8">
        <v>1406</v>
      </c>
      <c r="E26" s="10">
        <v>1</v>
      </c>
      <c r="F26" s="9">
        <v>382</v>
      </c>
      <c r="G26" s="9">
        <v>50</v>
      </c>
      <c r="H26" s="9">
        <v>19</v>
      </c>
      <c r="I26" s="9">
        <v>5</v>
      </c>
      <c r="J26" s="9">
        <v>241</v>
      </c>
      <c r="K26" s="9">
        <v>135</v>
      </c>
      <c r="L26" s="1">
        <f t="shared" si="1"/>
        <v>833</v>
      </c>
      <c r="M26" s="1">
        <f t="shared" si="2"/>
        <v>783</v>
      </c>
    </row>
    <row r="27" spans="1:13" ht="15.75" customHeight="1">
      <c r="A27" s="36"/>
      <c r="B27" s="36">
        <v>12</v>
      </c>
      <c r="C27" s="37"/>
      <c r="D27" s="8">
        <v>1730</v>
      </c>
      <c r="E27" s="9">
        <v>2</v>
      </c>
      <c r="F27" s="9">
        <v>433</v>
      </c>
      <c r="G27" s="9">
        <v>47</v>
      </c>
      <c r="H27" s="9">
        <v>22</v>
      </c>
      <c r="I27" s="9">
        <v>7</v>
      </c>
      <c r="J27" s="9">
        <v>324</v>
      </c>
      <c r="K27" s="9">
        <v>186</v>
      </c>
      <c r="L27" s="1">
        <f t="shared" si="1"/>
        <v>1021</v>
      </c>
      <c r="M27" s="1">
        <f t="shared" si="2"/>
        <v>974</v>
      </c>
    </row>
    <row r="28" spans="1:11" ht="15.75" customHeight="1">
      <c r="A28" s="48"/>
      <c r="B28" s="48"/>
      <c r="C28" s="51"/>
      <c r="D28" s="11"/>
      <c r="E28" s="11"/>
      <c r="F28" s="11"/>
      <c r="G28" s="11"/>
      <c r="H28" s="11"/>
      <c r="I28" s="11"/>
      <c r="J28" s="11"/>
      <c r="K28" s="11"/>
    </row>
    <row r="29" spans="1:11" ht="15.75" customHeight="1">
      <c r="A29" s="24"/>
      <c r="B29" s="25"/>
      <c r="C29" s="52"/>
      <c r="D29" s="2"/>
      <c r="E29" s="2"/>
      <c r="F29" s="2"/>
      <c r="G29" s="2"/>
      <c r="H29" s="2"/>
      <c r="I29" s="2"/>
      <c r="J29" s="2"/>
      <c r="K29" s="2"/>
    </row>
    <row r="30" spans="1:3" ht="15.75" customHeight="1" thickBot="1">
      <c r="A30" s="52"/>
      <c r="B30" s="24"/>
      <c r="C30" s="52"/>
    </row>
    <row r="31" spans="1:11" ht="15.75" customHeight="1" thickTop="1">
      <c r="A31" s="38" t="s">
        <v>29</v>
      </c>
      <c r="B31" s="39"/>
      <c r="C31" s="40"/>
      <c r="D31" s="38"/>
      <c r="E31" s="43" t="s">
        <v>6</v>
      </c>
      <c r="F31" s="28"/>
      <c r="G31" s="28"/>
      <c r="H31" s="28"/>
      <c r="I31" s="56"/>
      <c r="J31" s="42"/>
      <c r="K31" s="27"/>
    </row>
    <row r="32" spans="1:11" ht="15.75" customHeight="1">
      <c r="A32" s="36"/>
      <c r="B32" s="44"/>
      <c r="C32" s="45"/>
      <c r="D32" s="29" t="s">
        <v>12</v>
      </c>
      <c r="E32" s="46"/>
      <c r="F32" s="31" t="s">
        <v>13</v>
      </c>
      <c r="G32" s="31" t="s">
        <v>14</v>
      </c>
      <c r="H32" s="31" t="s">
        <v>15</v>
      </c>
      <c r="I32" s="46" t="s">
        <v>16</v>
      </c>
      <c r="J32" s="57" t="s">
        <v>17</v>
      </c>
      <c r="K32" s="30" t="s">
        <v>18</v>
      </c>
    </row>
    <row r="33" spans="1:11" ht="15.75" customHeight="1">
      <c r="A33" s="48" t="s">
        <v>30</v>
      </c>
      <c r="B33" s="34"/>
      <c r="C33" s="49"/>
      <c r="D33" s="48"/>
      <c r="E33" s="35" t="s">
        <v>22</v>
      </c>
      <c r="F33" s="33"/>
      <c r="G33" s="33"/>
      <c r="H33" s="33"/>
      <c r="I33" s="33"/>
      <c r="J33" s="33"/>
      <c r="K33" s="32"/>
    </row>
    <row r="34" spans="1:11" ht="15.75" customHeight="1">
      <c r="A34" s="36"/>
      <c r="B34" s="53"/>
      <c r="C34" s="54"/>
      <c r="D34" s="9"/>
      <c r="E34" s="9"/>
      <c r="F34" s="9"/>
      <c r="G34" s="9"/>
      <c r="H34" s="9"/>
      <c r="I34" s="9"/>
      <c r="J34" s="9"/>
      <c r="K34" s="9"/>
    </row>
    <row r="35" spans="1:11" ht="15.75" customHeight="1">
      <c r="A35" s="29" t="s">
        <v>0</v>
      </c>
      <c r="B35" s="36">
        <v>18</v>
      </c>
      <c r="C35" s="37" t="s">
        <v>3</v>
      </c>
      <c r="D35" s="9">
        <v>1910</v>
      </c>
      <c r="E35" s="9">
        <v>36</v>
      </c>
      <c r="F35" s="9">
        <v>233</v>
      </c>
      <c r="G35" s="9">
        <v>326</v>
      </c>
      <c r="H35" s="9">
        <v>425</v>
      </c>
      <c r="I35" s="9">
        <v>492</v>
      </c>
      <c r="J35" s="9">
        <v>149</v>
      </c>
      <c r="K35" s="9">
        <v>376</v>
      </c>
    </row>
    <row r="36" spans="1:11" ht="15.75" customHeight="1">
      <c r="A36" s="29"/>
      <c r="B36" s="36">
        <v>19</v>
      </c>
      <c r="C36" s="37"/>
      <c r="D36" s="9">
        <v>1870</v>
      </c>
      <c r="E36" s="9">
        <v>61</v>
      </c>
      <c r="F36" s="9">
        <v>247</v>
      </c>
      <c r="G36" s="9">
        <v>325</v>
      </c>
      <c r="H36" s="9">
        <v>509</v>
      </c>
      <c r="I36" s="9">
        <v>519</v>
      </c>
      <c r="J36" s="9">
        <v>136</v>
      </c>
      <c r="K36" s="9">
        <v>394</v>
      </c>
    </row>
    <row r="37" spans="1:11" ht="15.75" customHeight="1">
      <c r="A37" s="29"/>
      <c r="B37" s="36">
        <v>20</v>
      </c>
      <c r="C37" s="37"/>
      <c r="D37" s="9">
        <v>2036</v>
      </c>
      <c r="E37" s="9">
        <v>48</v>
      </c>
      <c r="F37" s="9">
        <v>252</v>
      </c>
      <c r="G37" s="9">
        <v>328</v>
      </c>
      <c r="H37" s="9">
        <v>499</v>
      </c>
      <c r="I37" s="9">
        <v>479</v>
      </c>
      <c r="J37" s="9">
        <v>119</v>
      </c>
      <c r="K37" s="9">
        <v>345</v>
      </c>
    </row>
    <row r="38" spans="1:11" ht="15.75" customHeight="1">
      <c r="A38" s="29"/>
      <c r="B38" s="36">
        <v>21</v>
      </c>
      <c r="C38" s="37"/>
      <c r="D38" s="9">
        <v>1914</v>
      </c>
      <c r="E38" s="9">
        <v>37</v>
      </c>
      <c r="F38" s="9">
        <v>226</v>
      </c>
      <c r="G38" s="9">
        <v>335</v>
      </c>
      <c r="H38" s="9">
        <v>608</v>
      </c>
      <c r="I38" s="9">
        <v>544</v>
      </c>
      <c r="J38" s="9">
        <v>132</v>
      </c>
      <c r="K38" s="9">
        <v>409</v>
      </c>
    </row>
    <row r="39" spans="1:11" ht="15.75" customHeight="1">
      <c r="A39" s="29"/>
      <c r="B39" s="36">
        <v>22</v>
      </c>
      <c r="C39" s="37"/>
      <c r="D39" s="58">
        <v>2075</v>
      </c>
      <c r="E39" s="58">
        <v>41</v>
      </c>
      <c r="F39" s="58">
        <v>211</v>
      </c>
      <c r="G39" s="58">
        <v>399</v>
      </c>
      <c r="H39" s="58">
        <v>666</v>
      </c>
      <c r="I39" s="58">
        <v>525</v>
      </c>
      <c r="J39" s="58">
        <v>123</v>
      </c>
      <c r="K39" s="58">
        <v>349</v>
      </c>
    </row>
    <row r="40" spans="1:11" ht="15.75" customHeight="1">
      <c r="A40" s="6"/>
      <c r="B40" s="14"/>
      <c r="C40" s="5"/>
      <c r="D40" s="17"/>
      <c r="E40" s="17"/>
      <c r="F40" s="17"/>
      <c r="G40" s="17"/>
      <c r="H40" s="17"/>
      <c r="I40" s="17"/>
      <c r="J40" s="17"/>
      <c r="K40" s="17"/>
    </row>
    <row r="41" spans="1:11" s="18" customFormat="1" ht="15.75" customHeight="1">
      <c r="A41" s="13"/>
      <c r="B41" s="14">
        <v>23</v>
      </c>
      <c r="C41" s="5"/>
      <c r="D41" s="20">
        <f>SUM(D43:D55)</f>
        <v>2172</v>
      </c>
      <c r="E41" s="20">
        <f aca="true" t="shared" si="3" ref="E41:K41">SUM(E43:E55)</f>
        <v>29</v>
      </c>
      <c r="F41" s="20">
        <f t="shared" si="3"/>
        <v>216</v>
      </c>
      <c r="G41" s="20">
        <f t="shared" si="3"/>
        <v>383</v>
      </c>
      <c r="H41" s="20">
        <f t="shared" si="3"/>
        <v>789</v>
      </c>
      <c r="I41" s="20">
        <f t="shared" si="3"/>
        <v>519</v>
      </c>
      <c r="J41" s="20">
        <f t="shared" si="3"/>
        <v>112</v>
      </c>
      <c r="K41" s="20">
        <f t="shared" si="3"/>
        <v>344</v>
      </c>
    </row>
    <row r="42" spans="1:12" ht="15.75" customHeight="1">
      <c r="A42" s="3"/>
      <c r="B42" s="3"/>
      <c r="C42" s="5"/>
      <c r="D42" s="9"/>
      <c r="E42" s="9"/>
      <c r="F42" s="9"/>
      <c r="G42" s="9"/>
      <c r="H42" s="9"/>
      <c r="I42" s="9"/>
      <c r="J42" s="9"/>
      <c r="K42" s="9"/>
      <c r="L42" s="1">
        <f>SUM(L43:L55)</f>
        <v>4452</v>
      </c>
    </row>
    <row r="43" spans="1:12" ht="15.75" customHeight="1">
      <c r="A43" s="36">
        <v>23</v>
      </c>
      <c r="B43" s="50" t="s">
        <v>23</v>
      </c>
      <c r="C43" s="37" t="s">
        <v>24</v>
      </c>
      <c r="D43" s="9">
        <v>239</v>
      </c>
      <c r="E43" s="10">
        <v>4</v>
      </c>
      <c r="F43" s="9">
        <v>28</v>
      </c>
      <c r="G43" s="9">
        <v>36</v>
      </c>
      <c r="H43" s="9">
        <v>84</v>
      </c>
      <c r="I43" s="9">
        <v>61</v>
      </c>
      <c r="J43" s="9">
        <v>4</v>
      </c>
      <c r="K43" s="9">
        <v>21</v>
      </c>
      <c r="L43" s="1">
        <f>SUM(D43:I43)+K43</f>
        <v>473</v>
      </c>
    </row>
    <row r="44" spans="1:12" ht="15.75" customHeight="1">
      <c r="A44" s="36"/>
      <c r="B44" s="36">
        <v>2</v>
      </c>
      <c r="C44" s="37"/>
      <c r="D44" s="9">
        <v>185</v>
      </c>
      <c r="E44" s="9">
        <v>3</v>
      </c>
      <c r="F44" s="9">
        <v>19</v>
      </c>
      <c r="G44" s="9">
        <v>33</v>
      </c>
      <c r="H44" s="9">
        <v>67</v>
      </c>
      <c r="I44" s="9">
        <v>51</v>
      </c>
      <c r="J44" s="9">
        <v>10</v>
      </c>
      <c r="K44" s="9">
        <v>18</v>
      </c>
      <c r="L44" s="1">
        <f aca="true" t="shared" si="4" ref="L44:L55">SUM(D44:I44)+K44</f>
        <v>376</v>
      </c>
    </row>
    <row r="45" spans="1:12" ht="15.75" customHeight="1">
      <c r="A45" s="36"/>
      <c r="B45" s="36">
        <v>3</v>
      </c>
      <c r="C45" s="37"/>
      <c r="D45" s="9">
        <v>195</v>
      </c>
      <c r="E45" s="9">
        <v>4</v>
      </c>
      <c r="F45" s="9">
        <v>10</v>
      </c>
      <c r="G45" s="9">
        <v>37</v>
      </c>
      <c r="H45" s="9">
        <v>65</v>
      </c>
      <c r="I45" s="9">
        <v>39</v>
      </c>
      <c r="J45" s="9">
        <v>7</v>
      </c>
      <c r="K45" s="9">
        <v>29</v>
      </c>
      <c r="L45" s="1">
        <f t="shared" si="4"/>
        <v>379</v>
      </c>
    </row>
    <row r="46" spans="1:12" ht="15.75" customHeight="1">
      <c r="A46" s="36"/>
      <c r="B46" s="36">
        <v>4</v>
      </c>
      <c r="C46" s="37"/>
      <c r="D46" s="9">
        <v>145</v>
      </c>
      <c r="E46" s="9">
        <v>1</v>
      </c>
      <c r="F46" s="9">
        <v>22</v>
      </c>
      <c r="G46" s="9">
        <v>20</v>
      </c>
      <c r="H46" s="9">
        <v>69</v>
      </c>
      <c r="I46" s="9">
        <v>40</v>
      </c>
      <c r="J46" s="9">
        <v>7</v>
      </c>
      <c r="K46" s="9">
        <v>33</v>
      </c>
      <c r="L46" s="1">
        <f t="shared" si="4"/>
        <v>330</v>
      </c>
    </row>
    <row r="47" spans="1:12" ht="15.75" customHeight="1">
      <c r="A47" s="36"/>
      <c r="B47" s="36">
        <v>5</v>
      </c>
      <c r="C47" s="37"/>
      <c r="D47" s="9">
        <v>184</v>
      </c>
      <c r="E47" s="9">
        <v>1</v>
      </c>
      <c r="F47" s="9">
        <v>20</v>
      </c>
      <c r="G47" s="9">
        <v>39</v>
      </c>
      <c r="H47" s="9">
        <v>51</v>
      </c>
      <c r="I47" s="9">
        <v>37</v>
      </c>
      <c r="J47" s="9">
        <v>9</v>
      </c>
      <c r="K47" s="9">
        <v>45</v>
      </c>
      <c r="L47" s="1">
        <f t="shared" si="4"/>
        <v>377</v>
      </c>
    </row>
    <row r="48" spans="1:12" ht="15.75" customHeight="1">
      <c r="A48" s="36"/>
      <c r="B48" s="36">
        <v>6</v>
      </c>
      <c r="C48" s="37"/>
      <c r="D48" s="9">
        <v>169</v>
      </c>
      <c r="E48" s="10">
        <v>3</v>
      </c>
      <c r="F48" s="9">
        <v>10</v>
      </c>
      <c r="G48" s="9">
        <v>25</v>
      </c>
      <c r="H48" s="9">
        <v>57</v>
      </c>
      <c r="I48" s="9">
        <v>37</v>
      </c>
      <c r="J48" s="9">
        <v>6</v>
      </c>
      <c r="K48" s="9">
        <v>37</v>
      </c>
      <c r="L48" s="1">
        <f t="shared" si="4"/>
        <v>338</v>
      </c>
    </row>
    <row r="49" spans="1:12" ht="15.75" customHeight="1">
      <c r="A49" s="36"/>
      <c r="B49" s="36"/>
      <c r="C49" s="37"/>
      <c r="D49" s="12"/>
      <c r="E49" s="9"/>
      <c r="G49" s="9"/>
      <c r="I49" s="9"/>
      <c r="J49" s="9"/>
      <c r="K49" s="9"/>
      <c r="L49" s="1">
        <f t="shared" si="4"/>
        <v>0</v>
      </c>
    </row>
    <row r="50" spans="1:12" ht="15.75" customHeight="1">
      <c r="A50" s="36"/>
      <c r="B50" s="36">
        <v>7</v>
      </c>
      <c r="C50" s="37"/>
      <c r="D50" s="9">
        <v>175</v>
      </c>
      <c r="E50" s="9">
        <v>3</v>
      </c>
      <c r="F50" s="9">
        <v>18</v>
      </c>
      <c r="G50" s="9">
        <v>25</v>
      </c>
      <c r="H50" s="9">
        <v>58</v>
      </c>
      <c r="I50" s="9">
        <v>46</v>
      </c>
      <c r="J50" s="9">
        <v>9</v>
      </c>
      <c r="K50" s="9">
        <v>32</v>
      </c>
      <c r="L50" s="1">
        <f t="shared" si="4"/>
        <v>357</v>
      </c>
    </row>
    <row r="51" spans="1:12" ht="15.75" customHeight="1">
      <c r="A51" s="36"/>
      <c r="B51" s="36">
        <v>8</v>
      </c>
      <c r="C51" s="37"/>
      <c r="D51" s="9">
        <v>140</v>
      </c>
      <c r="E51" s="10">
        <v>1</v>
      </c>
      <c r="F51" s="9">
        <v>23</v>
      </c>
      <c r="G51" s="9">
        <v>36</v>
      </c>
      <c r="H51" s="9">
        <v>59</v>
      </c>
      <c r="I51" s="9">
        <v>32</v>
      </c>
      <c r="J51" s="9">
        <v>8</v>
      </c>
      <c r="K51" s="9">
        <v>22</v>
      </c>
      <c r="L51" s="1">
        <f t="shared" si="4"/>
        <v>313</v>
      </c>
    </row>
    <row r="52" spans="1:12" ht="15.75" customHeight="1">
      <c r="A52" s="36"/>
      <c r="B52" s="36">
        <v>9</v>
      </c>
      <c r="C52" s="37"/>
      <c r="D52" s="9">
        <v>171</v>
      </c>
      <c r="E52" s="9">
        <v>2</v>
      </c>
      <c r="F52" s="9">
        <v>15</v>
      </c>
      <c r="G52" s="9">
        <v>37</v>
      </c>
      <c r="H52" s="9">
        <v>53</v>
      </c>
      <c r="I52" s="9">
        <v>46</v>
      </c>
      <c r="J52" s="9">
        <v>17</v>
      </c>
      <c r="K52" s="9">
        <v>29</v>
      </c>
      <c r="L52" s="1">
        <f t="shared" si="4"/>
        <v>353</v>
      </c>
    </row>
    <row r="53" spans="1:12" ht="15.75" customHeight="1">
      <c r="A53" s="36"/>
      <c r="B53" s="36">
        <v>10</v>
      </c>
      <c r="C53" s="37"/>
      <c r="D53" s="9">
        <v>181</v>
      </c>
      <c r="E53" s="9">
        <v>0</v>
      </c>
      <c r="F53" s="9">
        <v>17</v>
      </c>
      <c r="G53" s="9">
        <v>31</v>
      </c>
      <c r="H53" s="9">
        <v>64</v>
      </c>
      <c r="I53" s="9">
        <v>45</v>
      </c>
      <c r="J53" s="9">
        <v>13</v>
      </c>
      <c r="K53" s="9">
        <v>26</v>
      </c>
      <c r="L53" s="1">
        <f t="shared" si="4"/>
        <v>364</v>
      </c>
    </row>
    <row r="54" spans="1:12" ht="15.75" customHeight="1">
      <c r="A54" s="36"/>
      <c r="B54" s="36">
        <v>11</v>
      </c>
      <c r="C54" s="37"/>
      <c r="D54" s="9">
        <v>187</v>
      </c>
      <c r="E54" s="9">
        <v>0</v>
      </c>
      <c r="F54" s="9">
        <v>14</v>
      </c>
      <c r="G54" s="9">
        <v>25</v>
      </c>
      <c r="H54" s="9">
        <v>70</v>
      </c>
      <c r="I54" s="9">
        <v>36</v>
      </c>
      <c r="J54" s="9">
        <v>11</v>
      </c>
      <c r="K54" s="9">
        <v>20</v>
      </c>
      <c r="L54" s="1">
        <f t="shared" si="4"/>
        <v>352</v>
      </c>
    </row>
    <row r="55" spans="1:12" ht="15.75" customHeight="1">
      <c r="A55" s="36"/>
      <c r="B55" s="36">
        <v>12</v>
      </c>
      <c r="C55" s="37"/>
      <c r="D55" s="9">
        <v>201</v>
      </c>
      <c r="E55" s="9">
        <v>7</v>
      </c>
      <c r="F55" s="9">
        <v>20</v>
      </c>
      <c r="G55" s="9">
        <v>39</v>
      </c>
      <c r="H55" s="9">
        <v>92</v>
      </c>
      <c r="I55" s="9">
        <v>49</v>
      </c>
      <c r="J55" s="9">
        <v>11</v>
      </c>
      <c r="K55" s="9">
        <v>32</v>
      </c>
      <c r="L55" s="1">
        <f t="shared" si="4"/>
        <v>440</v>
      </c>
    </row>
    <row r="56" spans="1:11" ht="15.75" customHeight="1">
      <c r="A56" s="48"/>
      <c r="B56" s="48"/>
      <c r="C56" s="51"/>
      <c r="D56" s="11"/>
      <c r="E56" s="11"/>
      <c r="F56" s="11"/>
      <c r="G56" s="11"/>
      <c r="H56" s="11"/>
      <c r="I56" s="11"/>
      <c r="J56" s="11"/>
      <c r="K56" s="11"/>
    </row>
    <row r="57" spans="1:11" ht="15.75" customHeight="1">
      <c r="A57" s="55" t="s">
        <v>26</v>
      </c>
      <c r="B57" s="25"/>
      <c r="C57" s="52"/>
      <c r="D57" s="2"/>
      <c r="E57" s="2"/>
      <c r="F57" s="2"/>
      <c r="G57" s="2"/>
      <c r="H57" s="2"/>
      <c r="I57" s="2"/>
      <c r="J57" s="2"/>
      <c r="K57" s="2"/>
    </row>
    <row r="58" spans="1:3" ht="13.5">
      <c r="A58" s="25"/>
      <c r="B58" s="25"/>
      <c r="C58" s="25"/>
    </row>
  </sheetData>
  <sheetProtection password="CCE9" sheet="1"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2013-09-26T01:32:40Z</cp:lastPrinted>
  <dcterms:created xsi:type="dcterms:W3CDTF">2007-10-16T00:11:40Z</dcterms:created>
  <dcterms:modified xsi:type="dcterms:W3CDTF">2013-11-18T01:58:29Z</dcterms:modified>
  <cp:category/>
  <cp:version/>
  <cp:contentType/>
  <cp:contentStatus/>
</cp:coreProperties>
</file>