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<sst xmlns="http://schemas.openxmlformats.org/spreadsheetml/2006/main" count="67" uniqueCount="49">
  <si>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 xml:space="preserve">１６１　目  的  別  県  債  現  在  高 </t>
  </si>
  <si>
    <t>（単位　1000円）</t>
  </si>
  <si>
    <t xml:space="preserve">              　　 県財政課，医務保険課，企業局</t>
  </si>
  <si>
    <t>平成21年度末</t>
  </si>
  <si>
    <t>平      成      22     年      度</t>
  </si>
  <si>
    <t>目            的</t>
  </si>
  <si>
    <t>償　    還 　   額</t>
  </si>
  <si>
    <t>年  度  末</t>
  </si>
  <si>
    <t>現  在  高</t>
  </si>
  <si>
    <t xml:space="preserve"> 発  行  額</t>
  </si>
  <si>
    <t>元    金</t>
  </si>
  <si>
    <t>利    子</t>
  </si>
  <si>
    <t>総                  額</t>
  </si>
  <si>
    <t>普        通        債</t>
  </si>
  <si>
    <t xml:space="preserve">  総       務       債</t>
  </si>
  <si>
    <t xml:space="preserve">  民       生       債</t>
  </si>
  <si>
    <t xml:space="preserve">  衛       生       債</t>
  </si>
  <si>
    <t xml:space="preserve">  労       働       債</t>
  </si>
  <si>
    <t xml:space="preserve">  農 林 水 産 業 債</t>
  </si>
  <si>
    <t xml:space="preserve">  商       工       債</t>
  </si>
  <si>
    <t>－</t>
  </si>
  <si>
    <t xml:space="preserve">  土       木       債</t>
  </si>
  <si>
    <t xml:space="preserve">  警       察       債</t>
  </si>
  <si>
    <t xml:space="preserve">  教       育       債</t>
  </si>
  <si>
    <t xml:space="preserve">災   害   復   旧   債 </t>
  </si>
  <si>
    <t xml:space="preserve">  単独災害復旧事業債</t>
  </si>
  <si>
    <t xml:space="preserve">  補助災害復旧事業債</t>
  </si>
  <si>
    <t xml:space="preserve">  直轄災害復旧事業債</t>
  </si>
  <si>
    <t>準  公  営  企  業  債</t>
  </si>
  <si>
    <t xml:space="preserve">  港 湾 整 備 事 業 債</t>
  </si>
  <si>
    <t xml:space="preserve">  過疎地域下水道代行事業債</t>
  </si>
  <si>
    <t xml:space="preserve">  流域下水道事業債</t>
  </si>
  <si>
    <t xml:space="preserve">  市  場  事  業  債</t>
  </si>
  <si>
    <t>母子寡婦福祉資金貸付金</t>
  </si>
  <si>
    <t>中小企業高度化資金</t>
  </si>
  <si>
    <t>災害援護資金貸付金</t>
  </si>
  <si>
    <t>農業改良資金貸付金</t>
  </si>
  <si>
    <t>減税補てん債</t>
  </si>
  <si>
    <t>臨時税収補てん債</t>
  </si>
  <si>
    <t>臨時財政対策債</t>
  </si>
  <si>
    <t>減収補てん債</t>
  </si>
  <si>
    <t>退職手当債</t>
  </si>
  <si>
    <t>公   営   企   業   債</t>
  </si>
  <si>
    <t xml:space="preserve">  病院事業債（総合分）</t>
  </si>
  <si>
    <t xml:space="preserve">  病院事業債（こころ分）</t>
  </si>
  <si>
    <t xml:space="preserve">  電  気  事  業  債</t>
  </si>
  <si>
    <t xml:space="preserve">  工業用水道事業債</t>
  </si>
  <si>
    <t>総額</t>
  </si>
  <si>
    <t>総額(財政課）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</si>
</sst>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" fontId="18" fillId="0" borderId="0" xfId="0" applyNumberFormat="1" applyFont="1" applyAlignment="1">
      <alignment/>
    </xf>
    <xf numFmtId="3" fontId="20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 horizontal="centerContinuous"/>
    </xf>
    <xf numFmtId="3" fontId="18" fillId="34" borderId="12" xfId="0" applyNumberFormat="1" applyFont="1" applyFill="1" applyBorder="1" applyAlignment="1">
      <alignment horizontal="center"/>
    </xf>
    <xf numFmtId="3" fontId="18" fillId="34" borderId="12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3" fontId="18" fillId="34" borderId="14" xfId="0" applyNumberFormat="1" applyFont="1" applyFill="1" applyBorder="1" applyAlignment="1">
      <alignment horizontal="centerContinuous"/>
    </xf>
    <xf numFmtId="3" fontId="18" fillId="34" borderId="15" xfId="0" applyNumberFormat="1" applyFont="1" applyFill="1" applyBorder="1" applyAlignment="1">
      <alignment horizontal="centerContinuous"/>
    </xf>
    <xf numFmtId="3" fontId="18" fillId="34" borderId="0" xfId="0" applyNumberFormat="1" applyFont="1" applyFill="1" applyBorder="1" applyAlignment="1">
      <alignment horizontal="center"/>
    </xf>
    <xf numFmtId="3" fontId="18" fillId="34" borderId="15" xfId="0" applyNumberFormat="1" applyFont="1" applyFill="1" applyBorder="1" applyAlignment="1">
      <alignment/>
    </xf>
    <xf numFmtId="3" fontId="18" fillId="34" borderId="15" xfId="0" applyNumberFormat="1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 horizontal="center"/>
    </xf>
    <xf numFmtId="3" fontId="18" fillId="34" borderId="17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3" fontId="21" fillId="34" borderId="12" xfId="0" applyNumberFormat="1" applyFont="1" applyFill="1" applyBorder="1" applyAlignment="1">
      <alignment/>
    </xf>
    <xf numFmtId="176" fontId="21" fillId="0" borderId="0" xfId="0" applyNumberFormat="1" applyFont="1" applyAlignment="1">
      <alignment horizontal="right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3" fontId="22" fillId="34" borderId="12" xfId="0" applyNumberFormat="1" applyFont="1" applyFill="1" applyBorder="1" applyAlignment="1">
      <alignment/>
    </xf>
    <xf numFmtId="176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3" fontId="0" fillId="0" borderId="2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/>
    </xf>
    <xf numFmtId="176" fontId="0" fillId="0" borderId="21" xfId="0" applyNumberFormat="1" applyBorder="1" applyAlignment="1">
      <alignment vertical="center"/>
    </xf>
    <xf numFmtId="3" fontId="0" fillId="0" borderId="12" xfId="0" applyNumberFormat="1" applyFill="1" applyBorder="1" applyAlignment="1">
      <alignment/>
    </xf>
    <xf numFmtId="176" fontId="0" fillId="0" borderId="0" xfId="0" applyNumberFormat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6"/>
  <sheetViews>
    <sheetView showGridLines="0" tabSelected="1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23.625" style="0" customWidth="1"/>
    <col min="2" max="6" width="18.625" style="0" customWidth="1"/>
    <col min="8" max="8" width="21.375" style="0" customWidth="1"/>
  </cols>
  <sheetData>
    <row r="1" spans="1:6" ht="17.25">
      <c r="A1" s="1"/>
      <c r="B1" s="2" t="s">
        <v>0</v>
      </c>
      <c r="C1" s="3"/>
      <c r="D1" s="1"/>
      <c r="E1" s="1"/>
      <c r="F1" s="1"/>
    </row>
    <row r="2" spans="1:6" ht="14.25" thickBot="1">
      <c r="A2" s="1" t="s">
        <v>1</v>
      </c>
      <c r="B2" s="1"/>
      <c r="C2" s="1"/>
      <c r="D2" s="1"/>
      <c r="E2" s="1"/>
      <c r="F2" s="4" t="s">
        <v>2</v>
      </c>
    </row>
    <row r="3" spans="1:6" ht="14.25" thickTop="1">
      <c r="A3" s="5"/>
      <c r="B3" s="6" t="s">
        <v>3</v>
      </c>
      <c r="C3" s="7" t="s">
        <v>4</v>
      </c>
      <c r="D3" s="7"/>
      <c r="E3" s="7"/>
      <c r="F3" s="7"/>
    </row>
    <row r="4" spans="1:6" ht="13.5">
      <c r="A4" s="8" t="s">
        <v>5</v>
      </c>
      <c r="B4" s="9"/>
      <c r="C4" s="10"/>
      <c r="D4" s="11" t="s">
        <v>6</v>
      </c>
      <c r="E4" s="12"/>
      <c r="F4" s="13" t="s">
        <v>7</v>
      </c>
    </row>
    <row r="5" spans="1:6" ht="13.5">
      <c r="A5" s="14"/>
      <c r="B5" s="15" t="s">
        <v>8</v>
      </c>
      <c r="C5" s="15" t="s">
        <v>9</v>
      </c>
      <c r="D5" s="16" t="s">
        <v>10</v>
      </c>
      <c r="E5" s="16" t="s">
        <v>11</v>
      </c>
      <c r="F5" s="17" t="s">
        <v>8</v>
      </c>
    </row>
    <row r="6" spans="1:6" ht="13.5">
      <c r="A6" s="18"/>
      <c r="B6" s="19"/>
      <c r="C6" s="19"/>
      <c r="D6" s="19"/>
      <c r="E6" s="19"/>
      <c r="F6" s="19"/>
    </row>
    <row r="7" spans="1:8" ht="13.5">
      <c r="A7" s="20" t="s">
        <v>12</v>
      </c>
      <c r="B7" s="21">
        <v>1272868677</v>
      </c>
      <c r="C7" s="21">
        <v>130641628</v>
      </c>
      <c r="D7" s="21">
        <v>93022949</v>
      </c>
      <c r="E7" s="21">
        <v>19650458</v>
      </c>
      <c r="F7" s="21">
        <v>1310487354</v>
      </c>
      <c r="H7" s="22"/>
    </row>
    <row r="8" spans="1:8" ht="13.5">
      <c r="A8" s="18"/>
      <c r="B8" s="23"/>
      <c r="C8" s="23"/>
      <c r="D8" s="23"/>
      <c r="E8" s="23"/>
      <c r="F8" s="23"/>
      <c r="H8" s="22">
        <f>F9+F21+F26+F32+F33+F35+F36+F37+F38+F39+F40+F41+F43</f>
        <v>1310487354</v>
      </c>
    </row>
    <row r="9" spans="1:6" ht="13.5">
      <c r="A9" s="9" t="s">
        <v>13</v>
      </c>
      <c r="B9" s="23">
        <v>905488804</v>
      </c>
      <c r="C9" s="23">
        <f>SUM(C10:C19)</f>
        <v>52559409</v>
      </c>
      <c r="D9" s="23">
        <f>SUM(D10:D19)</f>
        <v>73740697</v>
      </c>
      <c r="E9" s="23">
        <f>SUM(E10:E19)</f>
        <v>14379167</v>
      </c>
      <c r="F9" s="23">
        <f>SUM(F10:F19)</f>
        <v>884307514</v>
      </c>
    </row>
    <row r="10" spans="1:8" ht="13.5">
      <c r="A10" s="9" t="s">
        <v>14</v>
      </c>
      <c r="B10" s="23">
        <v>42335594</v>
      </c>
      <c r="C10" s="23">
        <v>200000</v>
      </c>
      <c r="D10" s="23">
        <v>3493516</v>
      </c>
      <c r="E10" s="23">
        <v>688182</v>
      </c>
      <c r="F10" s="23">
        <v>39042077</v>
      </c>
      <c r="H10" s="22"/>
    </row>
    <row r="11" spans="1:8" ht="13.5">
      <c r="A11" s="9" t="s">
        <v>15</v>
      </c>
      <c r="B11" s="23">
        <v>2858868</v>
      </c>
      <c r="C11" s="23">
        <v>200000</v>
      </c>
      <c r="D11" s="23">
        <v>203042</v>
      </c>
      <c r="E11" s="23">
        <v>48461</v>
      </c>
      <c r="F11" s="23">
        <v>2855826</v>
      </c>
      <c r="H11" s="22"/>
    </row>
    <row r="12" spans="1:8" ht="13.5">
      <c r="A12" s="9" t="s">
        <v>16</v>
      </c>
      <c r="B12" s="23">
        <v>3793181</v>
      </c>
      <c r="C12" s="23">
        <v>20800</v>
      </c>
      <c r="D12" s="23">
        <v>433848</v>
      </c>
      <c r="E12" s="23">
        <v>61290</v>
      </c>
      <c r="F12" s="23">
        <v>3380133</v>
      </c>
      <c r="H12" s="22"/>
    </row>
    <row r="13" spans="1:8" ht="13.5">
      <c r="A13" s="9" t="s">
        <v>17</v>
      </c>
      <c r="B13" s="23">
        <v>129103</v>
      </c>
      <c r="C13" s="23">
        <v>49500</v>
      </c>
      <c r="D13" s="23">
        <v>1623</v>
      </c>
      <c r="E13" s="23">
        <v>2272</v>
      </c>
      <c r="F13" s="23">
        <v>176981</v>
      </c>
      <c r="H13" s="22"/>
    </row>
    <row r="14" spans="1:8" ht="13.5">
      <c r="A14" s="9"/>
      <c r="B14" s="23"/>
      <c r="C14" s="24"/>
      <c r="D14" s="23"/>
      <c r="E14" s="23"/>
      <c r="F14" s="23"/>
      <c r="H14" s="22"/>
    </row>
    <row r="15" spans="1:8" ht="13.5">
      <c r="A15" s="9" t="s">
        <v>18</v>
      </c>
      <c r="B15" s="23">
        <v>82029216</v>
      </c>
      <c r="C15" s="23">
        <v>5160000</v>
      </c>
      <c r="D15" s="23">
        <v>8020825</v>
      </c>
      <c r="E15" s="23">
        <v>1152079</v>
      </c>
      <c r="F15" s="23">
        <v>79168390</v>
      </c>
      <c r="H15" s="22"/>
    </row>
    <row r="16" spans="1:8" ht="13.5">
      <c r="A16" s="9" t="s">
        <v>19</v>
      </c>
      <c r="B16" s="23">
        <v>16139189</v>
      </c>
      <c r="C16" s="23" t="s">
        <v>20</v>
      </c>
      <c r="D16" s="23">
        <v>1279256</v>
      </c>
      <c r="E16" s="23">
        <v>454611</v>
      </c>
      <c r="F16" s="23">
        <v>14859933</v>
      </c>
      <c r="H16" s="22"/>
    </row>
    <row r="17" spans="1:8" ht="13.5">
      <c r="A17" s="9" t="s">
        <v>21</v>
      </c>
      <c r="B17" s="23">
        <v>725338313</v>
      </c>
      <c r="C17" s="23">
        <v>43902609</v>
      </c>
      <c r="D17" s="23">
        <v>58247204</v>
      </c>
      <c r="E17" s="23">
        <v>11375845</v>
      </c>
      <c r="F17" s="23">
        <v>710993719</v>
      </c>
      <c r="H17" s="22"/>
    </row>
    <row r="18" spans="1:8" ht="13.5">
      <c r="A18" s="9" t="s">
        <v>22</v>
      </c>
      <c r="B18" s="23">
        <v>5513669</v>
      </c>
      <c r="C18" s="23">
        <v>1150300</v>
      </c>
      <c r="D18" s="23">
        <v>324374</v>
      </c>
      <c r="E18" s="23">
        <v>91318</v>
      </c>
      <c r="F18" s="23">
        <v>6339594</v>
      </c>
      <c r="H18" s="22"/>
    </row>
    <row r="19" spans="1:8" ht="13.5">
      <c r="A19" s="9" t="s">
        <v>23</v>
      </c>
      <c r="B19" s="23">
        <v>27351670</v>
      </c>
      <c r="C19" s="23">
        <v>1876200</v>
      </c>
      <c r="D19" s="23">
        <v>1737009</v>
      </c>
      <c r="E19" s="23">
        <v>505109</v>
      </c>
      <c r="F19" s="23">
        <v>27490861</v>
      </c>
      <c r="H19" s="22"/>
    </row>
    <row r="20" spans="1:6" ht="13.5">
      <c r="A20" s="9"/>
      <c r="B20" s="23"/>
      <c r="C20" s="23"/>
      <c r="D20" s="23"/>
      <c r="E20" s="23"/>
      <c r="F20" s="23"/>
    </row>
    <row r="21" spans="1:6" ht="13.5">
      <c r="A21" s="9" t="s">
        <v>24</v>
      </c>
      <c r="B21" s="23">
        <v>8590862</v>
      </c>
      <c r="C21" s="23">
        <f>SUM(C22:C24)</f>
        <v>2112000</v>
      </c>
      <c r="D21" s="23">
        <f>SUM(D22:D24)</f>
        <v>1655289</v>
      </c>
      <c r="E21" s="23">
        <f>SUM(E22:E24)</f>
        <v>87256</v>
      </c>
      <c r="F21" s="23">
        <f>SUM(F22:F24)</f>
        <v>9047573</v>
      </c>
    </row>
    <row r="22" spans="1:6" ht="13.5">
      <c r="A22" s="9" t="s">
        <v>25</v>
      </c>
      <c r="B22" s="23">
        <v>1433262</v>
      </c>
      <c r="C22" s="23">
        <v>241800</v>
      </c>
      <c r="D22" s="23">
        <v>267594</v>
      </c>
      <c r="E22" s="23">
        <v>15403</v>
      </c>
      <c r="F22" s="23">
        <v>1407468</v>
      </c>
    </row>
    <row r="23" spans="1:6" ht="13.5">
      <c r="A23" s="9" t="s">
        <v>26</v>
      </c>
      <c r="B23" s="23">
        <v>7111598</v>
      </c>
      <c r="C23" s="23">
        <v>1860000</v>
      </c>
      <c r="D23" s="23">
        <v>1373217</v>
      </c>
      <c r="E23" s="23">
        <v>71525</v>
      </c>
      <c r="F23" s="23">
        <v>7598382</v>
      </c>
    </row>
    <row r="24" spans="1:6" ht="13.5">
      <c r="A24" s="9" t="s">
        <v>27</v>
      </c>
      <c r="B24" s="23">
        <v>46001</v>
      </c>
      <c r="C24" s="23">
        <v>10200</v>
      </c>
      <c r="D24" s="23">
        <v>14478</v>
      </c>
      <c r="E24" s="23">
        <v>328</v>
      </c>
      <c r="F24" s="23">
        <v>41723</v>
      </c>
    </row>
    <row r="25" spans="1:6" ht="13.5">
      <c r="A25" s="9"/>
      <c r="B25" s="23"/>
      <c r="C25" s="23"/>
      <c r="D25" s="23"/>
      <c r="E25" s="23"/>
      <c r="F25" s="23"/>
    </row>
    <row r="26" spans="1:6" ht="13.5">
      <c r="A26" s="9" t="s">
        <v>28</v>
      </c>
      <c r="B26" s="23">
        <v>27910844</v>
      </c>
      <c r="C26" s="23">
        <f>SUM(C27:C30)</f>
        <v>1873800</v>
      </c>
      <c r="D26" s="23">
        <f>SUM(D27:D30)</f>
        <v>2290064</v>
      </c>
      <c r="E26" s="23">
        <f>SUM(E27:E30)</f>
        <v>498587</v>
      </c>
      <c r="F26" s="23">
        <f>SUM(F27:F30)</f>
        <v>27494580</v>
      </c>
    </row>
    <row r="27" spans="1:6" ht="13.5">
      <c r="A27" s="9" t="s">
        <v>29</v>
      </c>
      <c r="B27" s="23">
        <v>20056969</v>
      </c>
      <c r="C27" s="23">
        <v>1696000</v>
      </c>
      <c r="D27" s="23">
        <v>1673516</v>
      </c>
      <c r="E27" s="23">
        <v>330229</v>
      </c>
      <c r="F27" s="23">
        <v>20079452</v>
      </c>
    </row>
    <row r="28" spans="1:6" ht="13.5">
      <c r="A28" s="25" t="s">
        <v>30</v>
      </c>
      <c r="B28" s="23">
        <v>873933</v>
      </c>
      <c r="C28" s="23" t="s">
        <v>20</v>
      </c>
      <c r="D28" s="23">
        <v>55583</v>
      </c>
      <c r="E28" s="23">
        <v>18115</v>
      </c>
      <c r="F28" s="23">
        <v>818349</v>
      </c>
    </row>
    <row r="29" spans="1:6" ht="13.5">
      <c r="A29" s="9" t="s">
        <v>31</v>
      </c>
      <c r="B29" s="23">
        <v>4393740</v>
      </c>
      <c r="C29" s="23">
        <v>177800</v>
      </c>
      <c r="D29" s="23">
        <v>385773</v>
      </c>
      <c r="E29" s="23">
        <v>117417</v>
      </c>
      <c r="F29" s="23">
        <v>4185767</v>
      </c>
    </row>
    <row r="30" spans="1:6" ht="13.5">
      <c r="A30" s="9" t="s">
        <v>32</v>
      </c>
      <c r="B30" s="23">
        <v>2586204</v>
      </c>
      <c r="C30" s="23" t="s">
        <v>20</v>
      </c>
      <c r="D30" s="23">
        <v>175192</v>
      </c>
      <c r="E30" s="23">
        <v>32826</v>
      </c>
      <c r="F30" s="23">
        <v>2411012</v>
      </c>
    </row>
    <row r="31" spans="1:6" ht="13.5">
      <c r="A31" s="9"/>
      <c r="B31" s="23"/>
      <c r="C31" s="23"/>
      <c r="D31" s="23"/>
      <c r="E31" s="23"/>
      <c r="F31" s="23"/>
    </row>
    <row r="32" spans="1:6" ht="13.5">
      <c r="A32" s="9" t="s">
        <v>33</v>
      </c>
      <c r="B32" s="23">
        <v>1624376</v>
      </c>
      <c r="C32" s="23" t="s">
        <v>20</v>
      </c>
      <c r="D32" s="23" t="s">
        <v>20</v>
      </c>
      <c r="E32" s="23" t="s">
        <v>20</v>
      </c>
      <c r="F32" s="23">
        <v>1624376</v>
      </c>
    </row>
    <row r="33" spans="1:6" ht="13.5">
      <c r="A33" s="9" t="s">
        <v>34</v>
      </c>
      <c r="B33" s="23">
        <v>9548904</v>
      </c>
      <c r="C33" s="23" t="s">
        <v>20</v>
      </c>
      <c r="D33" s="23">
        <v>468024</v>
      </c>
      <c r="E33" s="23">
        <v>1344</v>
      </c>
      <c r="F33" s="23">
        <v>9080880</v>
      </c>
    </row>
    <row r="34" spans="1:5" ht="13.5">
      <c r="A34" s="9"/>
      <c r="C34" s="23"/>
      <c r="D34" s="23"/>
      <c r="E34" s="23"/>
    </row>
    <row r="35" spans="1:6" ht="13.5">
      <c r="A35" s="9" t="s">
        <v>35</v>
      </c>
      <c r="B35" s="23">
        <v>124529</v>
      </c>
      <c r="C35" s="23">
        <v>17919</v>
      </c>
      <c r="D35" s="23">
        <v>81571</v>
      </c>
      <c r="E35" s="23" t="s">
        <v>20</v>
      </c>
      <c r="F35" s="23">
        <v>60877</v>
      </c>
    </row>
    <row r="36" spans="1:6" ht="13.5">
      <c r="A36" s="9" t="s">
        <v>36</v>
      </c>
      <c r="B36" s="23">
        <v>199212</v>
      </c>
      <c r="C36" s="23">
        <v>13000</v>
      </c>
      <c r="D36" s="23">
        <v>7998</v>
      </c>
      <c r="E36" s="23" t="s">
        <v>20</v>
      </c>
      <c r="F36" s="23">
        <v>204214</v>
      </c>
    </row>
    <row r="37" spans="1:6" ht="13.5">
      <c r="A37" s="9" t="s">
        <v>37</v>
      </c>
      <c r="B37" s="23">
        <v>16265031</v>
      </c>
      <c r="C37" s="23" t="s">
        <v>20</v>
      </c>
      <c r="D37" s="23">
        <v>1247870</v>
      </c>
      <c r="E37" s="23">
        <v>240038</v>
      </c>
      <c r="F37" s="23">
        <v>15017161</v>
      </c>
    </row>
    <row r="38" spans="1:6" ht="13.5">
      <c r="A38" s="9" t="s">
        <v>38</v>
      </c>
      <c r="B38" s="23">
        <v>2939712</v>
      </c>
      <c r="C38" s="23" t="s">
        <v>20</v>
      </c>
      <c r="D38" s="23">
        <v>342384</v>
      </c>
      <c r="E38" s="23">
        <v>57091</v>
      </c>
      <c r="F38" s="23">
        <v>2597328</v>
      </c>
    </row>
    <row r="39" spans="1:6" ht="13.5">
      <c r="A39" s="9" t="s">
        <v>39</v>
      </c>
      <c r="B39" s="23">
        <v>217680054</v>
      </c>
      <c r="C39" s="23">
        <v>65272600</v>
      </c>
      <c r="D39" s="23">
        <v>7907805</v>
      </c>
      <c r="E39" s="23">
        <v>2811153</v>
      </c>
      <c r="F39" s="23">
        <v>275044849</v>
      </c>
    </row>
    <row r="40" spans="1:6" ht="13.5">
      <c r="A40" s="9" t="s">
        <v>40</v>
      </c>
      <c r="B40" s="23">
        <v>19056000</v>
      </c>
      <c r="C40" s="23">
        <v>182000</v>
      </c>
      <c r="D40" s="23" t="s">
        <v>20</v>
      </c>
      <c r="E40" s="23">
        <v>209429</v>
      </c>
      <c r="F40" s="23">
        <v>19238000</v>
      </c>
    </row>
    <row r="41" spans="1:6" ht="13.5">
      <c r="A41" s="9" t="s">
        <v>41</v>
      </c>
      <c r="B41" s="23">
        <v>23535100</v>
      </c>
      <c r="C41" s="23">
        <v>6718400</v>
      </c>
      <c r="D41" s="23">
        <v>103868</v>
      </c>
      <c r="E41" s="23">
        <v>317458</v>
      </c>
      <c r="F41" s="23">
        <v>30149632</v>
      </c>
    </row>
    <row r="42" spans="1:6" ht="13.5">
      <c r="A42" s="9"/>
      <c r="B42" s="23"/>
      <c r="C42" s="23"/>
      <c r="D42" s="23"/>
      <c r="E42" s="23"/>
      <c r="F42" s="23"/>
    </row>
    <row r="43" spans="1:6" ht="13.5">
      <c r="A43" s="9" t="s">
        <v>42</v>
      </c>
      <c r="B43" s="23">
        <v>39905249</v>
      </c>
      <c r="C43" s="23">
        <v>1892500</v>
      </c>
      <c r="D43" s="23">
        <v>5177379</v>
      </c>
      <c r="E43" s="23">
        <v>1048935</v>
      </c>
      <c r="F43" s="23">
        <f>SUM(F44:F47)</f>
        <v>36620370</v>
      </c>
    </row>
    <row r="44" spans="1:6" ht="13.5">
      <c r="A44" s="9" t="s">
        <v>43</v>
      </c>
      <c r="B44" s="23">
        <v>5190856</v>
      </c>
      <c r="C44" s="23">
        <v>478000</v>
      </c>
      <c r="D44" s="23">
        <v>1082197</v>
      </c>
      <c r="E44" s="23">
        <v>74874</v>
      </c>
      <c r="F44" s="23">
        <v>4586659</v>
      </c>
    </row>
    <row r="45" spans="1:6" ht="13.5">
      <c r="A45" s="9" t="s">
        <v>44</v>
      </c>
      <c r="B45" s="23">
        <v>4498215</v>
      </c>
      <c r="C45" s="23">
        <v>4000</v>
      </c>
      <c r="D45" s="23">
        <v>60352</v>
      </c>
      <c r="E45" s="23">
        <v>63360</v>
      </c>
      <c r="F45" s="23">
        <v>4441864</v>
      </c>
    </row>
    <row r="46" spans="1:6" ht="13.5">
      <c r="A46" s="9" t="s">
        <v>45</v>
      </c>
      <c r="B46" s="23">
        <v>2198960</v>
      </c>
      <c r="C46" s="23" t="s">
        <v>20</v>
      </c>
      <c r="D46" s="23">
        <v>237811</v>
      </c>
      <c r="E46" s="23">
        <v>81992</v>
      </c>
      <c r="F46" s="23">
        <v>1961149</v>
      </c>
    </row>
    <row r="47" spans="1:6" ht="13.5">
      <c r="A47" s="14" t="s">
        <v>46</v>
      </c>
      <c r="B47" s="26">
        <v>28017217</v>
      </c>
      <c r="C47" s="26">
        <v>1410500</v>
      </c>
      <c r="D47" s="26">
        <v>3797019</v>
      </c>
      <c r="E47" s="26">
        <v>828709</v>
      </c>
      <c r="F47" s="26">
        <v>25630698</v>
      </c>
    </row>
    <row r="48" spans="2:6" ht="13.5">
      <c r="B48" s="22">
        <f>SUM(B44:B47)</f>
        <v>39905248</v>
      </c>
      <c r="C48" s="22">
        <f>SUM(C44:C47)</f>
        <v>1892500</v>
      </c>
      <c r="D48" s="22">
        <f>SUM(D44:D47)</f>
        <v>5177379</v>
      </c>
      <c r="E48" s="22">
        <f>SUM(E44:E47)</f>
        <v>1048935</v>
      </c>
      <c r="F48" s="22">
        <f>SUM(F44:F47)</f>
        <v>36620370</v>
      </c>
    </row>
    <row r="50" ht="13.5">
      <c r="B50" s="22"/>
    </row>
    <row r="51" ht="13.5">
      <c r="B51" s="22"/>
    </row>
    <row r="52" spans="1:6" ht="13.5">
      <c r="A52" s="27" t="s">
        <v>47</v>
      </c>
      <c r="B52" s="28">
        <f>SUM(B53:B54)</f>
        <v>1272868675982</v>
      </c>
      <c r="C52" s="28">
        <f>SUM(C53:C54)</f>
        <v>130641628</v>
      </c>
      <c r="D52" s="28">
        <f>SUM(D53:D54)</f>
        <v>93022949</v>
      </c>
      <c r="E52" s="28">
        <f>SUM(E53:E54)</f>
        <v>19650459</v>
      </c>
      <c r="F52" s="28">
        <f>SUM(F53:F54)</f>
        <v>1310487354</v>
      </c>
    </row>
    <row r="53" spans="1:6" ht="13.5">
      <c r="A53" s="29" t="s">
        <v>48</v>
      </c>
      <c r="B53" s="30">
        <v>1232963427415</v>
      </c>
      <c r="C53" s="30">
        <f>C9+C21+C26+C35+C36+C39+C40+C41</f>
        <v>128749128</v>
      </c>
      <c r="D53" s="30">
        <f>D9+D21+D26+D33+D35+D36+D37+D38+D39+D41</f>
        <v>87845570</v>
      </c>
      <c r="E53" s="30">
        <f>E9+E21+E26+E33+E37+E38+E39+E40+E41</f>
        <v>18601523</v>
      </c>
      <c r="F53" s="30">
        <f>F9+F21+F26+F32+F33+F35+F36+F37+F38+F39+F40+F41</f>
        <v>1273866984</v>
      </c>
    </row>
    <row r="54" spans="1:8" ht="13.5">
      <c r="A54" s="31" t="s">
        <v>42</v>
      </c>
      <c r="B54" s="30">
        <f>SUM(B55:B58)</f>
        <v>39905248567</v>
      </c>
      <c r="C54" s="30">
        <f>SUM(C55:C58)</f>
        <v>1892500</v>
      </c>
      <c r="D54" s="30">
        <f>SUM(D55:D58)</f>
        <v>5177379</v>
      </c>
      <c r="E54" s="30">
        <f>SUM(E55:E58)</f>
        <v>1048936</v>
      </c>
      <c r="F54" s="30">
        <f>SUM(F55:F58)</f>
        <v>36620370</v>
      </c>
      <c r="H54" s="32">
        <f>SUM(G55:H58)</f>
        <v>36620369825</v>
      </c>
    </row>
    <row r="55" spans="1:8" ht="13.5">
      <c r="A55" s="33" t="s">
        <v>43</v>
      </c>
      <c r="B55" s="34">
        <v>5190856229</v>
      </c>
      <c r="C55" s="34">
        <v>478000</v>
      </c>
      <c r="D55" s="34">
        <v>1082197</v>
      </c>
      <c r="E55" s="34">
        <v>74874</v>
      </c>
      <c r="F55" s="34">
        <v>4586659</v>
      </c>
      <c r="H55" s="32">
        <v>4586658839</v>
      </c>
    </row>
    <row r="56" spans="1:8" ht="13.5">
      <c r="A56" s="35" t="s">
        <v>44</v>
      </c>
      <c r="B56" s="32">
        <v>4498215033</v>
      </c>
      <c r="C56" s="36">
        <v>4000</v>
      </c>
      <c r="D56" s="36">
        <v>60352</v>
      </c>
      <c r="E56" s="32">
        <v>63360</v>
      </c>
      <c r="F56" s="32">
        <v>4441864</v>
      </c>
      <c r="H56" s="32">
        <v>4441863506</v>
      </c>
    </row>
    <row r="57" spans="1:8" ht="13.5">
      <c r="A57" s="37" t="s">
        <v>45</v>
      </c>
      <c r="B57" s="32">
        <v>2198960314</v>
      </c>
      <c r="C57" s="32">
        <v>0</v>
      </c>
      <c r="D57" s="32">
        <v>237811</v>
      </c>
      <c r="E57" s="32">
        <v>81992</v>
      </c>
      <c r="F57" s="32">
        <v>1961149</v>
      </c>
      <c r="H57" s="32">
        <v>1961149043</v>
      </c>
    </row>
    <row r="58" spans="1:8" ht="13.5">
      <c r="A58" s="37" t="s">
        <v>46</v>
      </c>
      <c r="B58" s="32">
        <v>28017216991</v>
      </c>
      <c r="C58" s="32">
        <v>1410500</v>
      </c>
      <c r="D58" s="32">
        <v>3797019</v>
      </c>
      <c r="E58" s="32">
        <v>828710</v>
      </c>
      <c r="F58" s="32">
        <v>25630698</v>
      </c>
      <c r="H58" s="32">
        <v>25630698437</v>
      </c>
    </row>
    <row r="59" spans="1:8" ht="13.5">
      <c r="A59" s="38"/>
      <c r="B59" s="32"/>
      <c r="C59" s="32"/>
      <c r="D59" s="32"/>
      <c r="E59" s="32"/>
      <c r="F59" s="32"/>
      <c r="H59" s="32"/>
    </row>
    <row r="60" spans="2:6" ht="13.5">
      <c r="B60" s="22"/>
      <c r="C60" s="22"/>
      <c r="D60" s="22"/>
      <c r="E60" s="22"/>
      <c r="F60" s="22"/>
    </row>
    <row r="61" spans="3:8" ht="13.5">
      <c r="C61" s="22">
        <v>478000000</v>
      </c>
      <c r="D61" s="22">
        <v>1082197390</v>
      </c>
      <c r="E61" s="22">
        <v>74874215</v>
      </c>
      <c r="H61" s="32">
        <v>36620369825</v>
      </c>
    </row>
    <row r="62" spans="3:8" ht="13.5">
      <c r="C62" s="22">
        <v>4000000</v>
      </c>
      <c r="D62" s="22">
        <v>60351527</v>
      </c>
      <c r="E62" s="22">
        <v>63360436</v>
      </c>
      <c r="H62" s="32">
        <v>1273866985043</v>
      </c>
    </row>
    <row r="63" spans="3:5" ht="13.5">
      <c r="C63" s="22">
        <v>0</v>
      </c>
      <c r="D63" s="22">
        <v>237811271</v>
      </c>
      <c r="E63" s="22">
        <v>81991691</v>
      </c>
    </row>
    <row r="64" spans="3:8" ht="13.5">
      <c r="C64" s="22">
        <v>1410500000</v>
      </c>
      <c r="D64" s="22">
        <v>3797018554</v>
      </c>
      <c r="E64" s="22">
        <v>828709496</v>
      </c>
      <c r="H64" s="22">
        <f>SUM(H61:H62)</f>
        <v>1310487354868</v>
      </c>
    </row>
    <row r="66" spans="3:5" ht="13.5">
      <c r="C66" s="22">
        <f>SUM(C61:C65)</f>
        <v>1892500000</v>
      </c>
      <c r="D66" s="22">
        <f>SUM(D61:D65)</f>
        <v>5177378742</v>
      </c>
      <c r="E66" s="22">
        <f>SUM(E61:E64)</f>
        <v>1048935838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2012-12-20T02:17:59Z</dcterms:created>
  <dcterms:modified xsi:type="dcterms:W3CDTF">2012-12-20T02:18:15Z</dcterms:modified>
  <cp:category/>
  <cp:version/>
  <cp:contentType/>
  <cp:contentStatus/>
</cp:coreProperties>
</file>