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0"/>
  </bookViews>
  <sheets>
    <sheet name="23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M" localSheetId="0">'[1]23400000'!#REF!</definedName>
    <definedName name="\M">'[2]19900000'!#REF!</definedName>
    <definedName name="\N">'[1]23400000'!#REF!</definedName>
    <definedName name="\U" localSheetId="0">'[1]23400000'!#REF!</definedName>
    <definedName name="\U">'[2]19900000'!#REF!</definedName>
    <definedName name="UA" localSheetId="0">'[1]23400000'!#REF!</definedName>
    <definedName name="UA">'[2]19900000'!#REF!</definedName>
    <definedName name="UB" localSheetId="0">'[1]23400000'!#REF!</definedName>
    <definedName name="UB">'[2]19900000'!#REF!</definedName>
    <definedName name="UC" localSheetId="0">'[1]23400000'!#REF!</definedName>
    <definedName name="UC">'[2]19900000'!#REF!</definedName>
    <definedName name="UD" localSheetId="0">'[1]23400000'!#REF!</definedName>
    <definedName name="UD">'[3]20300000'!#REF!</definedName>
    <definedName name="UE" localSheetId="0">'[1]23400000'!#REF!</definedName>
    <definedName name="UE">'[3]20300000'!#REF!</definedName>
    <definedName name="web">#REF!,#REF!</definedName>
    <definedName name="web範囲">'[4]21600000'!$A$2:$C$44,'[4]21600000'!$E$2:$L$44,'[4]21600000'!$N$2:$U$44</definedName>
    <definedName name="web範囲1">'[5]20200000'!$A$2:$C$28,'[5]20200000'!$E$2:$J$28</definedName>
    <definedName name="web範囲2">'[5]20200000'!$K$8:$K$28,'[5]20200000'!$M$8:$R$28</definedName>
    <definedName name="web用範囲" localSheetId="0">'[1]23400000'!$A$2:$D$40,'[1]23400000'!$F$2:$P$40</definedName>
    <definedName name="web用範囲">'[6]18500000'!$A$3:$C$36,'[6]18500000'!$E$3:$G$36,'[6]18500000'!$I$3:$J$36</definedName>
    <definedName name="web用範囲1">'[5]20200000'!$A$2:$C$28,'[5]20200000'!$E$2:$I$28</definedName>
    <definedName name="Web用範囲2">'[7]20000000'!$A$2:$C$29,'[7]20000000'!$E$2:$G$29,'[7]20000000'!$I$2:$K$29,'[7]20000000'!$M$2:$N$29</definedName>
    <definedName name="Web用範囲3">'[7]20000000'!$A$2:$C$30,'[7]20000000'!$E$2:$F$30,'[7]20000000'!$G$2:$G$30,'[7]20000000'!$I$2:$K$30,'[7]20000000'!$M$2:$N$30</definedName>
    <definedName name="web用範囲4">'[5]20200000'!#REF!</definedName>
    <definedName name="web用範囲5">'[5]20200000'!#REF!</definedName>
  </definedNames>
  <calcPr fullCalcOnLoad="1"/>
</workbook>
</file>

<file path=xl/sharedStrings.xml><?xml version="1.0" encoding="utf-8"?>
<sst xmlns="http://schemas.openxmlformats.org/spreadsheetml/2006/main" count="39" uniqueCount="39">
  <si>
    <t xml:space="preserve">２３０　海     難     事     故 </t>
  </si>
  <si>
    <t>(単位 隻)</t>
  </si>
  <si>
    <t>第六・第七管区海上保安本部</t>
  </si>
  <si>
    <t>機　関</t>
  </si>
  <si>
    <t>推進器</t>
  </si>
  <si>
    <t>行　方</t>
  </si>
  <si>
    <t>区            分</t>
  </si>
  <si>
    <t>総  数</t>
  </si>
  <si>
    <t>衝  突</t>
  </si>
  <si>
    <t>乗  揚</t>
  </si>
  <si>
    <t>故　障</t>
  </si>
  <si>
    <t>火　災</t>
  </si>
  <si>
    <t>浸　水</t>
  </si>
  <si>
    <t>転　覆</t>
  </si>
  <si>
    <t>障　害</t>
  </si>
  <si>
    <t>舵故障</t>
  </si>
  <si>
    <t>不　明</t>
  </si>
  <si>
    <t xml:space="preserve"> その他</t>
  </si>
  <si>
    <t>平成</t>
  </si>
  <si>
    <t>年</t>
  </si>
  <si>
    <t xml:space="preserve"> 船種別</t>
  </si>
  <si>
    <t xml:space="preserve">     一般船舶</t>
  </si>
  <si>
    <t>1)</t>
  </si>
  <si>
    <t xml:space="preserve">     漁      船</t>
  </si>
  <si>
    <t xml:space="preserve"> 海域別</t>
  </si>
  <si>
    <t>2)</t>
  </si>
  <si>
    <t xml:space="preserve"> 第六管区海上保安本部管内</t>
  </si>
  <si>
    <t xml:space="preserve">   岩                  国</t>
  </si>
  <si>
    <t xml:space="preserve">   柳                  井</t>
  </si>
  <si>
    <t xml:space="preserve">   徳                  山</t>
  </si>
  <si>
    <t xml:space="preserve"> 第七管区海上保安本部管内</t>
  </si>
  <si>
    <t xml:space="preserve">   下                  関</t>
  </si>
  <si>
    <t xml:space="preserve">   宇                  部</t>
  </si>
  <si>
    <t xml:space="preserve">   仙                  崎</t>
  </si>
  <si>
    <t xml:space="preserve">            萩</t>
  </si>
  <si>
    <t xml:space="preserve"> 月  別</t>
  </si>
  <si>
    <t xml:space="preserve">   年  </t>
  </si>
  <si>
    <t>月</t>
  </si>
  <si>
    <t>注　1) 漁船以外のすべての船舶。　2) 海域区分は海上保安部の部署別による。　　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</si>
</sst>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"/>
    <numFmt numFmtId="177" formatCode="##0;\-##0;&quot;－&quot;;@"/>
    <numFmt numFmtId="178" formatCode="###\ ###\ ###\ ##0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 style="double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3" fillId="0" borderId="0" xfId="60" applyFont="1" applyBorder="1" applyAlignment="1">
      <alignment/>
      <protection/>
    </xf>
    <xf numFmtId="0" fontId="3" fillId="0" borderId="0" xfId="60" applyNumberFormat="1" applyFont="1" applyBorder="1" applyAlignment="1" applyProtection="1">
      <alignment/>
      <protection locked="0"/>
    </xf>
    <xf numFmtId="0" fontId="5" fillId="0" borderId="0" xfId="60" applyNumberFormat="1" applyFont="1" applyBorder="1" applyAlignment="1" applyProtection="1">
      <alignment/>
      <protection locked="0"/>
    </xf>
    <xf numFmtId="49" fontId="3" fillId="0" borderId="10" xfId="60" applyNumberFormat="1" applyFont="1" applyBorder="1" applyAlignment="1">
      <alignment/>
      <protection/>
    </xf>
    <xf numFmtId="0" fontId="3" fillId="0" borderId="10" xfId="60" applyNumberFormat="1" applyFont="1" applyBorder="1" applyAlignment="1" applyProtection="1">
      <alignment/>
      <protection locked="0"/>
    </xf>
    <xf numFmtId="0" fontId="3" fillId="0" borderId="10" xfId="60" applyFont="1" applyBorder="1" applyAlignment="1">
      <alignment/>
      <protection/>
    </xf>
    <xf numFmtId="0" fontId="3" fillId="0" borderId="10" xfId="60" applyNumberFormat="1" applyFont="1" applyBorder="1" applyAlignment="1" applyProtection="1">
      <alignment horizontal="right"/>
      <protection locked="0"/>
    </xf>
    <xf numFmtId="49" fontId="3" fillId="33" borderId="0" xfId="60" applyNumberFormat="1" applyFont="1" applyFill="1" applyBorder="1" applyAlignment="1">
      <alignment/>
      <protection/>
    </xf>
    <xf numFmtId="0" fontId="3" fillId="33" borderId="0" xfId="60" applyNumberFormat="1" applyFont="1" applyFill="1" applyBorder="1" applyAlignment="1" applyProtection="1">
      <alignment/>
      <protection locked="0"/>
    </xf>
    <xf numFmtId="0" fontId="3" fillId="33" borderId="0" xfId="60" applyFont="1" applyFill="1" applyBorder="1" applyAlignment="1">
      <alignment/>
      <protection/>
    </xf>
    <xf numFmtId="0" fontId="3" fillId="33" borderId="11" xfId="60" applyNumberFormat="1" applyFont="1" applyFill="1" applyBorder="1" applyAlignment="1" applyProtection="1">
      <alignment horizontal="center"/>
      <protection locked="0"/>
    </xf>
    <xf numFmtId="0" fontId="3" fillId="33" borderId="12" xfId="60" applyNumberFormat="1" applyFont="1" applyFill="1" applyBorder="1" applyAlignment="1" applyProtection="1">
      <alignment horizontal="centerContinuous"/>
      <protection locked="0"/>
    </xf>
    <xf numFmtId="0" fontId="3" fillId="33" borderId="12" xfId="60" applyFont="1" applyFill="1" applyBorder="1" applyAlignment="1">
      <alignment horizontal="centerContinuous"/>
      <protection/>
    </xf>
    <xf numFmtId="0" fontId="3" fillId="33" borderId="13" xfId="60" applyFont="1" applyFill="1" applyBorder="1" applyAlignment="1">
      <alignment horizontal="centerContinuous"/>
      <protection/>
    </xf>
    <xf numFmtId="0" fontId="3" fillId="33" borderId="14" xfId="60" applyNumberFormat="1" applyFont="1" applyFill="1" applyBorder="1" applyAlignment="1" applyProtection="1">
      <alignment horizontal="center"/>
      <protection locked="0"/>
    </xf>
    <xf numFmtId="0" fontId="3" fillId="33" borderId="15" xfId="60" applyNumberFormat="1" applyFont="1" applyFill="1" applyBorder="1" applyAlignment="1" applyProtection="1">
      <alignment horizontal="center"/>
      <protection locked="0"/>
    </xf>
    <xf numFmtId="0" fontId="3" fillId="33" borderId="0" xfId="60" applyFont="1" applyFill="1" applyBorder="1">
      <alignment/>
      <protection/>
    </xf>
    <xf numFmtId="0" fontId="3" fillId="33" borderId="16" xfId="60" applyFont="1" applyFill="1" applyBorder="1">
      <alignment/>
      <protection/>
    </xf>
    <xf numFmtId="176" fontId="3" fillId="0" borderId="17" xfId="60" applyNumberFormat="1" applyFont="1" applyBorder="1" applyAlignment="1" applyProtection="1">
      <alignment/>
      <protection locked="0"/>
    </xf>
    <xf numFmtId="176" fontId="3" fillId="0" borderId="0" xfId="60" applyNumberFormat="1" applyFont="1" applyBorder="1" applyAlignment="1" applyProtection="1">
      <alignment/>
      <protection locked="0"/>
    </xf>
    <xf numFmtId="0" fontId="3" fillId="33" borderId="0" xfId="60" applyNumberFormat="1" applyFont="1" applyFill="1" applyBorder="1" applyAlignment="1" applyProtection="1">
      <alignment horizontal="center"/>
      <protection locked="0"/>
    </xf>
    <xf numFmtId="0" fontId="3" fillId="33" borderId="16" xfId="60" applyNumberFormat="1" applyFont="1" applyFill="1" applyBorder="1" applyAlignment="1" applyProtection="1">
      <alignment/>
      <protection locked="0"/>
    </xf>
    <xf numFmtId="177" fontId="3" fillId="0" borderId="17" xfId="60" applyNumberFormat="1" applyFont="1" applyBorder="1" applyAlignment="1" applyProtection="1">
      <alignment horizontal="right"/>
      <protection locked="0"/>
    </xf>
    <xf numFmtId="177" fontId="3" fillId="0" borderId="0" xfId="60" applyNumberFormat="1" applyFont="1" applyBorder="1" applyAlignment="1" applyProtection="1">
      <alignment horizontal="right"/>
      <protection locked="0"/>
    </xf>
    <xf numFmtId="177" fontId="3" fillId="0" borderId="0" xfId="60" applyNumberFormat="1" applyFont="1" applyBorder="1" applyAlignment="1" applyProtection="1" quotePrefix="1">
      <alignment horizontal="right"/>
      <protection locked="0"/>
    </xf>
    <xf numFmtId="0" fontId="6" fillId="33" borderId="0" xfId="60" applyFont="1" applyFill="1" applyBorder="1" applyAlignment="1">
      <alignment/>
      <protection/>
    </xf>
    <xf numFmtId="0" fontId="6" fillId="33" borderId="0" xfId="60" applyNumberFormat="1" applyFont="1" applyFill="1" applyBorder="1" applyAlignment="1" applyProtection="1">
      <alignment/>
      <protection locked="0"/>
    </xf>
    <xf numFmtId="0" fontId="6" fillId="33" borderId="16" xfId="60" applyNumberFormat="1" applyFont="1" applyFill="1" applyBorder="1" applyAlignment="1" applyProtection="1">
      <alignment/>
      <protection locked="0"/>
    </xf>
    <xf numFmtId="177" fontId="6" fillId="0" borderId="17" xfId="60" applyNumberFormat="1" applyFont="1" applyBorder="1" applyAlignment="1" applyProtection="1">
      <alignment horizontal="right"/>
      <protection locked="0"/>
    </xf>
    <xf numFmtId="177" fontId="6" fillId="0" borderId="0" xfId="60" applyNumberFormat="1" applyFont="1" applyBorder="1" applyAlignment="1" applyProtection="1">
      <alignment horizontal="right"/>
      <protection locked="0"/>
    </xf>
    <xf numFmtId="177" fontId="6" fillId="0" borderId="0" xfId="60" applyNumberFormat="1" applyFont="1" applyBorder="1" applyAlignment="1" applyProtection="1" quotePrefix="1">
      <alignment horizontal="right"/>
      <protection locked="0"/>
    </xf>
    <xf numFmtId="0" fontId="6" fillId="0" borderId="0" xfId="60" applyFont="1" applyBorder="1" applyAlignment="1">
      <alignment/>
      <protection/>
    </xf>
    <xf numFmtId="0" fontId="3" fillId="33" borderId="16" xfId="60" applyFont="1" applyFill="1" applyBorder="1" applyAlignment="1">
      <alignment/>
      <protection/>
    </xf>
    <xf numFmtId="0" fontId="6" fillId="33" borderId="16" xfId="60" applyFont="1" applyFill="1" applyBorder="1" applyAlignment="1">
      <alignment/>
      <protection/>
    </xf>
    <xf numFmtId="0" fontId="3" fillId="33" borderId="16" xfId="60" applyFont="1" applyFill="1" applyBorder="1" applyAlignment="1">
      <alignment horizontal="right"/>
      <protection/>
    </xf>
    <xf numFmtId="0" fontId="3" fillId="33" borderId="0" xfId="60" applyNumberFormat="1" applyFont="1" applyFill="1" applyBorder="1" applyAlignment="1" applyProtection="1">
      <alignment horizontal="right"/>
      <protection locked="0"/>
    </xf>
    <xf numFmtId="177" fontId="3" fillId="0" borderId="17" xfId="60" applyNumberFormat="1" applyFont="1" applyBorder="1" applyAlignment="1" applyProtection="1" quotePrefix="1">
      <alignment horizontal="right"/>
      <protection locked="0"/>
    </xf>
    <xf numFmtId="0" fontId="3" fillId="33" borderId="12" xfId="60" applyNumberFormat="1" applyFont="1" applyFill="1" applyBorder="1" applyAlignment="1" applyProtection="1">
      <alignment/>
      <protection locked="0"/>
    </xf>
    <xf numFmtId="0" fontId="3" fillId="33" borderId="13" xfId="60" applyFont="1" applyFill="1" applyBorder="1" applyAlignment="1">
      <alignment/>
      <protection/>
    </xf>
    <xf numFmtId="177" fontId="3" fillId="0" borderId="15" xfId="60" applyNumberFormat="1" applyFont="1" applyBorder="1" applyAlignment="1" applyProtection="1">
      <alignment horizontal="right"/>
      <protection locked="0"/>
    </xf>
    <xf numFmtId="177" fontId="3" fillId="0" borderId="12" xfId="60" applyNumberFormat="1" applyFont="1" applyBorder="1" applyAlignment="1" applyProtection="1" quotePrefix="1">
      <alignment horizontal="right"/>
      <protection locked="0"/>
    </xf>
    <xf numFmtId="177" fontId="3" fillId="0" borderId="12" xfId="60" applyNumberFormat="1" applyFont="1" applyBorder="1" applyAlignment="1" applyProtection="1">
      <alignment horizontal="right"/>
      <protection locked="0"/>
    </xf>
    <xf numFmtId="0" fontId="3" fillId="0" borderId="0" xfId="60" applyFont="1" applyBorder="1">
      <alignment/>
      <protection/>
    </xf>
    <xf numFmtId="178" fontId="3" fillId="0" borderId="0" xfId="60" applyNumberFormat="1" applyFont="1" applyBorder="1" applyAlignment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340000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4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00000"/>
      <sheetName val="234"/>
      <sheetName val="234a"/>
    </sheetNames>
    <sheetDataSet>
      <sheetData sheetId="0">
        <row r="2">
          <cell r="G2" t="str">
            <v>２３４　海     難     事     故 </v>
          </cell>
        </row>
        <row r="4">
          <cell r="A4" t="str">
            <v>(単位 隻)</v>
          </cell>
          <cell r="P4" t="str">
            <v>第六・第七管区海上保安本部</v>
          </cell>
        </row>
        <row r="5">
          <cell r="A5" t="str">
            <v>    区            分</v>
          </cell>
          <cell r="F5" t="str">
            <v>総  数</v>
          </cell>
          <cell r="G5" t="str">
            <v>衝  突</v>
          </cell>
          <cell r="H5" t="str">
            <v>乗  揚</v>
          </cell>
          <cell r="I5" t="str">
            <v>機関故障</v>
          </cell>
          <cell r="J5" t="str">
            <v>火災</v>
          </cell>
          <cell r="K5" t="str">
            <v>浸水</v>
          </cell>
          <cell r="L5" t="str">
            <v>転覆</v>
          </cell>
          <cell r="M5" t="str">
            <v>推進器障害</v>
          </cell>
          <cell r="N5" t="str">
            <v>舵故障</v>
          </cell>
          <cell r="O5" t="str">
            <v>行方不明</v>
          </cell>
          <cell r="P5" t="str">
            <v> その他</v>
          </cell>
        </row>
        <row r="7">
          <cell r="B7" t="str">
            <v>平成</v>
          </cell>
          <cell r="C7">
            <v>14</v>
          </cell>
          <cell r="D7" t="str">
            <v>年</v>
          </cell>
          <cell r="F7">
            <v>144</v>
          </cell>
          <cell r="G7">
            <v>61</v>
          </cell>
          <cell r="H7">
            <v>21</v>
          </cell>
          <cell r="I7">
            <v>10</v>
          </cell>
          <cell r="J7">
            <v>8</v>
          </cell>
          <cell r="K7">
            <v>0</v>
          </cell>
          <cell r="L7">
            <v>3</v>
          </cell>
          <cell r="M7">
            <v>8</v>
          </cell>
          <cell r="N7">
            <v>5</v>
          </cell>
          <cell r="O7">
            <v>0</v>
          </cell>
          <cell r="P7">
            <v>28</v>
          </cell>
        </row>
        <row r="8">
          <cell r="C8">
            <v>15</v>
          </cell>
          <cell r="F8">
            <v>142</v>
          </cell>
          <cell r="G8">
            <v>60</v>
          </cell>
          <cell r="H8">
            <v>18</v>
          </cell>
          <cell r="I8">
            <v>16</v>
          </cell>
          <cell r="J8">
            <v>7</v>
          </cell>
          <cell r="K8">
            <v>11</v>
          </cell>
          <cell r="L8">
            <v>5</v>
          </cell>
          <cell r="M8">
            <v>8</v>
          </cell>
          <cell r="N8" t="str">
            <v>－</v>
          </cell>
          <cell r="O8">
            <v>0</v>
          </cell>
          <cell r="P8">
            <v>17</v>
          </cell>
        </row>
        <row r="9">
          <cell r="C9">
            <v>16</v>
          </cell>
          <cell r="F9">
            <v>167</v>
          </cell>
          <cell r="G9">
            <v>75</v>
          </cell>
          <cell r="H9">
            <v>22</v>
          </cell>
          <cell r="I9">
            <v>16</v>
          </cell>
          <cell r="J9">
            <v>8</v>
          </cell>
          <cell r="K9">
            <v>4</v>
          </cell>
          <cell r="L9">
            <v>9</v>
          </cell>
          <cell r="M9">
            <v>11</v>
          </cell>
          <cell r="N9">
            <v>1</v>
          </cell>
          <cell r="O9">
            <v>0</v>
          </cell>
          <cell r="P9">
            <v>21</v>
          </cell>
        </row>
        <row r="10">
          <cell r="C10">
            <v>17</v>
          </cell>
          <cell r="F10">
            <v>134</v>
          </cell>
          <cell r="G10">
            <v>54</v>
          </cell>
          <cell r="H10">
            <v>17</v>
          </cell>
          <cell r="I10">
            <v>15</v>
          </cell>
          <cell r="J10">
            <v>3</v>
          </cell>
          <cell r="K10">
            <v>5</v>
          </cell>
          <cell r="L10">
            <v>10</v>
          </cell>
          <cell r="M10">
            <v>5</v>
          </cell>
          <cell r="N10">
            <v>2</v>
          </cell>
          <cell r="O10">
            <v>0</v>
          </cell>
          <cell r="P10">
            <v>23</v>
          </cell>
        </row>
        <row r="12">
          <cell r="C12">
            <v>18</v>
          </cell>
          <cell r="F12">
            <v>109</v>
          </cell>
          <cell r="G12">
            <v>47</v>
          </cell>
          <cell r="H12">
            <v>17</v>
          </cell>
          <cell r="I12">
            <v>10</v>
          </cell>
          <cell r="J12">
            <v>4</v>
          </cell>
          <cell r="K12">
            <v>2</v>
          </cell>
          <cell r="L12">
            <v>4</v>
          </cell>
          <cell r="M12">
            <v>3</v>
          </cell>
          <cell r="N12">
            <v>3</v>
          </cell>
          <cell r="O12">
            <v>0</v>
          </cell>
          <cell r="P12">
            <v>19</v>
          </cell>
        </row>
        <row r="14">
          <cell r="A14" t="str">
            <v> 船種別</v>
          </cell>
        </row>
        <row r="15">
          <cell r="A15" t="str">
            <v>     一   般   船   舶　　1)</v>
          </cell>
          <cell r="F15">
            <v>79</v>
          </cell>
          <cell r="G15">
            <v>33</v>
          </cell>
          <cell r="H15">
            <v>16</v>
          </cell>
          <cell r="I15">
            <v>10</v>
          </cell>
          <cell r="J15">
            <v>0</v>
          </cell>
          <cell r="K15">
            <v>1</v>
          </cell>
          <cell r="L15">
            <v>2</v>
          </cell>
          <cell r="M15">
            <v>2</v>
          </cell>
          <cell r="N15">
            <v>2</v>
          </cell>
          <cell r="O15">
            <v>0</v>
          </cell>
          <cell r="P15">
            <v>13</v>
          </cell>
        </row>
        <row r="16">
          <cell r="A16" t="str">
            <v>     漁             船</v>
          </cell>
          <cell r="F16">
            <v>30</v>
          </cell>
          <cell r="G16">
            <v>14</v>
          </cell>
          <cell r="H16">
            <v>1</v>
          </cell>
          <cell r="I16">
            <v>0</v>
          </cell>
          <cell r="J16">
            <v>4</v>
          </cell>
          <cell r="K16">
            <v>1</v>
          </cell>
          <cell r="L16">
            <v>2</v>
          </cell>
          <cell r="M16">
            <v>1</v>
          </cell>
          <cell r="N16">
            <v>1</v>
          </cell>
          <cell r="O16">
            <v>0</v>
          </cell>
          <cell r="P16">
            <v>6</v>
          </cell>
        </row>
        <row r="17">
          <cell r="A17" t="str">
            <v> 海域別　　2)</v>
          </cell>
        </row>
        <row r="18">
          <cell r="A18" t="str">
            <v> 第六管区海上保安本部管内</v>
          </cell>
        </row>
        <row r="19">
          <cell r="A19" t="str">
            <v>   岩                  国</v>
          </cell>
          <cell r="F19">
            <v>14</v>
          </cell>
          <cell r="G19">
            <v>4</v>
          </cell>
          <cell r="H19">
            <v>0</v>
          </cell>
          <cell r="I19">
            <v>3</v>
          </cell>
          <cell r="J19">
            <v>0</v>
          </cell>
          <cell r="K19">
            <v>0</v>
          </cell>
          <cell r="L19">
            <v>2</v>
          </cell>
          <cell r="M19">
            <v>0</v>
          </cell>
          <cell r="N19">
            <v>1</v>
          </cell>
          <cell r="O19">
            <v>0</v>
          </cell>
          <cell r="P19">
            <v>4</v>
          </cell>
        </row>
        <row r="20">
          <cell r="A20" t="str">
            <v>   柳　　　　　　　　　井</v>
          </cell>
          <cell r="F20">
            <v>27</v>
          </cell>
          <cell r="G20">
            <v>12</v>
          </cell>
          <cell r="H20">
            <v>6</v>
          </cell>
          <cell r="I20">
            <v>5</v>
          </cell>
          <cell r="J20">
            <v>1</v>
          </cell>
          <cell r="K20">
            <v>0</v>
          </cell>
          <cell r="L20">
            <v>1</v>
          </cell>
          <cell r="M20">
            <v>0</v>
          </cell>
          <cell r="N20">
            <v>1</v>
          </cell>
          <cell r="O20">
            <v>0</v>
          </cell>
          <cell r="P20">
            <v>1</v>
          </cell>
        </row>
        <row r="21">
          <cell r="A21" t="str">
            <v>   徳                  山</v>
          </cell>
          <cell r="F21">
            <v>30</v>
          </cell>
          <cell r="G21">
            <v>15</v>
          </cell>
          <cell r="H21">
            <v>4</v>
          </cell>
          <cell r="I21">
            <v>1</v>
          </cell>
          <cell r="J21">
            <v>1</v>
          </cell>
          <cell r="K21">
            <v>1</v>
          </cell>
          <cell r="L21">
            <v>0</v>
          </cell>
          <cell r="M21">
            <v>1</v>
          </cell>
          <cell r="N21">
            <v>0</v>
          </cell>
          <cell r="O21">
            <v>0</v>
          </cell>
          <cell r="P21">
            <v>7</v>
          </cell>
        </row>
        <row r="22">
          <cell r="A22" t="str">
            <v> 第七管区海上保安本部管内</v>
          </cell>
        </row>
        <row r="23">
          <cell r="A23" t="str">
            <v>   下                  関</v>
          </cell>
          <cell r="F23">
            <v>11</v>
          </cell>
          <cell r="G23">
            <v>3</v>
          </cell>
          <cell r="H23">
            <v>3</v>
          </cell>
          <cell r="I23">
            <v>1</v>
          </cell>
          <cell r="J23">
            <v>0</v>
          </cell>
          <cell r="K23">
            <v>1</v>
          </cell>
          <cell r="L23">
            <v>1</v>
          </cell>
          <cell r="M23">
            <v>0</v>
          </cell>
          <cell r="N23">
            <v>0</v>
          </cell>
          <cell r="O23">
            <v>0</v>
          </cell>
          <cell r="P23">
            <v>2</v>
          </cell>
        </row>
        <row r="24">
          <cell r="A24" t="str">
            <v>   宇                  部</v>
          </cell>
          <cell r="F24">
            <v>10</v>
          </cell>
          <cell r="G24">
            <v>5</v>
          </cell>
          <cell r="H24">
            <v>1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</v>
          </cell>
          <cell r="N24">
            <v>1</v>
          </cell>
          <cell r="O24">
            <v>0</v>
          </cell>
          <cell r="P24">
            <v>2</v>
          </cell>
        </row>
        <row r="25">
          <cell r="A25" t="str">
            <v>   仙                  崎</v>
          </cell>
          <cell r="F25">
            <v>4</v>
          </cell>
          <cell r="G25">
            <v>2</v>
          </cell>
          <cell r="H25">
            <v>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A26" t="str">
            <v>            萩</v>
          </cell>
          <cell r="F26">
            <v>13</v>
          </cell>
          <cell r="G26">
            <v>6</v>
          </cell>
          <cell r="H26">
            <v>1</v>
          </cell>
          <cell r="I26">
            <v>0</v>
          </cell>
          <cell r="J26">
            <v>2</v>
          </cell>
          <cell r="K26">
            <v>0</v>
          </cell>
          <cell r="L26">
            <v>0</v>
          </cell>
          <cell r="M26">
            <v>1</v>
          </cell>
          <cell r="N26">
            <v>0</v>
          </cell>
          <cell r="O26">
            <v>0</v>
          </cell>
          <cell r="P26">
            <v>3</v>
          </cell>
        </row>
        <row r="27">
          <cell r="A27" t="str">
            <v> 月  別</v>
          </cell>
        </row>
        <row r="28">
          <cell r="A28">
            <v>18</v>
          </cell>
          <cell r="B28" t="str">
            <v>   年  </v>
          </cell>
          <cell r="C28">
            <v>1</v>
          </cell>
          <cell r="D28" t="str">
            <v>月</v>
          </cell>
          <cell r="F28">
            <v>5</v>
          </cell>
          <cell r="G28">
            <v>0</v>
          </cell>
          <cell r="H28">
            <v>3</v>
          </cell>
          <cell r="I28">
            <v>0</v>
          </cell>
          <cell r="J28">
            <v>0</v>
          </cell>
          <cell r="K28">
            <v>0</v>
          </cell>
          <cell r="L28">
            <v>1</v>
          </cell>
          <cell r="M28">
            <v>0</v>
          </cell>
          <cell r="N28">
            <v>0</v>
          </cell>
          <cell r="O28">
            <v>0</v>
          </cell>
          <cell r="P28">
            <v>1</v>
          </cell>
        </row>
        <row r="29">
          <cell r="C29">
            <v>2</v>
          </cell>
          <cell r="F29">
            <v>3</v>
          </cell>
          <cell r="G29">
            <v>1</v>
          </cell>
          <cell r="H29">
            <v>1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1</v>
          </cell>
        </row>
        <row r="30">
          <cell r="C30">
            <v>3</v>
          </cell>
          <cell r="F30">
            <v>8</v>
          </cell>
          <cell r="G30">
            <v>5</v>
          </cell>
          <cell r="H30">
            <v>1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2</v>
          </cell>
        </row>
        <row r="31">
          <cell r="C31">
            <v>4</v>
          </cell>
          <cell r="F31">
            <v>13</v>
          </cell>
          <cell r="G31">
            <v>5</v>
          </cell>
          <cell r="H31">
            <v>4</v>
          </cell>
          <cell r="I31">
            <v>2</v>
          </cell>
          <cell r="J31">
            <v>0</v>
          </cell>
          <cell r="K31">
            <v>0</v>
          </cell>
          <cell r="L31">
            <v>1</v>
          </cell>
          <cell r="M31">
            <v>0</v>
          </cell>
          <cell r="N31">
            <v>0</v>
          </cell>
          <cell r="O31">
            <v>0</v>
          </cell>
          <cell r="P31">
            <v>1</v>
          </cell>
        </row>
        <row r="32">
          <cell r="C32">
            <v>5</v>
          </cell>
          <cell r="F32">
            <v>11</v>
          </cell>
          <cell r="G32">
            <v>5</v>
          </cell>
          <cell r="H32">
            <v>2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1</v>
          </cell>
          <cell r="O32">
            <v>0</v>
          </cell>
          <cell r="P32">
            <v>3</v>
          </cell>
        </row>
        <row r="33">
          <cell r="C33">
            <v>6</v>
          </cell>
          <cell r="F33">
            <v>4</v>
          </cell>
          <cell r="G33">
            <v>3</v>
          </cell>
          <cell r="H33">
            <v>0</v>
          </cell>
          <cell r="I33">
            <v>1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C34">
            <v>7</v>
          </cell>
          <cell r="F34">
            <v>17</v>
          </cell>
          <cell r="G34">
            <v>7</v>
          </cell>
          <cell r="H34">
            <v>2</v>
          </cell>
          <cell r="I34">
            <v>2</v>
          </cell>
          <cell r="J34">
            <v>1</v>
          </cell>
          <cell r="K34">
            <v>0</v>
          </cell>
          <cell r="L34">
            <v>0</v>
          </cell>
          <cell r="M34">
            <v>2</v>
          </cell>
          <cell r="N34">
            <v>0</v>
          </cell>
          <cell r="O34">
            <v>0</v>
          </cell>
          <cell r="P34">
            <v>3</v>
          </cell>
        </row>
        <row r="35">
          <cell r="C35">
            <v>8</v>
          </cell>
          <cell r="F35">
            <v>9</v>
          </cell>
          <cell r="G35">
            <v>3</v>
          </cell>
          <cell r="H35">
            <v>0</v>
          </cell>
          <cell r="I35">
            <v>2</v>
          </cell>
          <cell r="J35">
            <v>1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3</v>
          </cell>
        </row>
        <row r="36">
          <cell r="C36">
            <v>9</v>
          </cell>
          <cell r="F36">
            <v>9</v>
          </cell>
          <cell r="G36">
            <v>4</v>
          </cell>
          <cell r="H36">
            <v>1</v>
          </cell>
          <cell r="I36">
            <v>1</v>
          </cell>
          <cell r="J36">
            <v>0</v>
          </cell>
          <cell r="K36">
            <v>1</v>
          </cell>
          <cell r="L36">
            <v>1</v>
          </cell>
          <cell r="M36">
            <v>0</v>
          </cell>
          <cell r="N36">
            <v>1</v>
          </cell>
          <cell r="O36">
            <v>0</v>
          </cell>
          <cell r="P36">
            <v>0</v>
          </cell>
        </row>
        <row r="37">
          <cell r="C37">
            <v>10</v>
          </cell>
          <cell r="F37">
            <v>11</v>
          </cell>
          <cell r="G37">
            <v>6</v>
          </cell>
          <cell r="H37">
            <v>0</v>
          </cell>
          <cell r="I37">
            <v>0</v>
          </cell>
          <cell r="J37">
            <v>1</v>
          </cell>
          <cell r="K37">
            <v>1</v>
          </cell>
          <cell r="L37">
            <v>0</v>
          </cell>
          <cell r="M37">
            <v>1</v>
          </cell>
          <cell r="N37">
            <v>0</v>
          </cell>
          <cell r="O37">
            <v>0</v>
          </cell>
          <cell r="P37">
            <v>2</v>
          </cell>
        </row>
        <row r="38">
          <cell r="C38">
            <v>11</v>
          </cell>
          <cell r="F38">
            <v>7</v>
          </cell>
          <cell r="G38">
            <v>2</v>
          </cell>
          <cell r="H38">
            <v>2</v>
          </cell>
          <cell r="I38">
            <v>1</v>
          </cell>
          <cell r="J38">
            <v>1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1</v>
          </cell>
        </row>
        <row r="39">
          <cell r="C39">
            <v>12</v>
          </cell>
          <cell r="F39">
            <v>12</v>
          </cell>
          <cell r="G39">
            <v>6</v>
          </cell>
          <cell r="H39">
            <v>1</v>
          </cell>
          <cell r="I39">
            <v>1</v>
          </cell>
          <cell r="J39">
            <v>0</v>
          </cell>
          <cell r="K39">
            <v>0</v>
          </cell>
          <cell r="L39">
            <v>1</v>
          </cell>
          <cell r="M39">
            <v>0</v>
          </cell>
          <cell r="N39">
            <v>1</v>
          </cell>
          <cell r="O39">
            <v>0</v>
          </cell>
          <cell r="P39">
            <v>2</v>
          </cell>
        </row>
        <row r="40">
          <cell r="A40" t="str">
            <v>注　1) 漁船以外のすべての船舶。　2) 海域区分は海上保安部の部署別による。　　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showGridLines="0" tabSelected="1" zoomScalePageLayoutView="0" workbookViewId="0" topLeftCell="A1">
      <selection activeCell="E16" sqref="E16"/>
    </sheetView>
  </sheetViews>
  <sheetFormatPr defaultColWidth="9.140625" defaultRowHeight="15"/>
  <cols>
    <col min="1" max="3" width="4.57421875" style="1" customWidth="1"/>
    <col min="4" max="4" width="11.00390625" style="1" customWidth="1"/>
    <col min="5" max="15" width="6.7109375" style="1" customWidth="1"/>
    <col min="16" max="16384" width="9.00390625" style="1" customWidth="1"/>
  </cols>
  <sheetData>
    <row r="1" spans="2:15" ht="17.25">
      <c r="B1" s="2"/>
      <c r="E1" s="2"/>
      <c r="F1" s="3" t="s">
        <v>0</v>
      </c>
      <c r="G1" s="2"/>
      <c r="H1" s="2"/>
      <c r="I1" s="2"/>
      <c r="J1" s="2"/>
      <c r="K1" s="2"/>
      <c r="L1" s="2"/>
      <c r="M1" s="2"/>
      <c r="N1" s="2"/>
      <c r="O1" s="2"/>
    </row>
    <row r="2" spans="1:15" ht="14.25" thickBot="1">
      <c r="A2" s="4" t="s">
        <v>1</v>
      </c>
      <c r="B2" s="5"/>
      <c r="C2" s="6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O2" s="7" t="s">
        <v>2</v>
      </c>
    </row>
    <row r="3" spans="1:15" ht="14.25" thickTop="1">
      <c r="A3" s="8"/>
      <c r="B3" s="9"/>
      <c r="C3" s="10"/>
      <c r="D3" s="10"/>
      <c r="E3" s="11"/>
      <c r="F3" s="11"/>
      <c r="G3" s="11"/>
      <c r="H3" s="11" t="s">
        <v>3</v>
      </c>
      <c r="I3" s="11"/>
      <c r="J3" s="11"/>
      <c r="K3" s="11"/>
      <c r="L3" s="11" t="s">
        <v>4</v>
      </c>
      <c r="M3" s="11"/>
      <c r="N3" s="11" t="s">
        <v>5</v>
      </c>
      <c r="O3" s="11"/>
    </row>
    <row r="4" spans="1:15" ht="13.5">
      <c r="A4" s="12" t="s">
        <v>6</v>
      </c>
      <c r="B4" s="13"/>
      <c r="C4" s="13"/>
      <c r="D4" s="14"/>
      <c r="E4" s="15" t="s">
        <v>7</v>
      </c>
      <c r="F4" s="15" t="s">
        <v>8</v>
      </c>
      <c r="G4" s="15" t="s">
        <v>9</v>
      </c>
      <c r="H4" s="15" t="s">
        <v>10</v>
      </c>
      <c r="I4" s="15" t="s">
        <v>11</v>
      </c>
      <c r="J4" s="15" t="s">
        <v>12</v>
      </c>
      <c r="K4" s="15" t="s">
        <v>13</v>
      </c>
      <c r="L4" s="15" t="s">
        <v>14</v>
      </c>
      <c r="M4" s="15" t="s">
        <v>15</v>
      </c>
      <c r="N4" s="15" t="s">
        <v>16</v>
      </c>
      <c r="O4" s="16" t="s">
        <v>17</v>
      </c>
    </row>
    <row r="5" spans="1:15" ht="6" customHeight="1">
      <c r="A5" s="17"/>
      <c r="B5" s="9"/>
      <c r="C5" s="17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13.5">
      <c r="A6" s="10"/>
      <c r="B6" s="21" t="s">
        <v>18</v>
      </c>
      <c r="C6" s="9">
        <v>17</v>
      </c>
      <c r="D6" s="22" t="s">
        <v>19</v>
      </c>
      <c r="E6" s="23">
        <v>134</v>
      </c>
      <c r="F6" s="24">
        <v>54</v>
      </c>
      <c r="G6" s="24">
        <v>17</v>
      </c>
      <c r="H6" s="24">
        <v>15</v>
      </c>
      <c r="I6" s="24">
        <v>3</v>
      </c>
      <c r="J6" s="24">
        <v>5</v>
      </c>
      <c r="K6" s="25">
        <v>10</v>
      </c>
      <c r="L6" s="24">
        <v>5</v>
      </c>
      <c r="M6" s="24">
        <v>2</v>
      </c>
      <c r="N6" s="25">
        <v>0</v>
      </c>
      <c r="O6" s="24">
        <v>23</v>
      </c>
    </row>
    <row r="7" spans="1:15" ht="13.5">
      <c r="A7" s="10"/>
      <c r="B7" s="9"/>
      <c r="C7" s="9">
        <v>18</v>
      </c>
      <c r="D7" s="22"/>
      <c r="E7" s="23">
        <v>109</v>
      </c>
      <c r="F7" s="24">
        <v>47</v>
      </c>
      <c r="G7" s="24">
        <v>17</v>
      </c>
      <c r="H7" s="24">
        <v>10</v>
      </c>
      <c r="I7" s="24">
        <v>4</v>
      </c>
      <c r="J7" s="24">
        <v>2</v>
      </c>
      <c r="K7" s="25">
        <v>4</v>
      </c>
      <c r="L7" s="24">
        <v>3</v>
      </c>
      <c r="M7" s="24">
        <v>3</v>
      </c>
      <c r="N7" s="25">
        <v>0</v>
      </c>
      <c r="O7" s="24">
        <v>19</v>
      </c>
    </row>
    <row r="8" spans="1:15" ht="13.5">
      <c r="A8" s="10"/>
      <c r="B8" s="9"/>
      <c r="C8" s="9">
        <v>19</v>
      </c>
      <c r="D8" s="22"/>
      <c r="E8" s="23">
        <v>123</v>
      </c>
      <c r="F8" s="24">
        <v>54</v>
      </c>
      <c r="G8" s="24">
        <v>16</v>
      </c>
      <c r="H8" s="24">
        <v>15</v>
      </c>
      <c r="I8" s="24">
        <v>5</v>
      </c>
      <c r="J8" s="25">
        <v>2</v>
      </c>
      <c r="K8" s="25">
        <v>2</v>
      </c>
      <c r="L8" s="24">
        <v>9</v>
      </c>
      <c r="M8" s="25">
        <v>1</v>
      </c>
      <c r="N8" s="25">
        <v>0</v>
      </c>
      <c r="O8" s="25">
        <v>19</v>
      </c>
    </row>
    <row r="9" spans="1:15" ht="13.5">
      <c r="A9" s="10"/>
      <c r="B9" s="9"/>
      <c r="C9" s="9">
        <v>20</v>
      </c>
      <c r="D9" s="22"/>
      <c r="E9" s="23">
        <v>128</v>
      </c>
      <c r="F9" s="24">
        <v>53</v>
      </c>
      <c r="G9" s="24">
        <v>16</v>
      </c>
      <c r="H9" s="24">
        <v>24</v>
      </c>
      <c r="I9" s="24">
        <v>2</v>
      </c>
      <c r="J9" s="25">
        <v>8</v>
      </c>
      <c r="K9" s="25">
        <v>1</v>
      </c>
      <c r="L9" s="24">
        <v>1</v>
      </c>
      <c r="M9" s="25">
        <v>1</v>
      </c>
      <c r="N9" s="25">
        <v>0</v>
      </c>
      <c r="O9" s="25">
        <v>22</v>
      </c>
    </row>
    <row r="10" spans="1:15" ht="6" customHeight="1">
      <c r="A10" s="10"/>
      <c r="B10" s="9"/>
      <c r="C10" s="9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15" s="32" customFormat="1" ht="13.5">
      <c r="A11" s="26"/>
      <c r="B11" s="27"/>
      <c r="C11" s="27">
        <v>21</v>
      </c>
      <c r="D11" s="28"/>
      <c r="E11" s="29">
        <f>74+39</f>
        <v>113</v>
      </c>
      <c r="F11" s="30">
        <f>33+15</f>
        <v>48</v>
      </c>
      <c r="G11" s="30">
        <f>10+7</f>
        <v>17</v>
      </c>
      <c r="H11" s="30">
        <f>9+4</f>
        <v>13</v>
      </c>
      <c r="I11" s="30">
        <f>3+2</f>
        <v>5</v>
      </c>
      <c r="J11" s="31">
        <f>1+2</f>
        <v>3</v>
      </c>
      <c r="K11" s="31">
        <v>0</v>
      </c>
      <c r="L11" s="30">
        <f>4+1</f>
        <v>5</v>
      </c>
      <c r="M11" s="31">
        <v>1</v>
      </c>
      <c r="N11" s="31">
        <v>0</v>
      </c>
      <c r="O11" s="31">
        <f>14+7</f>
        <v>21</v>
      </c>
    </row>
    <row r="12" spans="1:15" ht="6" customHeight="1">
      <c r="A12" s="10"/>
      <c r="B12" s="9"/>
      <c r="C12" s="10"/>
      <c r="D12" s="33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 spans="1:15" s="32" customFormat="1" ht="13.5">
      <c r="A13" s="27" t="s">
        <v>20</v>
      </c>
      <c r="B13" s="27"/>
      <c r="C13" s="26"/>
      <c r="D13" s="34"/>
      <c r="E13" s="29"/>
      <c r="F13" s="30"/>
      <c r="G13" s="30"/>
      <c r="H13" s="30"/>
      <c r="I13" s="30"/>
      <c r="J13" s="30"/>
      <c r="K13" s="30"/>
      <c r="L13" s="30"/>
      <c r="M13" s="30"/>
      <c r="N13" s="30"/>
      <c r="O13" s="30"/>
    </row>
    <row r="14" spans="1:15" ht="13.5">
      <c r="A14" s="9" t="s">
        <v>21</v>
      </c>
      <c r="B14" s="9"/>
      <c r="C14" s="10"/>
      <c r="D14" s="35" t="s">
        <v>22</v>
      </c>
      <c r="E14" s="23">
        <v>81</v>
      </c>
      <c r="F14" s="24">
        <f>21+5</f>
        <v>26</v>
      </c>
      <c r="G14" s="24">
        <f>10+6</f>
        <v>16</v>
      </c>
      <c r="H14" s="24">
        <f>8+3</f>
        <v>11</v>
      </c>
      <c r="I14" s="24">
        <f>2+1</f>
        <v>3</v>
      </c>
      <c r="J14" s="24">
        <f>2</f>
        <v>2</v>
      </c>
      <c r="K14" s="25">
        <v>0</v>
      </c>
      <c r="L14" s="24">
        <f>4+1</f>
        <v>5</v>
      </c>
      <c r="M14" s="25">
        <v>1</v>
      </c>
      <c r="N14" s="25">
        <v>0</v>
      </c>
      <c r="O14" s="24">
        <f>13+4</f>
        <v>17</v>
      </c>
    </row>
    <row r="15" spans="1:15" ht="13.5">
      <c r="A15" s="9" t="s">
        <v>23</v>
      </c>
      <c r="B15" s="9"/>
      <c r="C15" s="10"/>
      <c r="D15" s="33"/>
      <c r="E15" s="23">
        <v>32</v>
      </c>
      <c r="F15" s="24">
        <f>12+10</f>
        <v>22</v>
      </c>
      <c r="G15" s="24">
        <f>1</f>
        <v>1</v>
      </c>
      <c r="H15" s="24">
        <f>1+1</f>
        <v>2</v>
      </c>
      <c r="I15" s="24">
        <f>1+1</f>
        <v>2</v>
      </c>
      <c r="J15" s="25">
        <v>1</v>
      </c>
      <c r="K15" s="24">
        <v>0</v>
      </c>
      <c r="L15" s="24">
        <v>0</v>
      </c>
      <c r="M15" s="25">
        <v>0</v>
      </c>
      <c r="N15" s="25">
        <v>0</v>
      </c>
      <c r="O15" s="24">
        <f>3+1</f>
        <v>4</v>
      </c>
    </row>
    <row r="16" spans="1:15" ht="13.5">
      <c r="A16" s="27" t="s">
        <v>24</v>
      </c>
      <c r="B16" s="9"/>
      <c r="C16" s="10"/>
      <c r="D16" s="35" t="s">
        <v>25</v>
      </c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7" spans="1:15" ht="13.5">
      <c r="A17" s="9" t="s">
        <v>26</v>
      </c>
      <c r="B17" s="9"/>
      <c r="C17" s="9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</row>
    <row r="18" spans="1:15" ht="13.5">
      <c r="A18" s="9" t="s">
        <v>27</v>
      </c>
      <c r="B18" s="9"/>
      <c r="C18" s="9"/>
      <c r="D18" s="22"/>
      <c r="E18" s="23">
        <v>9</v>
      </c>
      <c r="F18" s="25">
        <v>1</v>
      </c>
      <c r="G18" s="24">
        <v>1</v>
      </c>
      <c r="H18" s="25">
        <v>2</v>
      </c>
      <c r="I18" s="25">
        <v>0</v>
      </c>
      <c r="J18" s="25">
        <v>0</v>
      </c>
      <c r="K18" s="25">
        <v>0</v>
      </c>
      <c r="L18" s="25">
        <v>2</v>
      </c>
      <c r="M18" s="25">
        <v>0</v>
      </c>
      <c r="N18" s="25">
        <v>0</v>
      </c>
      <c r="O18" s="24">
        <v>3</v>
      </c>
    </row>
    <row r="19" spans="1:15" ht="13.5">
      <c r="A19" s="9" t="s">
        <v>28</v>
      </c>
      <c r="B19" s="9"/>
      <c r="C19" s="9"/>
      <c r="D19" s="22"/>
      <c r="E19" s="23">
        <v>17</v>
      </c>
      <c r="F19" s="24">
        <v>3</v>
      </c>
      <c r="G19" s="25">
        <v>6</v>
      </c>
      <c r="H19" s="24">
        <v>4</v>
      </c>
      <c r="I19" s="25">
        <v>2</v>
      </c>
      <c r="J19" s="25">
        <v>0</v>
      </c>
      <c r="K19" s="25">
        <v>0</v>
      </c>
      <c r="L19" s="24">
        <v>1</v>
      </c>
      <c r="M19" s="25">
        <v>0</v>
      </c>
      <c r="N19" s="25">
        <v>0</v>
      </c>
      <c r="O19" s="25">
        <v>1</v>
      </c>
    </row>
    <row r="20" spans="1:15" ht="13.5">
      <c r="A20" s="9" t="s">
        <v>29</v>
      </c>
      <c r="B20" s="9"/>
      <c r="C20" s="9"/>
      <c r="D20" s="22"/>
      <c r="E20" s="23">
        <v>48</v>
      </c>
      <c r="F20" s="24">
        <v>29</v>
      </c>
      <c r="G20" s="24">
        <v>3</v>
      </c>
      <c r="H20" s="25">
        <v>3</v>
      </c>
      <c r="I20" s="25">
        <v>1</v>
      </c>
      <c r="J20" s="25">
        <v>1</v>
      </c>
      <c r="K20" s="24">
        <v>0</v>
      </c>
      <c r="L20" s="25">
        <v>1</v>
      </c>
      <c r="M20" s="25">
        <v>0</v>
      </c>
      <c r="N20" s="25">
        <v>0</v>
      </c>
      <c r="O20" s="24">
        <v>10</v>
      </c>
    </row>
    <row r="21" spans="1:15" ht="13.5">
      <c r="A21" s="9" t="s">
        <v>30</v>
      </c>
      <c r="B21" s="9"/>
      <c r="C21" s="9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</row>
    <row r="22" spans="1:15" ht="13.5">
      <c r="A22" s="9" t="s">
        <v>31</v>
      </c>
      <c r="B22" s="9"/>
      <c r="C22" s="9"/>
      <c r="D22" s="22"/>
      <c r="E22" s="23">
        <v>11</v>
      </c>
      <c r="F22" s="24">
        <v>1</v>
      </c>
      <c r="G22" s="25">
        <v>2</v>
      </c>
      <c r="H22" s="25">
        <v>2</v>
      </c>
      <c r="I22" s="24">
        <v>1</v>
      </c>
      <c r="J22" s="25">
        <v>2</v>
      </c>
      <c r="K22" s="25">
        <v>0</v>
      </c>
      <c r="L22" s="25">
        <v>0</v>
      </c>
      <c r="M22" s="25">
        <v>1</v>
      </c>
      <c r="N22" s="25">
        <v>0</v>
      </c>
      <c r="O22" s="24">
        <v>2</v>
      </c>
    </row>
    <row r="23" spans="1:15" ht="13.5">
      <c r="A23" s="9" t="s">
        <v>32</v>
      </c>
      <c r="B23" s="9"/>
      <c r="C23" s="9"/>
      <c r="D23" s="22"/>
      <c r="E23" s="23">
        <v>5</v>
      </c>
      <c r="F23" s="24">
        <v>1</v>
      </c>
      <c r="G23" s="25">
        <v>3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1</v>
      </c>
    </row>
    <row r="24" spans="1:15" ht="13.5">
      <c r="A24" s="9" t="s">
        <v>33</v>
      </c>
      <c r="B24" s="9"/>
      <c r="C24" s="9"/>
      <c r="D24" s="22"/>
      <c r="E24" s="23">
        <v>11</v>
      </c>
      <c r="F24" s="24">
        <v>9</v>
      </c>
      <c r="G24" s="24">
        <v>1</v>
      </c>
      <c r="H24" s="24">
        <v>1</v>
      </c>
      <c r="I24" s="24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</row>
    <row r="25" spans="1:15" ht="13.5">
      <c r="A25" s="9" t="s">
        <v>34</v>
      </c>
      <c r="B25" s="9"/>
      <c r="C25" s="10"/>
      <c r="D25" s="33"/>
      <c r="E25" s="23">
        <v>12</v>
      </c>
      <c r="F25" s="24">
        <v>4</v>
      </c>
      <c r="G25" s="25">
        <v>1</v>
      </c>
      <c r="H25" s="25">
        <v>1</v>
      </c>
      <c r="I25" s="24">
        <v>1</v>
      </c>
      <c r="J25" s="24">
        <v>0</v>
      </c>
      <c r="K25" s="24">
        <v>0</v>
      </c>
      <c r="L25" s="25">
        <v>1</v>
      </c>
      <c r="M25" s="25">
        <v>0</v>
      </c>
      <c r="N25" s="25">
        <v>0</v>
      </c>
      <c r="O25" s="25">
        <v>4</v>
      </c>
    </row>
    <row r="26" spans="1:15" ht="13.5">
      <c r="A26" s="27" t="s">
        <v>35</v>
      </c>
      <c r="B26" s="9"/>
      <c r="C26" s="10"/>
      <c r="D26" s="33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spans="1:15" ht="13.5">
      <c r="A27" s="9">
        <v>21</v>
      </c>
      <c r="B27" s="9" t="s">
        <v>36</v>
      </c>
      <c r="C27" s="36">
        <v>1</v>
      </c>
      <c r="D27" s="33" t="s">
        <v>37</v>
      </c>
      <c r="E27" s="23">
        <v>8</v>
      </c>
      <c r="F27" s="24">
        <v>4</v>
      </c>
      <c r="G27" s="25">
        <v>3</v>
      </c>
      <c r="H27" s="24">
        <v>1</v>
      </c>
      <c r="I27" s="24">
        <v>0</v>
      </c>
      <c r="J27" s="24">
        <v>0</v>
      </c>
      <c r="K27" s="25">
        <v>0</v>
      </c>
      <c r="L27" s="25">
        <v>0</v>
      </c>
      <c r="M27" s="25">
        <v>0</v>
      </c>
      <c r="N27" s="25">
        <v>0</v>
      </c>
      <c r="O27" s="24">
        <v>0</v>
      </c>
    </row>
    <row r="28" spans="1:15" ht="13.5">
      <c r="A28" s="9"/>
      <c r="B28" s="9"/>
      <c r="C28" s="9">
        <v>2</v>
      </c>
      <c r="D28" s="33"/>
      <c r="E28" s="23">
        <v>11</v>
      </c>
      <c r="F28" s="25">
        <v>7</v>
      </c>
      <c r="G28" s="24">
        <v>2</v>
      </c>
      <c r="H28" s="25">
        <v>0</v>
      </c>
      <c r="I28" s="25">
        <v>1</v>
      </c>
      <c r="J28" s="25">
        <v>0</v>
      </c>
      <c r="K28" s="25">
        <v>0</v>
      </c>
      <c r="L28" s="25">
        <v>1</v>
      </c>
      <c r="M28" s="25">
        <v>0</v>
      </c>
      <c r="N28" s="25">
        <v>0</v>
      </c>
      <c r="O28" s="25">
        <v>0</v>
      </c>
    </row>
    <row r="29" spans="1:15" ht="13.5">
      <c r="A29" s="9"/>
      <c r="B29" s="9"/>
      <c r="C29" s="9">
        <v>3</v>
      </c>
      <c r="D29" s="33"/>
      <c r="E29" s="37">
        <v>6</v>
      </c>
      <c r="F29" s="25">
        <v>2</v>
      </c>
      <c r="G29" s="25">
        <v>1</v>
      </c>
      <c r="H29" s="25">
        <v>2</v>
      </c>
      <c r="I29" s="25">
        <v>0</v>
      </c>
      <c r="J29" s="25">
        <v>0</v>
      </c>
      <c r="K29" s="25">
        <v>0</v>
      </c>
      <c r="L29" s="25">
        <v>1</v>
      </c>
      <c r="M29" s="25">
        <v>0</v>
      </c>
      <c r="N29" s="25">
        <v>0</v>
      </c>
      <c r="O29" s="25">
        <v>0</v>
      </c>
    </row>
    <row r="30" spans="1:15" ht="13.5">
      <c r="A30" s="9"/>
      <c r="B30" s="9"/>
      <c r="C30" s="9">
        <v>4</v>
      </c>
      <c r="D30" s="33"/>
      <c r="E30" s="23">
        <v>4</v>
      </c>
      <c r="F30" s="24">
        <v>0</v>
      </c>
      <c r="G30" s="25">
        <v>0</v>
      </c>
      <c r="H30" s="24">
        <v>0</v>
      </c>
      <c r="I30" s="24">
        <v>1</v>
      </c>
      <c r="J30" s="25">
        <v>0</v>
      </c>
      <c r="K30" s="24">
        <v>0</v>
      </c>
      <c r="L30" s="25">
        <v>0</v>
      </c>
      <c r="M30" s="25">
        <v>0</v>
      </c>
      <c r="N30" s="25">
        <v>0</v>
      </c>
      <c r="O30" s="24">
        <v>3</v>
      </c>
    </row>
    <row r="31" spans="1:15" ht="13.5">
      <c r="A31" s="9"/>
      <c r="B31" s="9"/>
      <c r="C31" s="9">
        <v>5</v>
      </c>
      <c r="D31" s="33"/>
      <c r="E31" s="23">
        <v>10</v>
      </c>
      <c r="F31" s="25">
        <v>1</v>
      </c>
      <c r="G31" s="25">
        <v>4</v>
      </c>
      <c r="H31" s="25">
        <v>3</v>
      </c>
      <c r="I31" s="25">
        <v>0</v>
      </c>
      <c r="J31" s="25">
        <v>0</v>
      </c>
      <c r="K31" s="24">
        <v>0</v>
      </c>
      <c r="L31" s="25">
        <v>1</v>
      </c>
      <c r="M31" s="25">
        <v>0</v>
      </c>
      <c r="N31" s="25">
        <v>0</v>
      </c>
      <c r="O31" s="24">
        <v>1</v>
      </c>
    </row>
    <row r="32" spans="1:15" ht="13.5">
      <c r="A32" s="9"/>
      <c r="B32" s="9"/>
      <c r="C32" s="9">
        <v>6</v>
      </c>
      <c r="D32" s="33"/>
      <c r="E32" s="23">
        <v>9</v>
      </c>
      <c r="F32" s="24">
        <v>3</v>
      </c>
      <c r="G32" s="25">
        <v>0</v>
      </c>
      <c r="H32" s="25">
        <v>2</v>
      </c>
      <c r="I32" s="24">
        <v>1</v>
      </c>
      <c r="J32" s="25">
        <v>1</v>
      </c>
      <c r="K32" s="24">
        <v>0</v>
      </c>
      <c r="L32" s="24">
        <v>0</v>
      </c>
      <c r="M32" s="25">
        <v>0</v>
      </c>
      <c r="N32" s="25">
        <v>0</v>
      </c>
      <c r="O32" s="25">
        <v>2</v>
      </c>
    </row>
    <row r="33" spans="1:15" ht="13.5">
      <c r="A33" s="9"/>
      <c r="B33" s="9"/>
      <c r="C33" s="9">
        <v>7</v>
      </c>
      <c r="D33" s="33"/>
      <c r="E33" s="23">
        <v>11</v>
      </c>
      <c r="F33" s="24">
        <v>7</v>
      </c>
      <c r="G33" s="24">
        <v>0</v>
      </c>
      <c r="H33" s="25">
        <v>1</v>
      </c>
      <c r="I33" s="25">
        <v>0</v>
      </c>
      <c r="J33" s="25">
        <v>1</v>
      </c>
      <c r="K33" s="25">
        <v>0</v>
      </c>
      <c r="L33" s="24">
        <v>1</v>
      </c>
      <c r="M33" s="25">
        <v>1</v>
      </c>
      <c r="N33" s="25">
        <v>0</v>
      </c>
      <c r="O33" s="25">
        <v>0</v>
      </c>
    </row>
    <row r="34" spans="1:15" ht="13.5">
      <c r="A34" s="9"/>
      <c r="B34" s="9"/>
      <c r="C34" s="9">
        <v>8</v>
      </c>
      <c r="D34" s="33"/>
      <c r="E34" s="23">
        <v>8</v>
      </c>
      <c r="F34" s="24">
        <v>0</v>
      </c>
      <c r="G34" s="25">
        <v>2</v>
      </c>
      <c r="H34" s="25">
        <v>1</v>
      </c>
      <c r="I34" s="24">
        <v>0</v>
      </c>
      <c r="J34" s="25">
        <v>0</v>
      </c>
      <c r="K34" s="24">
        <v>0</v>
      </c>
      <c r="L34" s="25">
        <v>1</v>
      </c>
      <c r="M34" s="25">
        <v>0</v>
      </c>
      <c r="N34" s="25">
        <v>0</v>
      </c>
      <c r="O34" s="25">
        <v>4</v>
      </c>
    </row>
    <row r="35" spans="1:15" ht="13.5">
      <c r="A35" s="9"/>
      <c r="B35" s="9"/>
      <c r="C35" s="9">
        <v>9</v>
      </c>
      <c r="D35" s="33"/>
      <c r="E35" s="23">
        <v>17</v>
      </c>
      <c r="F35" s="24">
        <v>12</v>
      </c>
      <c r="G35" s="25">
        <v>1</v>
      </c>
      <c r="H35" s="24">
        <v>3</v>
      </c>
      <c r="I35" s="24">
        <v>0</v>
      </c>
      <c r="J35" s="25">
        <v>0</v>
      </c>
      <c r="K35" s="24">
        <v>0</v>
      </c>
      <c r="L35" s="24">
        <v>0</v>
      </c>
      <c r="M35" s="25">
        <v>0</v>
      </c>
      <c r="N35" s="25">
        <v>0</v>
      </c>
      <c r="O35" s="25">
        <v>1</v>
      </c>
    </row>
    <row r="36" spans="1:15" ht="13.5">
      <c r="A36" s="9"/>
      <c r="B36" s="9"/>
      <c r="C36" s="9">
        <v>10</v>
      </c>
      <c r="D36" s="33"/>
      <c r="E36" s="23">
        <v>14</v>
      </c>
      <c r="F36" s="25">
        <v>8</v>
      </c>
      <c r="G36" s="24">
        <v>3</v>
      </c>
      <c r="H36" s="24">
        <v>0</v>
      </c>
      <c r="I36" s="25">
        <v>1</v>
      </c>
      <c r="J36" s="25">
        <v>0</v>
      </c>
      <c r="K36" s="24">
        <v>0</v>
      </c>
      <c r="L36" s="24">
        <v>0</v>
      </c>
      <c r="M36" s="25">
        <v>0</v>
      </c>
      <c r="N36" s="25">
        <v>0</v>
      </c>
      <c r="O36" s="25">
        <v>2</v>
      </c>
    </row>
    <row r="37" spans="1:15" ht="13.5">
      <c r="A37" s="9"/>
      <c r="B37" s="9"/>
      <c r="C37" s="9">
        <v>11</v>
      </c>
      <c r="D37" s="33"/>
      <c r="E37" s="23">
        <v>5</v>
      </c>
      <c r="F37" s="24">
        <v>2</v>
      </c>
      <c r="G37" s="24">
        <v>0</v>
      </c>
      <c r="H37" s="24">
        <v>0</v>
      </c>
      <c r="I37" s="24">
        <v>1</v>
      </c>
      <c r="J37" s="25">
        <v>0</v>
      </c>
      <c r="K37" s="24">
        <v>0</v>
      </c>
      <c r="L37" s="25">
        <v>0</v>
      </c>
      <c r="M37" s="25">
        <v>0</v>
      </c>
      <c r="N37" s="25">
        <v>0</v>
      </c>
      <c r="O37" s="25">
        <v>2</v>
      </c>
    </row>
    <row r="38" spans="1:15" ht="13.5">
      <c r="A38" s="9"/>
      <c r="B38" s="9"/>
      <c r="C38" s="9">
        <v>12</v>
      </c>
      <c r="D38" s="33"/>
      <c r="E38" s="23">
        <v>10</v>
      </c>
      <c r="F38" s="24">
        <v>2</v>
      </c>
      <c r="G38" s="25">
        <v>1</v>
      </c>
      <c r="H38" s="24">
        <v>0</v>
      </c>
      <c r="I38" s="24">
        <v>0</v>
      </c>
      <c r="J38" s="25">
        <v>1</v>
      </c>
      <c r="K38" s="24">
        <v>0</v>
      </c>
      <c r="L38" s="25">
        <v>0</v>
      </c>
      <c r="M38" s="25">
        <v>0</v>
      </c>
      <c r="N38" s="25">
        <v>0</v>
      </c>
      <c r="O38" s="25">
        <v>6</v>
      </c>
    </row>
    <row r="39" spans="1:15" ht="6" customHeight="1">
      <c r="A39" s="38"/>
      <c r="B39" s="38"/>
      <c r="C39" s="38"/>
      <c r="D39" s="39"/>
      <c r="E39" s="40"/>
      <c r="F39" s="41"/>
      <c r="G39" s="42"/>
      <c r="H39" s="41"/>
      <c r="I39" s="41"/>
      <c r="J39" s="41"/>
      <c r="K39" s="42"/>
      <c r="L39" s="41"/>
      <c r="M39" s="41"/>
      <c r="N39" s="41"/>
      <c r="O39" s="42"/>
    </row>
    <row r="40" spans="1:15" ht="13.5">
      <c r="A40" s="2" t="s">
        <v>38</v>
      </c>
      <c r="C40" s="2"/>
      <c r="D40" s="4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5:15" ht="13.5"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</row>
    <row r="42" spans="5:15" ht="13.5"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</row>
    <row r="43" ht="13.5">
      <c r="A43" s="2"/>
    </row>
  </sheetData>
  <sheetProtection/>
  <printOptions/>
  <pageMargins left="0.787" right="0.787" top="0.984" bottom="0.984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012379</dc:creator>
  <cp:keywords/>
  <dc:description/>
  <cp:lastModifiedBy>012379</cp:lastModifiedBy>
  <dcterms:created xsi:type="dcterms:W3CDTF">2010-12-13T05:29:18Z</dcterms:created>
  <dcterms:modified xsi:type="dcterms:W3CDTF">2010-12-17T07:43:44Z</dcterms:modified>
  <cp:category/>
  <cp:version/>
  <cp:contentType/>
  <cp:contentStatus/>
</cp:coreProperties>
</file>