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20" windowWidth="25230" windowHeight="5820" activeTab="17"/>
  </bookViews>
  <sheets>
    <sheet name="173_1" sheetId="1" r:id="rId1"/>
    <sheet name="173_2" sheetId="2" r:id="rId2"/>
    <sheet name="173_3" sheetId="3" r:id="rId3"/>
    <sheet name="173_4" sheetId="4" r:id="rId4"/>
    <sheet name="173_5" sheetId="5" r:id="rId5"/>
    <sheet name="173_6" sheetId="6" r:id="rId6"/>
    <sheet name="173_7" sheetId="7" r:id="rId7"/>
    <sheet name="173_8" sheetId="8" r:id="rId8"/>
    <sheet name="173_9" sheetId="9" r:id="rId9"/>
    <sheet name="173_10" sheetId="10" r:id="rId10"/>
    <sheet name="173_11" sheetId="11" r:id="rId11"/>
    <sheet name="173_12" sheetId="12" r:id="rId12"/>
    <sheet name="173_13" sheetId="13" r:id="rId13"/>
    <sheet name="173_14" sheetId="14" r:id="rId14"/>
    <sheet name="173_15" sheetId="15" r:id="rId15"/>
    <sheet name="173_16" sheetId="16" r:id="rId16"/>
    <sheet name="173_17" sheetId="17" r:id="rId17"/>
    <sheet name="173_18" sheetId="18" r:id="rId18"/>
  </sheets>
  <definedNames/>
  <calcPr fullCalcOnLoad="1" refMode="R1C1"/>
</workbook>
</file>

<file path=xl/sharedStrings.xml><?xml version="1.0" encoding="utf-8"?>
<sst xmlns="http://schemas.openxmlformats.org/spreadsheetml/2006/main" count="967" uniqueCount="516">
  <si>
    <t>年      度</t>
  </si>
  <si>
    <t>学    校    数</t>
  </si>
  <si>
    <t>教    員    数</t>
  </si>
  <si>
    <t>在    学    者    数</t>
  </si>
  <si>
    <t>校      種</t>
  </si>
  <si>
    <t>本    校</t>
  </si>
  <si>
    <t>分    校</t>
  </si>
  <si>
    <t>本    務</t>
  </si>
  <si>
    <t>兼    務</t>
  </si>
  <si>
    <t>男</t>
  </si>
  <si>
    <t>女</t>
  </si>
  <si>
    <t>…</t>
  </si>
  <si>
    <t>　　国　　　立</t>
  </si>
  <si>
    <t>　　公　　　立</t>
  </si>
  <si>
    <t>　　私　　　立</t>
  </si>
  <si>
    <t/>
  </si>
  <si>
    <t>国・公・私立の合計数である。</t>
  </si>
  <si>
    <t>園　　　　　数</t>
  </si>
  <si>
    <t>教　　　　員　　　　数</t>
  </si>
  <si>
    <t>園                  児                  数</t>
  </si>
  <si>
    <t>学 級 数</t>
  </si>
  <si>
    <t>年　　　　齢　　　　別</t>
  </si>
  <si>
    <t>本    園</t>
  </si>
  <si>
    <t>分    園</t>
  </si>
  <si>
    <t>３歳児</t>
  </si>
  <si>
    <t xml:space="preserve"> 下 関 市</t>
  </si>
  <si>
    <t xml:space="preserve"> 宇 部 市</t>
  </si>
  <si>
    <t xml:space="preserve"> 山 口 市</t>
  </si>
  <si>
    <t xml:space="preserve"> 防 府 市</t>
  </si>
  <si>
    <t xml:space="preserve"> 下 松 市</t>
  </si>
  <si>
    <t xml:space="preserve"> 岩 国 市</t>
  </si>
  <si>
    <t xml:space="preserve"> 長 門 市</t>
  </si>
  <si>
    <t xml:space="preserve"> 柳 井 市</t>
  </si>
  <si>
    <t xml:space="preserve"> 美 祢 市</t>
  </si>
  <si>
    <t xml:space="preserve"> 山陽小野田市</t>
  </si>
  <si>
    <t xml:space="preserve"> 萩     市</t>
  </si>
  <si>
    <t xml:space="preserve"> 光     市</t>
  </si>
  <si>
    <t>この調査は，5月1日現在で，文部科学省が行ったものである。なお，学校数には休校中のものを含む。</t>
  </si>
  <si>
    <t>文部科学省</t>
  </si>
  <si>
    <t>男</t>
  </si>
  <si>
    <t>４歳児</t>
  </si>
  <si>
    <t>５歳児</t>
  </si>
  <si>
    <t xml:space="preserve"> 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</si>
  <si>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</si>
  <si>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</si>
  <si>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</si>
  <si>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</si>
  <si>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</si>
  <si>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性　　　　別</t>
  </si>
  <si>
    <t>幼    稚    園</t>
  </si>
  <si>
    <t>小    学    校</t>
  </si>
  <si>
    <t>中    学    校</t>
  </si>
  <si>
    <t>高等専門学校</t>
  </si>
  <si>
    <t>　　公　　　立</t>
  </si>
  <si>
    <t>計</t>
  </si>
  <si>
    <t>女</t>
  </si>
  <si>
    <t>卒    業    者    数 1)</t>
  </si>
  <si>
    <r>
      <t xml:space="preserve">中等教育学校 </t>
    </r>
    <r>
      <rPr>
        <sz val="11"/>
        <rFont val="ＭＳ Ｐ明朝"/>
        <family val="1"/>
      </rPr>
      <t>2)</t>
    </r>
  </si>
  <si>
    <t>　　国　　　立　 7)</t>
  </si>
  <si>
    <t>　　 5）在学者数は本科学生数，卒業者数は本科を卒業した者の数である。　6)在学者数は学部学生数，卒業者数は学部を卒業した者の数である。</t>
  </si>
  <si>
    <t>　　 7）水産大学校は含まない。</t>
  </si>
  <si>
    <t>専  修  学  校</t>
  </si>
  <si>
    <t>各  種  学  校</t>
  </si>
  <si>
    <r>
      <t xml:space="preserve">特別支援学校 </t>
    </r>
    <r>
      <rPr>
        <sz val="11"/>
        <rFont val="ＭＳ Ｐ明朝"/>
        <family val="1"/>
      </rPr>
      <t>4)</t>
    </r>
  </si>
  <si>
    <t>　　　　　　　　　　　　　　この調査は，5月1日現在で，文部科学省が行ったものである。なお，学校数には休校中のものを含む。</t>
  </si>
  <si>
    <r>
      <t xml:space="preserve">高等学校(全日制・定時制) </t>
    </r>
    <r>
      <rPr>
        <sz val="11"/>
        <rFont val="ＭＳ Ｐ明朝"/>
        <family val="1"/>
      </rPr>
      <t>3)</t>
    </r>
  </si>
  <si>
    <t xml:space="preserve">注　1）前年度間の卒業者数である。　2）在学者数及び卒業者数は，前期課程と後期課程の合計数である。 </t>
  </si>
  <si>
    <t>年　　度
市    町</t>
  </si>
  <si>
    <t>　　 3)卒業者数は，本科を卒業した者の数である。 4)卒業者数は，中学部と高等部の卒業者の合計数である。</t>
  </si>
  <si>
    <t>幼保連携型認定こども園</t>
  </si>
  <si>
    <t>園　　　　　数</t>
  </si>
  <si>
    <t>教育・保育職員</t>
  </si>
  <si>
    <t>性　　　　別</t>
  </si>
  <si>
    <t>年　　　　齢　　　　別</t>
  </si>
  <si>
    <t>０歳児</t>
  </si>
  <si>
    <t>１歳児</t>
  </si>
  <si>
    <t>２歳児</t>
  </si>
  <si>
    <t xml:space="preserve"> 萩     市</t>
  </si>
  <si>
    <t>校    種
年　　度</t>
  </si>
  <si>
    <t>校　（園）　長</t>
  </si>
  <si>
    <t>副校（園）長</t>
  </si>
  <si>
    <t>教       頭</t>
  </si>
  <si>
    <t>養護教諭</t>
  </si>
  <si>
    <t>養護助教諭</t>
  </si>
  <si>
    <t>栄養教諭</t>
  </si>
  <si>
    <t>講    師</t>
  </si>
  <si>
    <t xml:space="preserve"> 幼 稚 園</t>
  </si>
  <si>
    <t xml:space="preserve"> </t>
  </si>
  <si>
    <t xml:space="preserve"> 小 学 校</t>
  </si>
  <si>
    <t xml:space="preserve"> 中 学 校</t>
  </si>
  <si>
    <t xml:space="preserve"> 高等学校</t>
  </si>
  <si>
    <t>主幹(保育）教諭</t>
  </si>
  <si>
    <t>指導(保育）教諭</t>
  </si>
  <si>
    <t>(保育）教諭</t>
  </si>
  <si>
    <t>助（保育）教諭</t>
  </si>
  <si>
    <t>公・私立の合計数である。</t>
  </si>
  <si>
    <r>
      <t xml:space="preserve">短  期  大  学 </t>
    </r>
    <r>
      <rPr>
        <sz val="11"/>
        <rFont val="ＭＳ Ｐ明朝"/>
        <family val="1"/>
      </rPr>
      <t>5)</t>
    </r>
  </si>
  <si>
    <r>
      <t xml:space="preserve">大           学 </t>
    </r>
    <r>
      <rPr>
        <sz val="11"/>
        <rFont val="ＭＳ Ｐ明朝"/>
        <family val="1"/>
      </rPr>
      <t>6)</t>
    </r>
  </si>
  <si>
    <t xml:space="preserve"> 周 南 市</t>
  </si>
  <si>
    <t>（１）　学校総覧</t>
  </si>
  <si>
    <r>
      <t xml:space="preserve">  （２）　教員数</t>
    </r>
    <r>
      <rPr>
        <sz val="12"/>
        <rFont val="ＭＳ Ｐ明朝"/>
        <family val="1"/>
      </rPr>
      <t>（本務者）</t>
    </r>
  </si>
  <si>
    <t>（３）　幼稚園</t>
  </si>
  <si>
    <t>（４）　幼保連携型認定こども園</t>
  </si>
  <si>
    <t>１７３　学校基本調査（平成28年度）</t>
  </si>
  <si>
    <t>平　成　22　年　度</t>
  </si>
  <si>
    <t>平成24年度</t>
  </si>
  <si>
    <t xml:space="preserve"> 平成28年度</t>
  </si>
  <si>
    <t>１７３　学     校     基     本     調     査 (平成27年度)</t>
  </si>
  <si>
    <t>　この調査は，５月１日現在で，文部科学省が行ったものである。なお，学校数には休校中のものを含む。</t>
  </si>
  <si>
    <t>（５）　小学校</t>
  </si>
  <si>
    <t>　　　市町別の内訳は，国・公・私立の合計である。</t>
  </si>
  <si>
    <t>年   度</t>
  </si>
  <si>
    <t>学  　校  　数</t>
  </si>
  <si>
    <t>学        級        数</t>
  </si>
  <si>
    <t>児</t>
  </si>
  <si>
    <t>童</t>
  </si>
  <si>
    <t>数</t>
  </si>
  <si>
    <t>教           員           数</t>
  </si>
  <si>
    <t>職員数（本務者）</t>
  </si>
  <si>
    <t>年   度</t>
  </si>
  <si>
    <t xml:space="preserve"> 本校</t>
  </si>
  <si>
    <t xml:space="preserve"> 分校</t>
  </si>
  <si>
    <t xml:space="preserve"> 単式</t>
  </si>
  <si>
    <t xml:space="preserve"> 複式</t>
  </si>
  <si>
    <t>特別支援</t>
  </si>
  <si>
    <t>1学年</t>
  </si>
  <si>
    <t>2学年</t>
  </si>
  <si>
    <t>3学年</t>
  </si>
  <si>
    <t>4学年</t>
  </si>
  <si>
    <t>5学年</t>
  </si>
  <si>
    <t>6学年</t>
  </si>
  <si>
    <t>本</t>
  </si>
  <si>
    <t>務</t>
  </si>
  <si>
    <t>者</t>
  </si>
  <si>
    <t xml:space="preserve"> 兼務者</t>
  </si>
  <si>
    <t xml:space="preserve"> う　ち</t>
  </si>
  <si>
    <t>市 　町</t>
  </si>
  <si>
    <t xml:space="preserve"> 学級</t>
  </si>
  <si>
    <t>学　　　級</t>
  </si>
  <si>
    <t>計</t>
  </si>
  <si>
    <t>事務職員</t>
  </si>
  <si>
    <t>市　 町</t>
  </si>
  <si>
    <t>平成26年度</t>
  </si>
  <si>
    <t xml:space="preserve"> 国    立</t>
  </si>
  <si>
    <t xml:space="preserve"> 公    立</t>
  </si>
  <si>
    <t xml:space="preserve"> 私    立</t>
  </si>
  <si>
    <t xml:space="preserve"> 市　　計</t>
  </si>
  <si>
    <t xml:space="preserve"> 市  　計</t>
  </si>
  <si>
    <t xml:space="preserve"> 下 関 市</t>
  </si>
  <si>
    <t xml:space="preserve"> 宇 部 市</t>
  </si>
  <si>
    <t xml:space="preserve"> 山 口 市</t>
  </si>
  <si>
    <t xml:space="preserve"> 萩 　　市</t>
  </si>
  <si>
    <t xml:space="preserve"> 防 府 市</t>
  </si>
  <si>
    <t xml:space="preserve"> 下 松 市</t>
  </si>
  <si>
    <t xml:space="preserve"> 岩 国 市</t>
  </si>
  <si>
    <r>
      <t xml:space="preserve"> </t>
    </r>
    <r>
      <rPr>
        <sz val="11"/>
        <color indexed="8"/>
        <rFont val="ＭＳ Ｐ明朝"/>
        <family val="1"/>
      </rPr>
      <t>光 　　</t>
    </r>
    <r>
      <rPr>
        <sz val="11"/>
        <rFont val="ＭＳ Ｐ明朝"/>
        <family val="1"/>
      </rPr>
      <t>市</t>
    </r>
  </si>
  <si>
    <r>
      <t xml:space="preserve"> </t>
    </r>
    <r>
      <rPr>
        <sz val="11"/>
        <color indexed="8"/>
        <rFont val="ＭＳ Ｐ明朝"/>
        <family val="1"/>
      </rPr>
      <t xml:space="preserve">長 門 </t>
    </r>
    <r>
      <rPr>
        <sz val="11"/>
        <rFont val="ＭＳ Ｐ明朝"/>
        <family val="1"/>
      </rPr>
      <t>市</t>
    </r>
  </si>
  <si>
    <r>
      <rPr>
        <sz val="11"/>
        <color indexed="8"/>
        <rFont val="ＭＳ Ｐ明朝"/>
        <family val="1"/>
      </rPr>
      <t xml:space="preserve"> 柳 井 </t>
    </r>
    <r>
      <rPr>
        <sz val="11"/>
        <rFont val="ＭＳ Ｐ明朝"/>
        <family val="1"/>
      </rPr>
      <t>市</t>
    </r>
  </si>
  <si>
    <r>
      <rPr>
        <sz val="11"/>
        <color indexed="8"/>
        <rFont val="ＭＳ Ｐ明朝"/>
        <family val="1"/>
      </rPr>
      <t xml:space="preserve"> 美 祢</t>
    </r>
    <r>
      <rPr>
        <sz val="11"/>
        <rFont val="ＭＳ Ｐ明朝"/>
        <family val="1"/>
      </rPr>
      <t xml:space="preserve"> 市</t>
    </r>
  </si>
  <si>
    <r>
      <rPr>
        <sz val="11"/>
        <color indexed="8"/>
        <rFont val="ＭＳ Ｐ明朝"/>
        <family val="1"/>
      </rPr>
      <t xml:space="preserve"> 周 南</t>
    </r>
    <r>
      <rPr>
        <sz val="11"/>
        <rFont val="ＭＳ Ｐ明朝"/>
        <family val="1"/>
      </rPr>
      <t xml:space="preserve"> 市</t>
    </r>
  </si>
  <si>
    <t xml:space="preserve"> 山陽小野田市</t>
  </si>
  <si>
    <t xml:space="preserve"> 町　　計</t>
  </si>
  <si>
    <t xml:space="preserve"> 町    計</t>
  </si>
  <si>
    <r>
      <rPr>
        <sz val="11"/>
        <color indexed="8"/>
        <rFont val="ＭＳ Ｐ明朝"/>
        <family val="1"/>
      </rPr>
      <t xml:space="preserve"> 周防大島</t>
    </r>
    <r>
      <rPr>
        <sz val="11"/>
        <rFont val="ＭＳ Ｐ明朝"/>
        <family val="1"/>
      </rPr>
      <t>町</t>
    </r>
  </si>
  <si>
    <r>
      <rPr>
        <sz val="11"/>
        <color indexed="8"/>
        <rFont val="ＭＳ Ｐ明朝"/>
        <family val="1"/>
      </rPr>
      <t xml:space="preserve"> 和 木</t>
    </r>
    <r>
      <rPr>
        <sz val="11"/>
        <rFont val="ＭＳ Ｐ明朝"/>
        <family val="1"/>
      </rPr>
      <t xml:space="preserve"> 町</t>
    </r>
  </si>
  <si>
    <t xml:space="preserve"> 上 関 町</t>
  </si>
  <si>
    <t xml:space="preserve"> 田布施町</t>
  </si>
  <si>
    <t xml:space="preserve"> 平 生 町</t>
  </si>
  <si>
    <t xml:space="preserve"> 阿 武 町</t>
  </si>
  <si>
    <t>　</t>
  </si>
  <si>
    <t>１７３　学     校     基     本     調     査 (平成28年度)</t>
  </si>
  <si>
    <t>（６）　中学校</t>
  </si>
  <si>
    <t>　　　市町別の内訳は，国・公・私立の合計である。</t>
  </si>
  <si>
    <t>年    度</t>
  </si>
  <si>
    <t>学        級        数</t>
  </si>
  <si>
    <t>生</t>
  </si>
  <si>
    <t>徒</t>
  </si>
  <si>
    <t>本校</t>
  </si>
  <si>
    <t>分校</t>
  </si>
  <si>
    <t>単式</t>
  </si>
  <si>
    <t>複式</t>
  </si>
  <si>
    <t>務</t>
  </si>
  <si>
    <t>兼務者</t>
  </si>
  <si>
    <t xml:space="preserve"> う　ち</t>
  </si>
  <si>
    <t>市　　町</t>
  </si>
  <si>
    <t>学級</t>
  </si>
  <si>
    <t>男</t>
  </si>
  <si>
    <t>市　　町</t>
  </si>
  <si>
    <t>下 関 市</t>
  </si>
  <si>
    <t>宇 部 市</t>
  </si>
  <si>
    <t>山 口 市</t>
  </si>
  <si>
    <t>萩 　　市</t>
  </si>
  <si>
    <t>防 府 市</t>
  </si>
  <si>
    <t>下 松 市</t>
  </si>
  <si>
    <t>岩 国 市</t>
  </si>
  <si>
    <r>
      <rPr>
        <sz val="11"/>
        <color indexed="8"/>
        <rFont val="ＭＳ Ｐ明朝"/>
        <family val="1"/>
      </rPr>
      <t>光 　　</t>
    </r>
    <r>
      <rPr>
        <sz val="11"/>
        <rFont val="ＭＳ Ｐ明朝"/>
        <family val="1"/>
      </rPr>
      <t>市</t>
    </r>
  </si>
  <si>
    <r>
      <rPr>
        <sz val="11"/>
        <color indexed="8"/>
        <rFont val="ＭＳ Ｐ明朝"/>
        <family val="1"/>
      </rPr>
      <t xml:space="preserve">長 門 </t>
    </r>
    <r>
      <rPr>
        <sz val="11"/>
        <rFont val="ＭＳ Ｐ明朝"/>
        <family val="1"/>
      </rPr>
      <t>市</t>
    </r>
  </si>
  <si>
    <r>
      <rPr>
        <sz val="11"/>
        <color indexed="8"/>
        <rFont val="ＭＳ Ｐ明朝"/>
        <family val="1"/>
      </rPr>
      <t xml:space="preserve">柳 井 </t>
    </r>
    <r>
      <rPr>
        <sz val="11"/>
        <rFont val="ＭＳ Ｐ明朝"/>
        <family val="1"/>
      </rPr>
      <t>市</t>
    </r>
  </si>
  <si>
    <r>
      <rPr>
        <sz val="11"/>
        <color indexed="8"/>
        <rFont val="ＭＳ Ｐ明朝"/>
        <family val="1"/>
      </rPr>
      <t>美 祢</t>
    </r>
    <r>
      <rPr>
        <sz val="11"/>
        <rFont val="ＭＳ Ｐ明朝"/>
        <family val="1"/>
      </rPr>
      <t xml:space="preserve"> 市</t>
    </r>
  </si>
  <si>
    <r>
      <rPr>
        <sz val="11"/>
        <color indexed="8"/>
        <rFont val="ＭＳ Ｐ明朝"/>
        <family val="1"/>
      </rPr>
      <t>周 南</t>
    </r>
    <r>
      <rPr>
        <sz val="11"/>
        <rFont val="ＭＳ Ｐ明朝"/>
        <family val="1"/>
      </rPr>
      <t xml:space="preserve"> 市</t>
    </r>
  </si>
  <si>
    <t>山陽小野田市</t>
  </si>
  <si>
    <t xml:space="preserve"> 町　　計</t>
  </si>
  <si>
    <r>
      <rPr>
        <sz val="11"/>
        <color indexed="8"/>
        <rFont val="ＭＳ Ｐ明朝"/>
        <family val="1"/>
      </rPr>
      <t>周防大島</t>
    </r>
    <r>
      <rPr>
        <sz val="11"/>
        <rFont val="ＭＳ Ｐ明朝"/>
        <family val="1"/>
      </rPr>
      <t>町</t>
    </r>
  </si>
  <si>
    <r>
      <rPr>
        <sz val="11"/>
        <color indexed="8"/>
        <rFont val="ＭＳ Ｐ明朝"/>
        <family val="1"/>
      </rPr>
      <t>和 木</t>
    </r>
    <r>
      <rPr>
        <sz val="11"/>
        <rFont val="ＭＳ Ｐ明朝"/>
        <family val="1"/>
      </rPr>
      <t xml:space="preserve"> 町</t>
    </r>
  </si>
  <si>
    <t>上 関 町</t>
  </si>
  <si>
    <r>
      <rPr>
        <sz val="11"/>
        <color indexed="8"/>
        <rFont val="ＭＳ Ｐ明朝"/>
        <family val="1"/>
      </rPr>
      <t>田布施</t>
    </r>
    <r>
      <rPr>
        <sz val="11"/>
        <rFont val="ＭＳ Ｐ明朝"/>
        <family val="1"/>
      </rPr>
      <t>町</t>
    </r>
  </si>
  <si>
    <r>
      <rPr>
        <sz val="11"/>
        <color indexed="8"/>
        <rFont val="ＭＳ Ｐ明朝"/>
        <family val="1"/>
      </rPr>
      <t>平 生</t>
    </r>
    <r>
      <rPr>
        <sz val="11"/>
        <rFont val="ＭＳ Ｐ明朝"/>
        <family val="1"/>
      </rPr>
      <t xml:space="preserve"> 町</t>
    </r>
  </si>
  <si>
    <r>
      <rPr>
        <sz val="11"/>
        <color indexed="8"/>
        <rFont val="ＭＳ Ｐ明朝"/>
        <family val="1"/>
      </rPr>
      <t>阿 武</t>
    </r>
    <r>
      <rPr>
        <sz val="11"/>
        <rFont val="ＭＳ Ｐ明朝"/>
        <family val="1"/>
      </rPr>
      <t xml:space="preserve"> 町</t>
    </r>
  </si>
  <si>
    <t>（７）　高等学校（全日制・定時制）</t>
  </si>
  <si>
    <t>区    分</t>
  </si>
  <si>
    <t>公　　立</t>
  </si>
  <si>
    <t>私    立</t>
  </si>
  <si>
    <t>　学　校　数</t>
  </si>
  <si>
    <t>　　本　　校</t>
  </si>
  <si>
    <t>　　分　　校</t>
  </si>
  <si>
    <t>　教　員　数</t>
  </si>
  <si>
    <t>　　本 務 者</t>
  </si>
  <si>
    <t>　　　男</t>
  </si>
  <si>
    <t>　　　女</t>
  </si>
  <si>
    <t>　　兼 務 者</t>
  </si>
  <si>
    <t>　職　員　数</t>
  </si>
  <si>
    <t>　　うち事務職員</t>
  </si>
  <si>
    <t>　生　徒　数</t>
  </si>
  <si>
    <t>　　男</t>
  </si>
  <si>
    <t>　　女</t>
  </si>
  <si>
    <t>　　本　　科</t>
  </si>
  <si>
    <t>　　　１ 学 年</t>
  </si>
  <si>
    <t>　　　２ 学 年</t>
  </si>
  <si>
    <t>　　　３ 学 年</t>
  </si>
  <si>
    <t>　　　４ 学 年</t>
  </si>
  <si>
    <t>　　専 攻 科</t>
  </si>
  <si>
    <t>　本科学科別生徒数</t>
  </si>
  <si>
    <t>　　普　　通</t>
  </si>
  <si>
    <t>　　農　　業</t>
  </si>
  <si>
    <t>　　工　　業</t>
  </si>
  <si>
    <t>　　商　　業</t>
  </si>
  <si>
    <t>　　水　　産</t>
  </si>
  <si>
    <t>　　家　　庭</t>
  </si>
  <si>
    <t>　　看　　護</t>
  </si>
  <si>
    <t>　　福　　祉</t>
  </si>
  <si>
    <t>　　そ の 他</t>
  </si>
  <si>
    <t>　　総　　合</t>
  </si>
  <si>
    <t>　　</t>
  </si>
  <si>
    <r>
      <t xml:space="preserve">　本科卒業者数 </t>
    </r>
    <r>
      <rPr>
        <sz val="11"/>
        <rFont val="ＭＳ Ｐゴシック"/>
        <family val="3"/>
      </rPr>
      <t>1)</t>
    </r>
  </si>
  <si>
    <t>　　女</t>
  </si>
  <si>
    <t>　　普  通　　男</t>
  </si>
  <si>
    <t>　　　　　  　　女</t>
  </si>
  <si>
    <t>　　農　業　　男</t>
  </si>
  <si>
    <t>　　工　業　　男</t>
  </si>
  <si>
    <t>　　商　業　　男</t>
  </si>
  <si>
    <t>　　水　産　　男</t>
  </si>
  <si>
    <t>　　家　庭　　男</t>
  </si>
  <si>
    <t>　　看　護　　男</t>
  </si>
  <si>
    <t>　　福　祉　　男</t>
  </si>
  <si>
    <t>　　その他   男</t>
  </si>
  <si>
    <t>　　総　合　　男</t>
  </si>
  <si>
    <t>注　1）前年度間の卒業者数である。</t>
  </si>
  <si>
    <t>　　（８）　特別支援学校</t>
  </si>
  <si>
    <t>学級数</t>
  </si>
  <si>
    <t>在              学              者              数</t>
  </si>
  <si>
    <t>職員数
（本務者）</t>
  </si>
  <si>
    <t>幼稚部</t>
  </si>
  <si>
    <t>小学部</t>
  </si>
  <si>
    <t>中学部</t>
  </si>
  <si>
    <t>高等部</t>
  </si>
  <si>
    <t>本務者</t>
  </si>
  <si>
    <t>兼務者</t>
  </si>
  <si>
    <t xml:space="preserve">（９）　特別支援学級 </t>
  </si>
  <si>
    <t>年 度、学級種類</t>
  </si>
  <si>
    <t>小     学     校</t>
  </si>
  <si>
    <t>中     学     校</t>
  </si>
  <si>
    <t>学  級  数</t>
  </si>
  <si>
    <t>児童生徒数</t>
  </si>
  <si>
    <t>児  童  数</t>
  </si>
  <si>
    <t>生  徒  数</t>
  </si>
  <si>
    <t>知的障害</t>
  </si>
  <si>
    <t>肢体不自由</t>
  </si>
  <si>
    <t>病弱・身体虚弱</t>
  </si>
  <si>
    <t>弱　視</t>
  </si>
  <si>
    <t>難　聴</t>
  </si>
  <si>
    <t>言語障害</t>
  </si>
  <si>
    <t>自閉症・情緒障害</t>
  </si>
  <si>
    <t>（１０）　専修学校</t>
  </si>
  <si>
    <t>年  度、学　科</t>
  </si>
  <si>
    <t>学 科 数</t>
  </si>
  <si>
    <t>生　　　徒　　　数</t>
  </si>
  <si>
    <t>学　　科</t>
  </si>
  <si>
    <t>歯科技工</t>
  </si>
  <si>
    <t>理学・作業療法</t>
  </si>
  <si>
    <t>調     理</t>
  </si>
  <si>
    <t>理     容</t>
  </si>
  <si>
    <t>国      立</t>
  </si>
  <si>
    <t>美     容</t>
  </si>
  <si>
    <t>公      立</t>
  </si>
  <si>
    <t>製菓･製パン</t>
  </si>
  <si>
    <t>私      立</t>
  </si>
  <si>
    <t>保育士養成</t>
  </si>
  <si>
    <t>介護福祉</t>
  </si>
  <si>
    <t xml:space="preserve"> 高 等 課 程</t>
  </si>
  <si>
    <t>商　　 業</t>
  </si>
  <si>
    <t>准 看 護</t>
  </si>
  <si>
    <t>経理・簿記</t>
  </si>
  <si>
    <t>調     理</t>
  </si>
  <si>
    <t>旅　　 行</t>
  </si>
  <si>
    <t>理     容</t>
  </si>
  <si>
    <t>情     報</t>
  </si>
  <si>
    <t>美     容</t>
  </si>
  <si>
    <t>ビジネス</t>
  </si>
  <si>
    <t>和 洋 裁</t>
  </si>
  <si>
    <t>社会福祉</t>
  </si>
  <si>
    <t>音     楽</t>
  </si>
  <si>
    <t>商     業</t>
  </si>
  <si>
    <t>デザイン</t>
  </si>
  <si>
    <t>和 洋 裁</t>
  </si>
  <si>
    <t>動     物</t>
  </si>
  <si>
    <t>法律行政</t>
  </si>
  <si>
    <t xml:space="preserve"> 専 門 課 程</t>
  </si>
  <si>
    <t>そ の 他</t>
  </si>
  <si>
    <t>情報処理</t>
  </si>
  <si>
    <t>農     業</t>
  </si>
  <si>
    <t xml:space="preserve"> 一 般 課 程</t>
  </si>
  <si>
    <t>看     護</t>
  </si>
  <si>
    <t>　 受験･補習</t>
  </si>
  <si>
    <t>歯科衛生</t>
  </si>
  <si>
    <t>動　　　物</t>
  </si>
  <si>
    <t>年度、設置者</t>
  </si>
  <si>
    <t>課 程 数</t>
  </si>
  <si>
    <t>編物・手芸</t>
  </si>
  <si>
    <t>予 備 校</t>
  </si>
  <si>
    <t>自動車操縦</t>
  </si>
  <si>
    <t>外国人学校</t>
  </si>
  <si>
    <t>（１１）　各種学校</t>
  </si>
  <si>
    <t>課      程</t>
  </si>
  <si>
    <t>公     立</t>
  </si>
  <si>
    <t>私     立</t>
  </si>
  <si>
    <t>学　　齢　　児　　童</t>
  </si>
  <si>
    <t>学　　齢　　生　　徒</t>
  </si>
  <si>
    <t>区                 分</t>
  </si>
  <si>
    <t>6歳</t>
  </si>
  <si>
    <t>7</t>
  </si>
  <si>
    <t>8</t>
  </si>
  <si>
    <t>9</t>
  </si>
  <si>
    <t>10</t>
  </si>
  <si>
    <t>11</t>
  </si>
  <si>
    <t>12歳</t>
  </si>
  <si>
    <t>13</t>
  </si>
  <si>
    <t>14</t>
  </si>
  <si>
    <t>平　成　26　年　度</t>
  </si>
  <si>
    <t>就     学     免     除     者</t>
  </si>
  <si>
    <t>病 弱  ・  発 育 不 完 全</t>
  </si>
  <si>
    <t>児童自立支援施設又は
少 年 院 に い る た め</t>
  </si>
  <si>
    <t>重　国　籍　の　た　め</t>
  </si>
  <si>
    <t>そ　　　の　　　他</t>
  </si>
  <si>
    <t>就     学     猶     予     者</t>
  </si>
  <si>
    <t>（１２）　不就学学齢児童生徒数</t>
  </si>
  <si>
    <t>（１３）　中学校卒業後の状況</t>
  </si>
  <si>
    <t>　                                      この表は，各年度とも3月卒業者について，翌年度5月1日現在の状況を調査したものである。</t>
  </si>
  <si>
    <t>区               分</t>
  </si>
  <si>
    <t>平成25年度（26年3月）</t>
  </si>
  <si>
    <t>26（27年3月）</t>
  </si>
  <si>
    <t>27（28年3月）</t>
  </si>
  <si>
    <t>卒     業     者     数</t>
  </si>
  <si>
    <t xml:space="preserve"> 高 等 学 校 等 進 学 者</t>
  </si>
  <si>
    <t>高   等   学   校　（本   科）</t>
  </si>
  <si>
    <t>全　　日　　制</t>
  </si>
  <si>
    <t>定　　時　　制</t>
  </si>
  <si>
    <t>通　　信　　制</t>
  </si>
  <si>
    <t>高   等   学   校　（別   科）</t>
  </si>
  <si>
    <t>中等教育学校後期課程（本科）</t>
  </si>
  <si>
    <t>高   等   専   門   学   校</t>
  </si>
  <si>
    <t>特別支援学校高等部(本科)</t>
  </si>
  <si>
    <t xml:space="preserve"> 専修学校 （高等課程）進学者</t>
  </si>
  <si>
    <t xml:space="preserve"> 専修学校 （一般課程）等入学者</t>
  </si>
  <si>
    <t xml:space="preserve"> 公共職業能力開発施設等入学者</t>
  </si>
  <si>
    <t xml:space="preserve"> 就        職        者</t>
  </si>
  <si>
    <t xml:space="preserve"> 上　記　以　外　の  者</t>
  </si>
  <si>
    <t xml:space="preserve"> 不　詳　・　死　亡　の　者</t>
  </si>
  <si>
    <t xml:space="preserve"> 就  職  進  学  者  （再掲） 1)</t>
  </si>
  <si>
    <t>産  業  別  就  職  者  数</t>
  </si>
  <si>
    <t xml:space="preserve"> 第   １   次   産   業</t>
  </si>
  <si>
    <t xml:space="preserve"> 第   ２   次   産   業</t>
  </si>
  <si>
    <t xml:space="preserve"> 第   ３   次   産   業</t>
  </si>
  <si>
    <t xml:space="preserve"> 上　記　以　外　の  者</t>
  </si>
  <si>
    <t>注　1）高等学校等進学者，専修学校（高等課程）進学者，専修学校（一般課程）等入学者，公共職業能力開発施設等入学者のうち就職して</t>
  </si>
  <si>
    <t>　　　　いる者である。</t>
  </si>
  <si>
    <t>（１４）　高等学校卒業後の状況</t>
  </si>
  <si>
    <t>この表は，各年度とも3月に全日制・定時制の本科を卒業した者について，翌年度5月1日現在の状況を調査したものである。</t>
  </si>
  <si>
    <t>平　　成</t>
  </si>
  <si>
    <t>平成27年度（28年3月）</t>
  </si>
  <si>
    <t>26年度</t>
  </si>
  <si>
    <t>性　　別</t>
  </si>
  <si>
    <t>学　　　　　　　　　科　　　　　　　　　別</t>
  </si>
  <si>
    <t>(27年3月)</t>
  </si>
  <si>
    <t>普通</t>
  </si>
  <si>
    <t>農業</t>
  </si>
  <si>
    <t>工業</t>
  </si>
  <si>
    <t>商業</t>
  </si>
  <si>
    <t>水産</t>
  </si>
  <si>
    <t>家庭</t>
  </si>
  <si>
    <t>看護</t>
  </si>
  <si>
    <t>福祉</t>
  </si>
  <si>
    <t>その他</t>
  </si>
  <si>
    <t>総合</t>
  </si>
  <si>
    <t>卒    業    者    数</t>
  </si>
  <si>
    <t xml:space="preserve"> 大　学　等　進　学　者</t>
  </si>
  <si>
    <t>大　学（学　部）</t>
  </si>
  <si>
    <t>短期大学（本科）</t>
  </si>
  <si>
    <t>大学・短期大学の通信教育部及び
放送大学</t>
  </si>
  <si>
    <t>大学・短期大学（別科）</t>
  </si>
  <si>
    <t>高等学校（専攻科）</t>
  </si>
  <si>
    <t>特別支援学校高等部（専攻科）</t>
  </si>
  <si>
    <t xml:space="preserve"> 専修学校（専門課程）進学者</t>
  </si>
  <si>
    <t xml:space="preserve"> 専修学校（一般課程）等入学者</t>
  </si>
  <si>
    <t xml:space="preserve"> 公共職業能力開発施設等入学者</t>
  </si>
  <si>
    <t>　就　職　者　　正規の職員等</t>
  </si>
  <si>
    <t>　　　　　　　　　 正規の職員等でない者</t>
  </si>
  <si>
    <t xml:space="preserve"> 一時的な仕事に就いた者</t>
  </si>
  <si>
    <t xml:space="preserve"> 上　記　以　外　の　者</t>
  </si>
  <si>
    <t xml:space="preserve"> 不　詳　・　死　亡　の　者</t>
  </si>
  <si>
    <r>
      <t xml:space="preserve">  就職進学者　　</t>
    </r>
    <r>
      <rPr>
        <sz val="10"/>
        <rFont val="ＭＳ Ｐ明朝"/>
        <family val="1"/>
      </rPr>
      <t>正規の職員等</t>
    </r>
  </si>
  <si>
    <r>
      <t>　（再掲）注1)　　</t>
    </r>
    <r>
      <rPr>
        <sz val="10"/>
        <rFont val="ＭＳ Ｐ明朝"/>
        <family val="1"/>
      </rPr>
      <t>正規の職員等でない者</t>
    </r>
  </si>
  <si>
    <t xml:space="preserve"> 第    １    次    産    業</t>
  </si>
  <si>
    <t>農　業　、　林　業</t>
  </si>
  <si>
    <t>漁  業</t>
  </si>
  <si>
    <t xml:space="preserve"> 第    ２    次    産    業</t>
  </si>
  <si>
    <t>鉱業、採石業、砂利採取業</t>
  </si>
  <si>
    <t>建  設  業</t>
  </si>
  <si>
    <t>製  造  業</t>
  </si>
  <si>
    <t xml:space="preserve"> 第    ３    次    産    業</t>
  </si>
  <si>
    <t>電気・ガス・熱供給・水道業</t>
  </si>
  <si>
    <t>情報通信業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</si>
  <si>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</si>
  <si>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</si>
  <si>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</si>
  <si>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</si>
  <si>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</si>
  <si>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</si>
  <si>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</si>
  <si>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　育、学習支援業</t>
  </si>
  <si>
    <t>医　療、福　祉</t>
  </si>
  <si>
    <t>複合サービス事業</t>
  </si>
  <si>
    <t>サービス業（他に分類されないもの）</t>
  </si>
  <si>
    <t>公務（他に分類されるものを除く）</t>
  </si>
  <si>
    <t xml:space="preserve"> 上　記　以　外　の　も　の</t>
  </si>
  <si>
    <t>職  業  別  就  職  者  数</t>
  </si>
  <si>
    <t xml:space="preserve"> 専門的・技術的職業従事者</t>
  </si>
  <si>
    <t xml:space="preserve"> 事務従事者</t>
  </si>
  <si>
    <t xml:space="preserve"> 販売従事者</t>
  </si>
  <si>
    <t xml:space="preserve"> サービス職業従事者</t>
  </si>
  <si>
    <t xml:space="preserve"> 保安職業従事者</t>
  </si>
  <si>
    <t xml:space="preserve"> 農林業従事者</t>
  </si>
  <si>
    <t xml:space="preserve"> 漁業従事者</t>
  </si>
  <si>
    <t xml:space="preserve"> 生産工程従事者</t>
  </si>
  <si>
    <t xml:space="preserve"> 輸送・機械運転従事者</t>
  </si>
  <si>
    <t xml:space="preserve"> 建設・採掘従事者</t>
  </si>
  <si>
    <t xml:space="preserve"> 運搬・清掃等従事者</t>
  </si>
  <si>
    <t xml:space="preserve"> 上記以外のもの</t>
  </si>
  <si>
    <t>注　1）大学等進学者，専修学校（専門課程）進学者，専修学校（一般課程）等入学者，公共職業能力開発施設等入学者のうち就職している者である。</t>
  </si>
  <si>
    <r>
      <t>　　　          （１５）　</t>
    </r>
    <r>
      <rPr>
        <sz val="12"/>
        <color indexed="8"/>
        <rFont val="ＭＳ Ｐ明朝"/>
        <family val="1"/>
      </rPr>
      <t>短期大学</t>
    </r>
    <r>
      <rPr>
        <sz val="12"/>
        <rFont val="ＭＳ Ｐ明朝"/>
        <family val="1"/>
      </rPr>
      <t>卒業後の状況</t>
    </r>
  </si>
  <si>
    <t>　                     この表は，各年度とも3月に本科を卒業した者について，翌年度5月1日現在の状況を調査したものである。</t>
  </si>
  <si>
    <t xml:space="preserve"> 卒    業    者    数</t>
  </si>
  <si>
    <t>　正規の職員等</t>
  </si>
  <si>
    <t>　正規の職員等でない者</t>
  </si>
  <si>
    <t>専修学校・外国の学校等入学者</t>
  </si>
  <si>
    <t>一時的な仕事に就いた者</t>
  </si>
  <si>
    <t>上　記　以　外　の　者</t>
  </si>
  <si>
    <t>上記「進学者」のうち就職している者（再掲）</t>
  </si>
  <si>
    <t>進         学         者</t>
  </si>
  <si>
    <t>就         職         者</t>
  </si>
  <si>
    <t>不  詳 ・死  亡  の 者</t>
  </si>
  <si>
    <r>
      <t>　　　            （１６）　</t>
    </r>
    <r>
      <rPr>
        <sz val="12"/>
        <color indexed="8"/>
        <rFont val="ＭＳ Ｐ明朝"/>
        <family val="1"/>
      </rPr>
      <t>大学</t>
    </r>
    <r>
      <rPr>
        <sz val="12"/>
        <rFont val="ＭＳ Ｐ明朝"/>
        <family val="1"/>
      </rPr>
      <t>卒業後の状況</t>
    </r>
  </si>
  <si>
    <t>　                     この表は，各年度とも3月に学部を卒業した者（年度途中の卒業者を含む）について，翌年度5月1日現在の状況を</t>
  </si>
  <si>
    <t>　　　　　　　　　調査したものである。</t>
  </si>
  <si>
    <t>専修学校・外国の学校等入学者</t>
  </si>
  <si>
    <t>一時的な仕事に就いた者</t>
  </si>
  <si>
    <t>上記「進学者」のうち就職している者（再掲）</t>
  </si>
  <si>
    <t>　　　            （１７）  大学院・高等専門学校の卒業者数</t>
  </si>
  <si>
    <t>　                      この表は，各年度とも3月卒業者について，翌年度5月1日現在の状況を調査したものである。</t>
  </si>
  <si>
    <t xml:space="preserve"> 大　　　　学　　　　院</t>
  </si>
  <si>
    <t>修　　士　　課　　程</t>
  </si>
  <si>
    <t>博　　士　　課　　程</t>
  </si>
  <si>
    <t>専 門 職 学 位 課 程</t>
  </si>
  <si>
    <t xml:space="preserve"> 高  等  専　門　学  校</t>
  </si>
  <si>
    <t xml:space="preserve">                             （１8）　中学校・高等学校卒業者の県外就職状況</t>
  </si>
  <si>
    <t>産                  業</t>
  </si>
  <si>
    <t>平成25年度</t>
  </si>
  <si>
    <t>（26年3月）</t>
  </si>
  <si>
    <t>（27年3月）</t>
  </si>
  <si>
    <t>（28年3月）</t>
  </si>
  <si>
    <t>都    道    府    県</t>
  </si>
  <si>
    <t>中        学        校</t>
  </si>
  <si>
    <t>【産業別】</t>
  </si>
  <si>
    <t xml:space="preserve"> 第  １  次  産  業</t>
  </si>
  <si>
    <t xml:space="preserve"> 第  ２  次  産  業</t>
  </si>
  <si>
    <t xml:space="preserve"> 第  ３  次  産  業</t>
  </si>
  <si>
    <t xml:space="preserve"> 上 記 以 外 の も の</t>
  </si>
  <si>
    <t>教育、学習支援業</t>
  </si>
  <si>
    <t>医療、福祉</t>
  </si>
  <si>
    <t>高     等     学     校</t>
  </si>
  <si>
    <t>漁                業</t>
  </si>
  <si>
    <t xml:space="preserve"> 第  ２  次  産  業</t>
  </si>
  <si>
    <t>【都道府県別】</t>
  </si>
  <si>
    <t>広         島         県</t>
  </si>
  <si>
    <t>建      設       業</t>
  </si>
  <si>
    <t>大         阪         府</t>
  </si>
  <si>
    <t>製      造       業</t>
  </si>
  <si>
    <t>福         岡         県</t>
  </si>
  <si>
    <t>東         京         都</t>
  </si>
  <si>
    <t xml:space="preserve"> 第  ３  次  産  業</t>
  </si>
  <si>
    <t>愛         知         県</t>
  </si>
  <si>
    <t>電気・ガス・熱供給・水道業</t>
  </si>
  <si>
    <t>兵         庫         県</t>
  </si>
  <si>
    <t>情報通信業</t>
  </si>
  <si>
    <t>神     奈     川     県</t>
  </si>
  <si>
    <t>運輸業、郵便業</t>
  </si>
  <si>
    <t>上記以外の道府県・その他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</si>
</sst>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0"/>
    <numFmt numFmtId="178" formatCode="#,##0;\-#,##0;&quot;－&quot;"/>
    <numFmt numFmtId="179" formatCode="0_ "/>
    <numFmt numFmtId="180" formatCode="#\ ###\ ##0;\-#\ ##0;&quot;－&quot;"/>
    <numFmt numFmtId="181" formatCode="#,##0;0;&quot;－&quot;"/>
    <numFmt numFmtId="182" formatCode="&quot;平成&quot;General&quot;年度&quot;"/>
    <numFmt numFmtId="183" formatCode="#,##0_ "/>
    <numFmt numFmtId="184" formatCode="#\ ###\ ##0;\-#\ ##0;&quot;-&quot;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b/>
      <sz val="8"/>
      <name val="ＭＳ Ｐゴシック"/>
      <family val="3"/>
    </font>
    <font>
      <sz val="11"/>
      <color indexed="8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2"/>
      <color indexed="8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 tint="0.04998999834060669"/>
      <name val="ＭＳ Ｐ明朝"/>
      <family val="1"/>
    </font>
    <font>
      <sz val="11"/>
      <color theme="1"/>
      <name val="ＭＳ Ｐ明朝"/>
      <family val="1"/>
    </font>
    <font>
      <b/>
      <sz val="11"/>
      <name val="Calibri"/>
      <family val="3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b/>
      <sz val="10"/>
      <color theme="1"/>
      <name val="ＭＳ Ｐゴシック"/>
      <family val="3"/>
    </font>
    <font>
      <b/>
      <sz val="10"/>
      <color theme="1"/>
      <name val="Calibri"/>
      <family val="3"/>
    </font>
    <font>
      <sz val="10"/>
      <color theme="1"/>
      <name val="ＭＳ Ｐゴシック"/>
      <family val="3"/>
    </font>
    <font>
      <sz val="10"/>
      <color theme="1"/>
      <name val="Calibri"/>
      <family val="3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51" fillId="32" borderId="0" applyNumberFormat="0" applyBorder="0" applyAlignment="0" applyProtection="0"/>
  </cellStyleXfs>
  <cellXfs count="453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3" fontId="3" fillId="33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6" fillId="33" borderId="11" xfId="0" applyNumberFormat="1" applyFont="1" applyFill="1" applyBorder="1" applyAlignment="1">
      <alignment horizontal="centerContinuous" vertical="center"/>
    </xf>
    <xf numFmtId="3" fontId="6" fillId="33" borderId="12" xfId="0" applyNumberFormat="1" applyFont="1" applyFill="1" applyBorder="1" applyAlignment="1">
      <alignment horizontal="centerContinuous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Continuous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6" fillId="33" borderId="17" xfId="0" applyNumberFormat="1" applyFont="1" applyFill="1" applyBorder="1" applyAlignment="1">
      <alignment horizontal="right" vertical="center"/>
    </xf>
    <xf numFmtId="3" fontId="6" fillId="33" borderId="18" xfId="0" applyNumberFormat="1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178" fontId="3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 vertical="center"/>
    </xf>
    <xf numFmtId="178" fontId="4" fillId="0" borderId="0" xfId="5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 applyProtection="1">
      <alignment vertical="center"/>
      <protection/>
    </xf>
    <xf numFmtId="3" fontId="9" fillId="0" borderId="0" xfId="0" applyNumberFormat="1" applyFont="1" applyAlignment="1" applyProtection="1" quotePrefix="1">
      <alignment vertical="center"/>
      <protection/>
    </xf>
    <xf numFmtId="3" fontId="6" fillId="0" borderId="0" xfId="0" applyNumberFormat="1" applyFont="1" applyAlignment="1" applyProtection="1">
      <alignment vertical="center"/>
      <protection/>
    </xf>
    <xf numFmtId="49" fontId="6" fillId="0" borderId="0" xfId="0" applyNumberFormat="1" applyFont="1" applyAlignment="1" applyProtection="1" quotePrefix="1">
      <alignment horizontal="left" vertical="center"/>
      <protection/>
    </xf>
    <xf numFmtId="3" fontId="6" fillId="0" borderId="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3" fontId="7" fillId="0" borderId="0" xfId="0" applyNumberFormat="1" applyFont="1" applyAlignment="1" applyProtection="1">
      <alignment horizontal="left" vertical="top" indent="3"/>
      <protection/>
    </xf>
    <xf numFmtId="3" fontId="7" fillId="0" borderId="0" xfId="0" applyNumberFormat="1" applyFont="1" applyAlignment="1" applyProtection="1">
      <alignment horizontal="left" vertical="center" indent="2"/>
      <protection/>
    </xf>
    <xf numFmtId="3" fontId="6" fillId="0" borderId="0" xfId="0" applyNumberFormat="1" applyFont="1" applyBorder="1" applyAlignment="1" applyProtection="1">
      <alignment horizontal="right" vertical="center"/>
      <protection/>
    </xf>
    <xf numFmtId="3" fontId="6" fillId="0" borderId="0" xfId="0" applyNumberFormat="1" applyFont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 horizontal="right" vertical="top"/>
      <protection/>
    </xf>
    <xf numFmtId="0" fontId="0" fillId="0" borderId="0" xfId="0" applyAlignment="1" applyProtection="1">
      <alignment vertical="center"/>
      <protection/>
    </xf>
    <xf numFmtId="3" fontId="6" fillId="33" borderId="20" xfId="0" applyNumberFormat="1" applyFont="1" applyFill="1" applyBorder="1" applyAlignment="1" applyProtection="1">
      <alignment horizontal="center" vertical="center"/>
      <protection/>
    </xf>
    <xf numFmtId="3" fontId="6" fillId="33" borderId="11" xfId="0" applyNumberFormat="1" applyFont="1" applyFill="1" applyBorder="1" applyAlignment="1" applyProtection="1">
      <alignment horizontal="centerContinuous" vertical="center"/>
      <protection/>
    </xf>
    <xf numFmtId="3" fontId="6" fillId="33" borderId="12" xfId="0" applyNumberFormat="1" applyFont="1" applyFill="1" applyBorder="1" applyAlignment="1" applyProtection="1">
      <alignment horizontal="centerContinuous" vertical="center"/>
      <protection/>
    </xf>
    <xf numFmtId="3" fontId="6" fillId="33" borderId="15" xfId="0" applyNumberFormat="1" applyFont="1" applyFill="1" applyBorder="1" applyAlignment="1" applyProtection="1">
      <alignment horizontal="centerContinuous" vertical="center"/>
      <protection/>
    </xf>
    <xf numFmtId="3" fontId="6" fillId="33" borderId="14" xfId="0" applyNumberFormat="1" applyFont="1" applyFill="1" applyBorder="1" applyAlignment="1" applyProtection="1">
      <alignment horizontal="center" vertical="center"/>
      <protection/>
    </xf>
    <xf numFmtId="3" fontId="6" fillId="33" borderId="19" xfId="0" applyNumberFormat="1" applyFont="1" applyFill="1" applyBorder="1" applyAlignment="1" applyProtection="1">
      <alignment horizontal="center" vertical="center"/>
      <protection/>
    </xf>
    <xf numFmtId="3" fontId="6" fillId="33" borderId="16" xfId="0" applyNumberFormat="1" applyFont="1" applyFill="1" applyBorder="1" applyAlignment="1" applyProtection="1">
      <alignment horizontal="center" vertical="center"/>
      <protection/>
    </xf>
    <xf numFmtId="3" fontId="6" fillId="33" borderId="13" xfId="0" applyNumberFormat="1" applyFont="1" applyFill="1" applyBorder="1" applyAlignment="1" applyProtection="1">
      <alignment horizontal="center" vertical="center"/>
      <protection/>
    </xf>
    <xf numFmtId="3" fontId="3" fillId="33" borderId="1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6" fillId="33" borderId="10" xfId="0" applyNumberFormat="1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horizontal="right" vertical="center"/>
      <protection/>
    </xf>
    <xf numFmtId="176" fontId="3" fillId="0" borderId="0" xfId="0" applyNumberFormat="1" applyFont="1" applyFill="1" applyBorder="1" applyAlignment="1" applyProtection="1">
      <alignment horizontal="right" vertical="center"/>
      <protection/>
    </xf>
    <xf numFmtId="176" fontId="3" fillId="0" borderId="0" xfId="0" applyNumberFormat="1" applyFont="1" applyFill="1" applyBorder="1" applyAlignment="1" applyProtection="1">
      <alignment vertical="center"/>
      <protection/>
    </xf>
    <xf numFmtId="3" fontId="3" fillId="33" borderId="10" xfId="0" applyNumberFormat="1" applyFont="1" applyFill="1" applyBorder="1" applyAlignment="1" applyProtection="1">
      <alignment horizontal="center" vertical="center"/>
      <protection/>
    </xf>
    <xf numFmtId="3" fontId="4" fillId="33" borderId="10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3" fontId="3" fillId="33" borderId="10" xfId="0" applyNumberFormat="1" applyFont="1" applyFill="1" applyBorder="1" applyAlignment="1" applyProtection="1">
      <alignment vertical="center"/>
      <protection/>
    </xf>
    <xf numFmtId="3" fontId="4" fillId="33" borderId="10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180" fontId="4" fillId="0" borderId="0" xfId="0" applyNumberFormat="1" applyFont="1" applyFill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3" fontId="6" fillId="33" borderId="10" xfId="0" applyNumberFormat="1" applyFont="1" applyFill="1" applyBorder="1" applyAlignment="1" applyProtection="1">
      <alignment vertical="center"/>
      <protection/>
    </xf>
    <xf numFmtId="178" fontId="3" fillId="0" borderId="18" xfId="48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Alignment="1" applyProtection="1">
      <alignment horizontal="right" vertical="center"/>
      <protection/>
    </xf>
    <xf numFmtId="0" fontId="43" fillId="0" borderId="0" xfId="0" applyFont="1" applyAlignment="1" applyProtection="1">
      <alignment vertical="center"/>
      <protection/>
    </xf>
    <xf numFmtId="3" fontId="6" fillId="33" borderId="10" xfId="0" applyNumberFormat="1" applyFont="1" applyFill="1" applyBorder="1" applyAlignment="1" applyProtection="1">
      <alignment horizontal="left" vertical="center"/>
      <protection/>
    </xf>
    <xf numFmtId="3" fontId="3" fillId="33" borderId="10" xfId="0" applyNumberFormat="1" applyFont="1" applyFill="1" applyBorder="1" applyAlignment="1" applyProtection="1">
      <alignment horizontal="left" vertical="center"/>
      <protection/>
    </xf>
    <xf numFmtId="180" fontId="3" fillId="0" borderId="0" xfId="0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3" fontId="4" fillId="33" borderId="10" xfId="0" applyNumberFormat="1" applyFont="1" applyFill="1" applyBorder="1" applyAlignment="1" applyProtection="1">
      <alignment horizontal="left" vertical="center"/>
      <protection/>
    </xf>
    <xf numFmtId="3" fontId="6" fillId="33" borderId="14" xfId="0" applyNumberFormat="1" applyFont="1" applyFill="1" applyBorder="1" applyAlignment="1" applyProtection="1">
      <alignment horizontal="left" vertical="center"/>
      <protection/>
    </xf>
    <xf numFmtId="176" fontId="3" fillId="0" borderId="19" xfId="0" applyNumberFormat="1" applyFont="1" applyFill="1" applyBorder="1" applyAlignment="1" applyProtection="1">
      <alignment vertical="center"/>
      <protection/>
    </xf>
    <xf numFmtId="180" fontId="3" fillId="0" borderId="19" xfId="0" applyNumberFormat="1" applyFont="1" applyFill="1" applyBorder="1" applyAlignment="1" applyProtection="1">
      <alignment horizontal="right" vertical="center"/>
      <protection/>
    </xf>
    <xf numFmtId="3" fontId="7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2" fillId="0" borderId="0" xfId="0" applyFont="1" applyAlignment="1" applyProtection="1">
      <alignment vertical="center"/>
      <protection/>
    </xf>
    <xf numFmtId="0" fontId="5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3" fontId="6" fillId="0" borderId="0" xfId="0" applyNumberFormat="1" applyFont="1" applyAlignment="1" applyProtection="1" quotePrefix="1">
      <alignment vertical="center"/>
      <protection/>
    </xf>
    <xf numFmtId="3" fontId="53" fillId="0" borderId="0" xfId="0" applyNumberFormat="1" applyFont="1" applyAlignment="1" applyProtection="1">
      <alignment vertical="center"/>
      <protection/>
    </xf>
    <xf numFmtId="3" fontId="54" fillId="0" borderId="0" xfId="0" applyNumberFormat="1" applyFont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horizontal="left" vertical="center"/>
      <protection/>
    </xf>
    <xf numFmtId="3" fontId="6" fillId="0" borderId="21" xfId="0" applyNumberFormat="1" applyFont="1" applyBorder="1" applyAlignment="1" applyProtection="1">
      <alignment vertical="center"/>
      <protection/>
    </xf>
    <xf numFmtId="3" fontId="6" fillId="33" borderId="22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horizontal="right" vertical="center"/>
      <protection/>
    </xf>
    <xf numFmtId="3" fontId="52" fillId="0" borderId="0" xfId="0" applyNumberFormat="1" applyFont="1" applyAlignment="1" applyProtection="1">
      <alignment vertical="center"/>
      <protection/>
    </xf>
    <xf numFmtId="180" fontId="3" fillId="0" borderId="0" xfId="0" applyNumberFormat="1" applyFont="1" applyAlignment="1" applyProtection="1">
      <alignment horizontal="right" vertical="center"/>
      <protection/>
    </xf>
    <xf numFmtId="180" fontId="3" fillId="0" borderId="0" xfId="0" applyNumberFormat="1" applyFont="1" applyAlignment="1" applyProtection="1">
      <alignment vertical="center"/>
      <protection/>
    </xf>
    <xf numFmtId="180" fontId="52" fillId="0" borderId="0" xfId="0" applyNumberFormat="1" applyFont="1" applyAlignment="1" applyProtection="1">
      <alignment vertical="center"/>
      <protection/>
    </xf>
    <xf numFmtId="3" fontId="6" fillId="33" borderId="10" xfId="0" applyNumberFormat="1" applyFont="1" applyFill="1" applyBorder="1" applyAlignment="1" applyProtection="1" quotePrefix="1">
      <alignment horizontal="center" vertical="center"/>
      <protection/>
    </xf>
    <xf numFmtId="0" fontId="52" fillId="0" borderId="0" xfId="0" applyFont="1" applyAlignment="1" applyProtection="1">
      <alignment vertical="center"/>
      <protection/>
    </xf>
    <xf numFmtId="3" fontId="4" fillId="33" borderId="10" xfId="0" applyNumberFormat="1" applyFont="1" applyFill="1" applyBorder="1" applyAlignment="1" applyProtection="1" quotePrefix="1">
      <alignment horizontal="center" vertical="center"/>
      <protection/>
    </xf>
    <xf numFmtId="180" fontId="55" fillId="0" borderId="0" xfId="61" applyNumberFormat="1" applyFont="1" applyAlignment="1" applyProtection="1">
      <alignment/>
      <protection/>
    </xf>
    <xf numFmtId="3" fontId="10" fillId="33" borderId="10" xfId="0" applyNumberFormat="1" applyFont="1" applyFill="1" applyBorder="1" applyAlignment="1" applyProtection="1">
      <alignment vertical="center" wrapText="1" shrinkToFit="1"/>
      <protection/>
    </xf>
    <xf numFmtId="180" fontId="52" fillId="0" borderId="0" xfId="0" applyNumberFormat="1" applyFont="1" applyAlignment="1" applyProtection="1">
      <alignment horizontal="right" vertical="center"/>
      <protection/>
    </xf>
    <xf numFmtId="180" fontId="4" fillId="0" borderId="0" xfId="0" applyNumberFormat="1" applyFont="1" applyAlignment="1" applyProtection="1">
      <alignment horizontal="right"/>
      <protection/>
    </xf>
    <xf numFmtId="181" fontId="52" fillId="0" borderId="0" xfId="61" applyNumberFormat="1" applyFont="1" applyAlignment="1" applyProtection="1">
      <alignment/>
      <protection/>
    </xf>
    <xf numFmtId="180" fontId="55" fillId="0" borderId="0" xfId="61" applyNumberFormat="1" applyFont="1" applyBorder="1" applyAlignment="1" applyProtection="1">
      <alignment/>
      <protection/>
    </xf>
    <xf numFmtId="180" fontId="52" fillId="0" borderId="0" xfId="0" applyNumberFormat="1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3" fontId="4" fillId="33" borderId="14" xfId="0" applyNumberFormat="1" applyFont="1" applyFill="1" applyBorder="1" applyAlignment="1" applyProtection="1" quotePrefix="1">
      <alignment horizontal="center" vertical="center"/>
      <protection/>
    </xf>
    <xf numFmtId="180" fontId="55" fillId="0" borderId="13" xfId="61" applyNumberFormat="1" applyFont="1" applyBorder="1" applyAlignment="1" applyProtection="1">
      <alignment/>
      <protection/>
    </xf>
    <xf numFmtId="180" fontId="55" fillId="0" borderId="19" xfId="61" applyNumberFormat="1" applyFont="1" applyBorder="1" applyAlignment="1" applyProtection="1">
      <alignment/>
      <protection/>
    </xf>
    <xf numFmtId="180" fontId="3" fillId="0" borderId="19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52" fillId="0" borderId="0" xfId="0" applyFont="1" applyBorder="1" applyAlignment="1" applyProtection="1">
      <alignment vertical="center"/>
      <protection/>
    </xf>
    <xf numFmtId="3" fontId="6" fillId="0" borderId="0" xfId="0" applyNumberFormat="1" applyFont="1" applyAlignment="1" applyProtection="1">
      <alignment horizontal="right" vertical="center"/>
      <protection/>
    </xf>
    <xf numFmtId="3" fontId="7" fillId="0" borderId="0" xfId="0" applyNumberFormat="1" applyFont="1" applyAlignment="1" applyProtection="1">
      <alignment vertical="center"/>
      <protection/>
    </xf>
    <xf numFmtId="3" fontId="6" fillId="33" borderId="17" xfId="0" applyNumberFormat="1" applyFont="1" applyFill="1" applyBorder="1" applyAlignment="1" applyProtection="1">
      <alignment horizontal="right" vertical="center"/>
      <protection/>
    </xf>
    <xf numFmtId="3" fontId="6" fillId="33" borderId="18" xfId="0" applyNumberFormat="1" applyFont="1" applyFill="1" applyBorder="1" applyAlignment="1" applyProtection="1">
      <alignment horizontal="center" vertical="center"/>
      <protection/>
    </xf>
    <xf numFmtId="3" fontId="6" fillId="33" borderId="23" xfId="0" applyNumberFormat="1" applyFont="1" applyFill="1" applyBorder="1" applyAlignment="1" applyProtection="1">
      <alignment horizontal="centerContinuous" vertical="center"/>
      <protection/>
    </xf>
    <xf numFmtId="3" fontId="6" fillId="33" borderId="24" xfId="0" applyNumberFormat="1" applyFont="1" applyFill="1" applyBorder="1" applyAlignment="1" applyProtection="1">
      <alignment horizontal="centerContinuous" vertical="center"/>
      <protection/>
    </xf>
    <xf numFmtId="3" fontId="6" fillId="33" borderId="13" xfId="0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Alignment="1" applyProtection="1">
      <alignment horizontal="right" vertical="center"/>
      <protection/>
    </xf>
    <xf numFmtId="178" fontId="4" fillId="0" borderId="18" xfId="48" applyNumberFormat="1" applyFont="1" applyFill="1" applyBorder="1" applyAlignment="1" applyProtection="1">
      <alignment vertical="center"/>
      <protection/>
    </xf>
    <xf numFmtId="178" fontId="4" fillId="0" borderId="0" xfId="0" applyNumberFormat="1" applyFont="1" applyFill="1" applyAlignment="1" applyProtection="1">
      <alignment horizontal="right" vertical="center"/>
      <protection/>
    </xf>
    <xf numFmtId="178" fontId="3" fillId="0" borderId="0" xfId="0" applyNumberFormat="1" applyFont="1" applyFill="1" applyAlignment="1" applyProtection="1">
      <alignment horizontal="right" vertical="center"/>
      <protection/>
    </xf>
    <xf numFmtId="0" fontId="52" fillId="0" borderId="0" xfId="0" applyFont="1" applyFill="1" applyAlignment="1" applyProtection="1">
      <alignment vertical="center"/>
      <protection/>
    </xf>
    <xf numFmtId="3" fontId="6" fillId="33" borderId="25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Border="1" applyAlignment="1" applyProtection="1">
      <alignment horizontal="center" vertical="center"/>
      <protection/>
    </xf>
    <xf numFmtId="3" fontId="6" fillId="0" borderId="0" xfId="0" applyNumberFormat="1" applyFont="1" applyBorder="1" applyAlignment="1" applyProtection="1" quotePrefix="1">
      <alignment vertical="center"/>
      <protection/>
    </xf>
    <xf numFmtId="0" fontId="54" fillId="0" borderId="0" xfId="0" applyFont="1" applyAlignment="1" applyProtection="1">
      <alignment horizontal="center" vertical="center"/>
      <protection/>
    </xf>
    <xf numFmtId="3" fontId="7" fillId="0" borderId="0" xfId="0" applyNumberFormat="1" applyFont="1" applyBorder="1" applyAlignment="1" applyProtection="1">
      <alignment vertical="center"/>
      <protection/>
    </xf>
    <xf numFmtId="3" fontId="8" fillId="0" borderId="0" xfId="0" applyNumberFormat="1" applyFont="1" applyBorder="1" applyAlignment="1" applyProtection="1">
      <alignment vertical="center"/>
      <protection/>
    </xf>
    <xf numFmtId="3" fontId="6" fillId="33" borderId="20" xfId="0" applyNumberFormat="1" applyFont="1" applyFill="1" applyBorder="1" applyAlignment="1" applyProtection="1">
      <alignment horizontal="center"/>
      <protection/>
    </xf>
    <xf numFmtId="3" fontId="6" fillId="33" borderId="11" xfId="0" applyNumberFormat="1" applyFont="1" applyFill="1" applyBorder="1" applyAlignment="1" applyProtection="1">
      <alignment vertical="center"/>
      <protection/>
    </xf>
    <xf numFmtId="3" fontId="6" fillId="28" borderId="12" xfId="0" applyNumberFormat="1" applyFont="1" applyFill="1" applyBorder="1" applyAlignment="1" applyProtection="1">
      <alignment vertical="center"/>
      <protection/>
    </xf>
    <xf numFmtId="0" fontId="54" fillId="28" borderId="12" xfId="0" applyFont="1" applyFill="1" applyBorder="1" applyAlignment="1" applyProtection="1">
      <alignment horizontal="center" vertical="center"/>
      <protection/>
    </xf>
    <xf numFmtId="0" fontId="54" fillId="28" borderId="12" xfId="0" applyFont="1" applyFill="1" applyBorder="1" applyAlignment="1" applyProtection="1">
      <alignment vertical="center"/>
      <protection/>
    </xf>
    <xf numFmtId="0" fontId="54" fillId="28" borderId="15" xfId="0" applyFont="1" applyFill="1" applyBorder="1" applyAlignment="1" applyProtection="1">
      <alignment vertical="center"/>
      <protection/>
    </xf>
    <xf numFmtId="3" fontId="6" fillId="33" borderId="17" xfId="0" applyNumberFormat="1" applyFont="1" applyFill="1" applyBorder="1" applyAlignment="1" applyProtection="1">
      <alignment horizontal="centerContinuous" vertical="center"/>
      <protection/>
    </xf>
    <xf numFmtId="3" fontId="6" fillId="33" borderId="26" xfId="0" applyNumberFormat="1" applyFont="1" applyFill="1" applyBorder="1" applyAlignment="1" applyProtection="1">
      <alignment horizontal="centerContinuous" vertical="center"/>
      <protection/>
    </xf>
    <xf numFmtId="3" fontId="6" fillId="33" borderId="17" xfId="0" applyNumberFormat="1" applyFont="1" applyFill="1" applyBorder="1" applyAlignment="1" applyProtection="1">
      <alignment horizontal="center"/>
      <protection/>
    </xf>
    <xf numFmtId="3" fontId="6" fillId="33" borderId="25" xfId="0" applyNumberFormat="1" applyFont="1" applyFill="1" applyBorder="1" applyAlignment="1" applyProtection="1">
      <alignment horizontal="center"/>
      <protection/>
    </xf>
    <xf numFmtId="3" fontId="6" fillId="33" borderId="0" xfId="0" applyNumberFormat="1" applyFont="1" applyFill="1" applyBorder="1" applyAlignment="1" applyProtection="1">
      <alignment horizontal="center"/>
      <protection/>
    </xf>
    <xf numFmtId="3" fontId="6" fillId="33" borderId="24" xfId="0" applyNumberFormat="1" applyFont="1" applyFill="1" applyBorder="1" applyAlignment="1" applyProtection="1">
      <alignment horizontal="center" vertical="center"/>
      <protection/>
    </xf>
    <xf numFmtId="3" fontId="6" fillId="33" borderId="24" xfId="0" applyNumberFormat="1" applyFont="1" applyFill="1" applyBorder="1" applyAlignment="1" applyProtection="1">
      <alignment vertical="center"/>
      <protection/>
    </xf>
    <xf numFmtId="3" fontId="6" fillId="33" borderId="23" xfId="0" applyNumberFormat="1" applyFont="1" applyFill="1" applyBorder="1" applyAlignment="1" applyProtection="1">
      <alignment horizontal="center" vertical="center"/>
      <protection/>
    </xf>
    <xf numFmtId="3" fontId="6" fillId="33" borderId="27" xfId="0" applyNumberFormat="1" applyFont="1" applyFill="1" applyBorder="1" applyAlignment="1" applyProtection="1">
      <alignment horizontal="center" vertical="center"/>
      <protection/>
    </xf>
    <xf numFmtId="3" fontId="6" fillId="33" borderId="18" xfId="0" applyNumberFormat="1" applyFont="1" applyFill="1" applyBorder="1" applyAlignment="1" applyProtection="1">
      <alignment vertical="center"/>
      <protection/>
    </xf>
    <xf numFmtId="3" fontId="6" fillId="33" borderId="25" xfId="0" applyNumberFormat="1" applyFont="1" applyFill="1" applyBorder="1" applyAlignment="1" applyProtection="1">
      <alignment/>
      <protection/>
    </xf>
    <xf numFmtId="3" fontId="54" fillId="33" borderId="14" xfId="0" applyNumberFormat="1" applyFont="1" applyFill="1" applyBorder="1" applyAlignment="1" applyProtection="1">
      <alignment horizontal="center" vertical="center"/>
      <protection/>
    </xf>
    <xf numFmtId="3" fontId="6" fillId="33" borderId="22" xfId="0" applyNumberFormat="1" applyFont="1" applyFill="1" applyBorder="1" applyAlignment="1" applyProtection="1">
      <alignment horizontal="center" vertical="top"/>
      <protection/>
    </xf>
    <xf numFmtId="3" fontId="6" fillId="33" borderId="19" xfId="0" applyNumberFormat="1" applyFont="1" applyFill="1" applyBorder="1" applyAlignment="1" applyProtection="1">
      <alignment horizontal="center" vertical="top"/>
      <protection/>
    </xf>
    <xf numFmtId="3" fontId="54" fillId="33" borderId="13" xfId="0" applyNumberFormat="1" applyFont="1" applyFill="1" applyBorder="1" applyAlignment="1" applyProtection="1">
      <alignment horizontal="center" vertical="center"/>
      <protection/>
    </xf>
    <xf numFmtId="3" fontId="3" fillId="33" borderId="18" xfId="0" applyNumberFormat="1" applyFont="1" applyFill="1" applyBorder="1" applyAlignment="1" applyProtection="1">
      <alignment horizontal="center" vertical="center"/>
      <protection/>
    </xf>
    <xf numFmtId="176" fontId="3" fillId="0" borderId="18" xfId="50" applyNumberFormat="1" applyFont="1" applyFill="1" applyBorder="1" applyAlignment="1" applyProtection="1">
      <alignment vertical="center"/>
      <protection/>
    </xf>
    <xf numFmtId="176" fontId="3" fillId="0" borderId="0" xfId="50" applyNumberFormat="1" applyFont="1" applyFill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176" fontId="55" fillId="0" borderId="0" xfId="0" applyNumberFormat="1" applyFont="1" applyAlignment="1" applyProtection="1">
      <alignment vertical="center"/>
      <protection/>
    </xf>
    <xf numFmtId="3" fontId="4" fillId="33" borderId="18" xfId="0" applyNumberFormat="1" applyFont="1" applyFill="1" applyBorder="1" applyAlignment="1" applyProtection="1">
      <alignment horizontal="center" vertical="center"/>
      <protection/>
    </xf>
    <xf numFmtId="176" fontId="3" fillId="0" borderId="0" xfId="50" applyNumberFormat="1" applyFont="1" applyFill="1" applyBorder="1" applyAlignment="1" applyProtection="1">
      <alignment horizontal="right" vertical="center"/>
      <protection/>
    </xf>
    <xf numFmtId="178" fontId="3" fillId="0" borderId="0" xfId="50" applyNumberFormat="1" applyFont="1" applyFill="1" applyAlignment="1" applyProtection="1">
      <alignment vertical="center"/>
      <protection/>
    </xf>
    <xf numFmtId="176" fontId="4" fillId="0" borderId="18" xfId="50" applyNumberFormat="1" applyFont="1" applyFill="1" applyBorder="1" applyAlignment="1" applyProtection="1">
      <alignment vertical="center"/>
      <protection/>
    </xf>
    <xf numFmtId="176" fontId="4" fillId="0" borderId="0" xfId="50" applyNumberFormat="1" applyFont="1" applyFill="1" applyBorder="1" applyAlignment="1" applyProtection="1">
      <alignment vertical="center"/>
      <protection/>
    </xf>
    <xf numFmtId="176" fontId="4" fillId="0" borderId="0" xfId="50" applyNumberFormat="1" applyFont="1" applyFill="1" applyAlignment="1" applyProtection="1">
      <alignment vertical="center"/>
      <protection/>
    </xf>
    <xf numFmtId="178" fontId="3" fillId="0" borderId="0" xfId="50" applyNumberFormat="1" applyFont="1" applyFill="1" applyAlignment="1" applyProtection="1">
      <alignment horizontal="right" vertical="center"/>
      <protection/>
    </xf>
    <xf numFmtId="176" fontId="3" fillId="0" borderId="0" xfId="50" applyNumberFormat="1" applyFont="1" applyFill="1" applyAlignment="1" applyProtection="1">
      <alignment horizontal="right" vertical="center"/>
      <protection/>
    </xf>
    <xf numFmtId="3" fontId="3" fillId="33" borderId="14" xfId="0" applyNumberFormat="1" applyFont="1" applyFill="1" applyBorder="1" applyAlignment="1" applyProtection="1">
      <alignment horizontal="center" vertical="center"/>
      <protection/>
    </xf>
    <xf numFmtId="178" fontId="3" fillId="0" borderId="19" xfId="50" applyNumberFormat="1" applyFont="1" applyFill="1" applyBorder="1" applyAlignment="1" applyProtection="1">
      <alignment horizontal="right" vertical="center"/>
      <protection/>
    </xf>
    <xf numFmtId="176" fontId="3" fillId="0" borderId="19" xfId="50" applyNumberFormat="1" applyFont="1" applyFill="1" applyBorder="1" applyAlignment="1" applyProtection="1">
      <alignment horizontal="right" vertical="center"/>
      <protection/>
    </xf>
    <xf numFmtId="3" fontId="3" fillId="33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3" fontId="54" fillId="0" borderId="0" xfId="0" applyNumberFormat="1" applyFont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26" xfId="0" applyNumberFormat="1" applyFont="1" applyFill="1" applyBorder="1" applyAlignment="1" applyProtection="1">
      <alignment vertical="center"/>
      <protection/>
    </xf>
    <xf numFmtId="3" fontId="6" fillId="33" borderId="0" xfId="0" applyNumberFormat="1" applyFont="1" applyFill="1" applyBorder="1" applyAlignment="1" applyProtection="1">
      <alignment horizontal="center" vertical="center"/>
      <protection/>
    </xf>
    <xf numFmtId="3" fontId="6" fillId="33" borderId="27" xfId="0" applyNumberFormat="1" applyFont="1" applyFill="1" applyBorder="1" applyAlignment="1" applyProtection="1">
      <alignment vertical="center"/>
      <protection/>
    </xf>
    <xf numFmtId="3" fontId="6" fillId="33" borderId="18" xfId="0" applyNumberFormat="1" applyFont="1" applyFill="1" applyBorder="1" applyAlignment="1" applyProtection="1">
      <alignment vertical="top"/>
      <protection/>
    </xf>
    <xf numFmtId="176" fontId="3" fillId="0" borderId="0" xfId="50" applyNumberFormat="1" applyFont="1" applyFill="1" applyBorder="1" applyAlignment="1" applyProtection="1">
      <alignment vertical="center"/>
      <protection/>
    </xf>
    <xf numFmtId="176" fontId="12" fillId="0" borderId="0" xfId="50" applyNumberFormat="1" applyFont="1" applyFill="1" applyAlignment="1" applyProtection="1">
      <alignment vertical="center"/>
      <protection/>
    </xf>
    <xf numFmtId="180" fontId="3" fillId="0" borderId="0" xfId="50" applyNumberFormat="1" applyFont="1" applyFill="1" applyAlignment="1" applyProtection="1">
      <alignment vertical="center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4" fillId="33" borderId="0" xfId="0" applyNumberFormat="1" applyFont="1" applyFill="1" applyBorder="1" applyAlignment="1" applyProtection="1">
      <alignment horizontal="center" vertical="center"/>
      <protection/>
    </xf>
    <xf numFmtId="180" fontId="4" fillId="0" borderId="0" xfId="50" applyNumberFormat="1" applyFont="1" applyFill="1" applyAlignment="1" applyProtection="1">
      <alignment vertical="center"/>
      <protection/>
    </xf>
    <xf numFmtId="180" fontId="3" fillId="0" borderId="19" xfId="50" applyNumberFormat="1" applyFont="1" applyFill="1" applyBorder="1" applyAlignment="1" applyProtection="1">
      <alignment vertical="center"/>
      <protection/>
    </xf>
    <xf numFmtId="3" fontId="54" fillId="0" borderId="0" xfId="0" applyNumberFormat="1" applyFont="1" applyBorder="1" applyAlignment="1" applyProtection="1">
      <alignment vertical="center"/>
      <protection/>
    </xf>
    <xf numFmtId="3" fontId="13" fillId="0" borderId="0" xfId="0" applyNumberFormat="1" applyFont="1" applyBorder="1" applyAlignment="1" applyProtection="1">
      <alignment vertical="center"/>
      <protection/>
    </xf>
    <xf numFmtId="3" fontId="13" fillId="0" borderId="0" xfId="0" applyNumberFormat="1" applyFont="1" applyAlignment="1" applyProtection="1">
      <alignment vertical="center"/>
      <protection/>
    </xf>
    <xf numFmtId="3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3" borderId="28" xfId="0" applyNumberFormat="1" applyFont="1" applyFill="1" applyBorder="1" applyAlignment="1" applyProtection="1">
      <alignment horizontal="center" vertical="center"/>
      <protection/>
    </xf>
    <xf numFmtId="3" fontId="3" fillId="0" borderId="29" xfId="0" applyNumberFormat="1" applyFont="1" applyBorder="1" applyAlignment="1" applyProtection="1">
      <alignment horizontal="right" vertical="center"/>
      <protection/>
    </xf>
    <xf numFmtId="3" fontId="3" fillId="0" borderId="29" xfId="0" applyNumberFormat="1" applyFont="1" applyFill="1" applyBorder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horizontal="right" vertical="center"/>
      <protection/>
    </xf>
    <xf numFmtId="0" fontId="6" fillId="33" borderId="10" xfId="0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6" fillId="33" borderId="14" xfId="0" applyNumberFormat="1" applyFont="1" applyFill="1" applyBorder="1" applyAlignment="1" applyProtection="1">
      <alignment horizontal="center" vertical="center"/>
      <protection/>
    </xf>
    <xf numFmtId="176" fontId="3" fillId="0" borderId="19" xfId="0" applyNumberFormat="1" applyFont="1" applyBorder="1" applyAlignment="1" applyProtection="1">
      <alignment horizontal="right" vertical="center"/>
      <protection/>
    </xf>
    <xf numFmtId="176" fontId="3" fillId="0" borderId="19" xfId="0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Alignment="1" applyProtection="1">
      <alignment vertical="center"/>
      <protection/>
    </xf>
    <xf numFmtId="3" fontId="3" fillId="0" borderId="0" xfId="0" applyNumberFormat="1" applyFont="1" applyFill="1" applyAlignment="1" applyProtection="1">
      <alignment vertical="center"/>
      <protection/>
    </xf>
    <xf numFmtId="3" fontId="8" fillId="0" borderId="0" xfId="0" applyNumberFormat="1" applyFont="1" applyBorder="1" applyAlignment="1" applyProtection="1">
      <alignment horizontal="left" vertical="center" indent="2"/>
      <protection/>
    </xf>
    <xf numFmtId="3" fontId="6" fillId="0" borderId="0" xfId="0" applyNumberFormat="1" applyFont="1" applyBorder="1" applyAlignment="1" applyProtection="1">
      <alignment horizontal="left" vertical="center" indent="2"/>
      <protection/>
    </xf>
    <xf numFmtId="3" fontId="6" fillId="33" borderId="19" xfId="0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3" fontId="4" fillId="33" borderId="14" xfId="0" applyNumberFormat="1" applyFont="1" applyFill="1" applyBorder="1" applyAlignment="1" applyProtection="1">
      <alignment horizontal="center" vertical="center"/>
      <protection/>
    </xf>
    <xf numFmtId="177" fontId="4" fillId="0" borderId="19" xfId="0" applyNumberFormat="1" applyFont="1" applyFill="1" applyBorder="1" applyAlignment="1" applyProtection="1">
      <alignment vertical="center"/>
      <protection/>
    </xf>
    <xf numFmtId="177" fontId="4" fillId="0" borderId="19" xfId="0" applyNumberFormat="1" applyFont="1" applyFill="1" applyBorder="1" applyAlignment="1" applyProtection="1">
      <alignment horizontal="right" vertical="center"/>
      <protection/>
    </xf>
    <xf numFmtId="0" fontId="52" fillId="0" borderId="0" xfId="0" applyFont="1" applyFill="1" applyAlignment="1" applyProtection="1">
      <alignment vertical="center"/>
      <protection/>
    </xf>
    <xf numFmtId="3" fontId="14" fillId="0" borderId="29" xfId="0" applyNumberFormat="1" applyFont="1" applyFill="1" applyBorder="1" applyAlignment="1" applyProtection="1">
      <alignment horizontal="left" vertical="center"/>
      <protection/>
    </xf>
    <xf numFmtId="3" fontId="14" fillId="0" borderId="0" xfId="0" applyNumberFormat="1" applyFont="1" applyFill="1" applyBorder="1" applyAlignment="1" applyProtection="1">
      <alignment horizontal="left" vertical="center"/>
      <protection/>
    </xf>
    <xf numFmtId="0" fontId="54" fillId="0" borderId="0" xfId="0" applyFont="1" applyAlignment="1" applyProtection="1">
      <alignment vertical="center"/>
      <protection/>
    </xf>
    <xf numFmtId="3" fontId="8" fillId="0" borderId="0" xfId="0" applyNumberFormat="1" applyFont="1" applyAlignment="1" applyProtection="1">
      <alignment vertical="center"/>
      <protection/>
    </xf>
    <xf numFmtId="3" fontId="6" fillId="0" borderId="0" xfId="0" applyNumberFormat="1" applyFont="1" applyAlignment="1" applyProtection="1">
      <alignment/>
      <protection/>
    </xf>
    <xf numFmtId="177" fontId="3" fillId="0" borderId="0" xfId="0" applyNumberFormat="1" applyFont="1" applyFill="1" applyAlignment="1" applyProtection="1">
      <alignment vertical="center"/>
      <protection/>
    </xf>
    <xf numFmtId="180" fontId="3" fillId="0" borderId="0" xfId="0" applyNumberFormat="1" applyFont="1" applyFill="1" applyAlignment="1" applyProtection="1">
      <alignment vertical="center"/>
      <protection/>
    </xf>
    <xf numFmtId="180" fontId="4" fillId="0" borderId="0" xfId="0" applyNumberFormat="1" applyFont="1" applyFill="1" applyAlignment="1" applyProtection="1">
      <alignment vertical="center"/>
      <protection/>
    </xf>
    <xf numFmtId="3" fontId="6" fillId="33" borderId="10" xfId="0" applyNumberFormat="1" applyFont="1" applyFill="1" applyBorder="1" applyAlignment="1" applyProtection="1">
      <alignment horizontal="left" vertical="center" indent="1"/>
      <protection/>
    </xf>
    <xf numFmtId="3" fontId="6" fillId="33" borderId="14" xfId="0" applyNumberFormat="1" applyFont="1" applyFill="1" applyBorder="1" applyAlignment="1" applyProtection="1">
      <alignment horizontal="left" vertical="center" indent="1"/>
      <protection/>
    </xf>
    <xf numFmtId="180" fontId="3" fillId="0" borderId="13" xfId="0" applyNumberFormat="1" applyFont="1" applyFill="1" applyBorder="1" applyAlignment="1" applyProtection="1">
      <alignment vertical="center"/>
      <protection/>
    </xf>
    <xf numFmtId="180" fontId="3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181" fontId="6" fillId="0" borderId="0" xfId="0" applyNumberFormat="1" applyFont="1" applyFill="1" applyAlignment="1" applyProtection="1">
      <alignment/>
      <protection/>
    </xf>
    <xf numFmtId="181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>
      <alignment horizontal="center"/>
      <protection/>
    </xf>
    <xf numFmtId="3" fontId="6" fillId="0" borderId="0" xfId="0" applyNumberFormat="1" applyFont="1" applyBorder="1" applyAlignment="1" applyProtection="1" quotePrefix="1">
      <alignment/>
      <protection/>
    </xf>
    <xf numFmtId="3" fontId="7" fillId="0" borderId="0" xfId="0" applyNumberFormat="1" applyFont="1" applyBorder="1" applyAlignment="1" applyProtection="1">
      <alignment horizontal="left" indent="5"/>
      <protection/>
    </xf>
    <xf numFmtId="3" fontId="8" fillId="0" borderId="0" xfId="0" applyNumberFormat="1" applyFont="1" applyAlignment="1" applyProtection="1">
      <alignment horizontal="left" indent="2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3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Alignment="1" applyProtection="1">
      <alignment horizontal="right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30" xfId="0" applyNumberFormat="1" applyFont="1" applyFill="1" applyBorder="1" applyAlignment="1" applyProtection="1">
      <alignment horizontal="left" vertical="center" indent="1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left" vertical="center" indent="1"/>
      <protection/>
    </xf>
    <xf numFmtId="0" fontId="6" fillId="33" borderId="10" xfId="0" applyNumberFormat="1" applyFont="1" applyFill="1" applyBorder="1" applyAlignment="1" applyProtection="1">
      <alignment horizontal="left" vertical="center"/>
      <protection/>
    </xf>
    <xf numFmtId="0" fontId="6" fillId="33" borderId="30" xfId="0" applyNumberFormat="1" applyFont="1" applyFill="1" applyBorder="1" applyAlignment="1" applyProtection="1">
      <alignment vertical="center"/>
      <protection/>
    </xf>
    <xf numFmtId="0" fontId="6" fillId="33" borderId="30" xfId="0" applyNumberFormat="1" applyFont="1" applyFill="1" applyBorder="1" applyAlignment="1" applyProtection="1">
      <alignment horizontal="left" vertical="center"/>
      <protection/>
    </xf>
    <xf numFmtId="0" fontId="6" fillId="33" borderId="14" xfId="0" applyNumberFormat="1" applyFont="1" applyFill="1" applyBorder="1" applyAlignment="1" applyProtection="1">
      <alignment horizontal="left" vertical="center" indent="1"/>
      <protection/>
    </xf>
    <xf numFmtId="177" fontId="3" fillId="0" borderId="19" xfId="0" applyNumberFormat="1" applyFont="1" applyFill="1" applyBorder="1" applyAlignment="1" applyProtection="1">
      <alignment horizontal="right" vertical="center"/>
      <protection/>
    </xf>
    <xf numFmtId="0" fontId="6" fillId="33" borderId="22" xfId="0" applyNumberFormat="1" applyFont="1" applyFill="1" applyBorder="1" applyAlignment="1" applyProtection="1">
      <alignment horizontal="left" vertical="center" indent="1"/>
      <protection/>
    </xf>
    <xf numFmtId="184" fontId="3" fillId="0" borderId="19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Alignment="1" applyProtection="1">
      <alignment vertical="center"/>
      <protection/>
    </xf>
    <xf numFmtId="3" fontId="6" fillId="33" borderId="12" xfId="0" applyNumberFormat="1" applyFont="1" applyFill="1" applyBorder="1" applyAlignment="1" applyProtection="1">
      <alignment horizontal="center" vertical="center"/>
      <protection/>
    </xf>
    <xf numFmtId="3" fontId="6" fillId="33" borderId="31" xfId="0" applyNumberFormat="1" applyFont="1" applyFill="1" applyBorder="1" applyAlignment="1" applyProtection="1">
      <alignment horizontal="center" vertical="center"/>
      <protection/>
    </xf>
    <xf numFmtId="3" fontId="6" fillId="33" borderId="30" xfId="0" applyNumberFormat="1" applyFont="1" applyFill="1" applyBorder="1" applyAlignment="1" applyProtection="1">
      <alignment horizontal="center" vertical="center"/>
      <protection/>
    </xf>
    <xf numFmtId="3" fontId="7" fillId="0" borderId="0" xfId="0" applyNumberFormat="1" applyFont="1" applyBorder="1" applyAlignment="1" applyProtection="1">
      <alignment horizontal="left" indent="2"/>
      <protection/>
    </xf>
    <xf numFmtId="180" fontId="3" fillId="0" borderId="0" xfId="0" applyNumberFormat="1" applyFont="1" applyFill="1" applyAlignment="1" applyProtection="1">
      <alignment/>
      <protection/>
    </xf>
    <xf numFmtId="3" fontId="3" fillId="33" borderId="30" xfId="0" applyNumberFormat="1" applyFont="1" applyFill="1" applyBorder="1" applyAlignment="1" applyProtection="1">
      <alignment/>
      <protection/>
    </xf>
    <xf numFmtId="0" fontId="6" fillId="28" borderId="30" xfId="0" applyNumberFormat="1" applyFont="1" applyFill="1" applyBorder="1" applyAlignment="1" applyProtection="1">
      <alignment horizontal="left" vertical="center" indent="1"/>
      <protection/>
    </xf>
    <xf numFmtId="3" fontId="3" fillId="33" borderId="14" xfId="0" applyNumberFormat="1" applyFont="1" applyFill="1" applyBorder="1" applyAlignment="1" applyProtection="1">
      <alignment/>
      <protection/>
    </xf>
    <xf numFmtId="180" fontId="3" fillId="0" borderId="19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33" borderId="20" xfId="0" applyNumberFormat="1" applyFont="1" applyFill="1" applyBorder="1" applyAlignment="1">
      <alignment vertical="center"/>
    </xf>
    <xf numFmtId="3" fontId="6" fillId="33" borderId="31" xfId="0" applyNumberFormat="1" applyFont="1" applyFill="1" applyBorder="1" applyAlignment="1">
      <alignment vertical="center"/>
    </xf>
    <xf numFmtId="49" fontId="6" fillId="33" borderId="11" xfId="0" applyNumberFormat="1" applyFont="1" applyFill="1" applyBorder="1" applyAlignment="1">
      <alignment horizontal="centerContinuous" vertical="center"/>
    </xf>
    <xf numFmtId="3" fontId="6" fillId="33" borderId="30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vertical="center"/>
    </xf>
    <xf numFmtId="3" fontId="6" fillId="33" borderId="22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 quotePrefix="1">
      <alignment horizontal="center" vertical="center"/>
    </xf>
    <xf numFmtId="180" fontId="52" fillId="0" borderId="0" xfId="0" applyNumberFormat="1" applyFont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 quotePrefix="1">
      <alignment horizontal="center" vertical="center"/>
    </xf>
    <xf numFmtId="180" fontId="0" fillId="0" borderId="0" xfId="0" applyNumberFormat="1" applyAlignment="1">
      <alignment vertical="center"/>
    </xf>
    <xf numFmtId="3" fontId="4" fillId="33" borderId="10" xfId="0" applyNumberFormat="1" applyFont="1" applyFill="1" applyBorder="1" applyAlignment="1" quotePrefix="1">
      <alignment horizontal="center" vertical="center"/>
    </xf>
    <xf numFmtId="180" fontId="55" fillId="0" borderId="0" xfId="0" applyNumberFormat="1" applyFont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0" fontId="6" fillId="33" borderId="10" xfId="0" applyNumberFormat="1" applyFont="1" applyFill="1" applyBorder="1" applyAlignment="1">
      <alignment horizontal="left" vertical="center" indent="1"/>
    </xf>
    <xf numFmtId="0" fontId="6" fillId="33" borderId="10" xfId="0" applyNumberFormat="1" applyFont="1" applyFill="1" applyBorder="1" applyAlignment="1">
      <alignment horizontal="left" vertical="center" indent="2"/>
    </xf>
    <xf numFmtId="0" fontId="6" fillId="33" borderId="10" xfId="0" applyNumberFormat="1" applyFont="1" applyFill="1" applyBorder="1" applyAlignment="1">
      <alignment horizontal="left" vertical="center" wrapText="1" indent="2" shrinkToFit="1"/>
    </xf>
    <xf numFmtId="0" fontId="6" fillId="33" borderId="14" xfId="0" applyNumberFormat="1" applyFont="1" applyFill="1" applyBorder="1" applyAlignment="1">
      <alignment horizontal="left" vertical="center" indent="2"/>
    </xf>
    <xf numFmtId="180" fontId="3" fillId="0" borderId="19" xfId="0" applyNumberFormat="1" applyFont="1" applyFill="1" applyBorder="1" applyAlignment="1">
      <alignment horizontal="right" vertical="center"/>
    </xf>
    <xf numFmtId="0" fontId="5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" fontId="6" fillId="33" borderId="13" xfId="0" applyNumberFormat="1" applyFont="1" applyFill="1" applyBorder="1" applyAlignment="1" applyProtection="1">
      <alignment horizontal="centerContinuous" vertical="center"/>
      <protection/>
    </xf>
    <xf numFmtId="3" fontId="6" fillId="33" borderId="16" xfId="0" applyNumberFormat="1" applyFont="1" applyFill="1" applyBorder="1" applyAlignment="1" applyProtection="1">
      <alignment horizontal="centerContinuous" vertical="center"/>
      <protection/>
    </xf>
    <xf numFmtId="3" fontId="6" fillId="33" borderId="19" xfId="0" applyNumberFormat="1" applyFont="1" applyFill="1" applyBorder="1" applyAlignment="1" applyProtection="1">
      <alignment horizontal="centerContinuous" vertical="center"/>
      <protection/>
    </xf>
    <xf numFmtId="3" fontId="6" fillId="33" borderId="14" xfId="0" applyNumberFormat="1" applyFont="1" applyFill="1" applyBorder="1" applyAlignment="1" applyProtection="1">
      <alignment horizontal="centerContinuous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3" fontId="3" fillId="0" borderId="32" xfId="0" applyNumberFormat="1" applyFont="1" applyFill="1" applyBorder="1" applyAlignment="1" applyProtection="1">
      <alignment vertical="center"/>
      <protection/>
    </xf>
    <xf numFmtId="3" fontId="4" fillId="33" borderId="0" xfId="0" applyNumberFormat="1" applyFont="1" applyFill="1" applyBorder="1" applyAlignment="1" applyProtection="1">
      <alignment vertical="center"/>
      <protection/>
    </xf>
    <xf numFmtId="180" fontId="4" fillId="0" borderId="18" xfId="0" applyNumberFormat="1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horizontal="right" vertical="center"/>
      <protection/>
    </xf>
    <xf numFmtId="180" fontId="3" fillId="0" borderId="18" xfId="0" applyNumberFormat="1" applyFont="1" applyFill="1" applyBorder="1" applyAlignment="1" applyProtection="1">
      <alignment horizontal="right" vertical="center"/>
      <protection/>
    </xf>
    <xf numFmtId="3" fontId="6" fillId="33" borderId="0" xfId="0" applyNumberFormat="1" applyFont="1" applyFill="1" applyBorder="1" applyAlignment="1" applyProtection="1">
      <alignment vertical="center"/>
      <protection/>
    </xf>
    <xf numFmtId="3" fontId="6" fillId="33" borderId="0" xfId="0" applyNumberFormat="1" applyFont="1" applyFill="1" applyBorder="1" applyAlignment="1" applyProtection="1">
      <alignment horizontal="left" vertical="center" indent="1"/>
      <protection/>
    </xf>
    <xf numFmtId="3" fontId="6" fillId="33" borderId="0" xfId="0" applyNumberFormat="1" applyFont="1" applyFill="1" applyBorder="1" applyAlignment="1" applyProtection="1">
      <alignment horizontal="left" vertical="center" indent="2"/>
      <protection/>
    </xf>
    <xf numFmtId="180" fontId="3" fillId="0" borderId="18" xfId="0" applyNumberFormat="1" applyFont="1" applyFill="1" applyBorder="1" applyAlignment="1" applyProtection="1" quotePrefix="1">
      <alignment horizontal="right" vertical="center"/>
      <protection/>
    </xf>
    <xf numFmtId="180" fontId="3" fillId="0" borderId="0" xfId="0" applyNumberFormat="1" applyFont="1" applyFill="1" applyBorder="1" applyAlignment="1" applyProtection="1" quotePrefix="1">
      <alignment horizontal="right" vertical="center"/>
      <protection/>
    </xf>
    <xf numFmtId="3" fontId="54" fillId="33" borderId="0" xfId="0" applyNumberFormat="1" applyFont="1" applyFill="1" applyBorder="1" applyAlignment="1" applyProtection="1">
      <alignment horizontal="left" vertical="center" indent="1"/>
      <protection/>
    </xf>
    <xf numFmtId="3" fontId="6" fillId="33" borderId="0" xfId="0" applyNumberFormat="1" applyFont="1" applyFill="1" applyBorder="1" applyAlignment="1" applyProtection="1">
      <alignment horizontal="left" vertical="center"/>
      <protection/>
    </xf>
    <xf numFmtId="180" fontId="3" fillId="0" borderId="13" xfId="0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3" fontId="0" fillId="0" borderId="0" xfId="0" applyNumberFormat="1" applyBorder="1" applyAlignment="1" applyProtection="1">
      <alignment/>
      <protection/>
    </xf>
    <xf numFmtId="3" fontId="16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 horizontal="left" indent="11"/>
      <protection/>
    </xf>
    <xf numFmtId="3" fontId="8" fillId="0" borderId="0" xfId="0" applyNumberFormat="1" applyFont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 vertical="center"/>
      <protection/>
    </xf>
    <xf numFmtId="3" fontId="6" fillId="33" borderId="14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3" fontId="6" fillId="33" borderId="10" xfId="0" applyNumberFormat="1" applyFont="1" applyFill="1" applyBorder="1" applyAlignment="1" applyProtection="1">
      <alignment horizontal="left" vertical="center" wrapText="1" indent="1"/>
      <protection/>
    </xf>
    <xf numFmtId="180" fontId="3" fillId="0" borderId="18" xfId="0" applyNumberFormat="1" applyFont="1" applyFill="1" applyBorder="1" applyAlignment="1" applyProtection="1">
      <alignment vertical="center"/>
      <protection/>
    </xf>
    <xf numFmtId="180" fontId="52" fillId="0" borderId="0" xfId="0" applyNumberFormat="1" applyFont="1" applyFill="1" applyAlignment="1" applyProtection="1">
      <alignment vertical="center"/>
      <protection/>
    </xf>
    <xf numFmtId="3" fontId="6" fillId="0" borderId="29" xfId="0" applyNumberFormat="1" applyFont="1" applyFill="1" applyBorder="1" applyAlignment="1" applyProtection="1">
      <alignment vertical="center"/>
      <protection/>
    </xf>
    <xf numFmtId="0" fontId="52" fillId="0" borderId="29" xfId="0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3" fontId="7" fillId="0" borderId="0" xfId="0" applyNumberFormat="1" applyFont="1" applyBorder="1" applyAlignment="1" applyProtection="1">
      <alignment/>
      <protection/>
    </xf>
    <xf numFmtId="3" fontId="7" fillId="33" borderId="11" xfId="0" applyNumberFormat="1" applyFont="1" applyFill="1" applyBorder="1" applyAlignment="1" applyProtection="1">
      <alignment vertical="center"/>
      <protection/>
    </xf>
    <xf numFmtId="3" fontId="7" fillId="33" borderId="12" xfId="0" applyNumberFormat="1" applyFont="1" applyFill="1" applyBorder="1" applyAlignment="1" applyProtection="1">
      <alignment horizontal="center" vertical="center"/>
      <protection/>
    </xf>
    <xf numFmtId="3" fontId="7" fillId="33" borderId="12" xfId="0" applyNumberFormat="1" applyFont="1" applyFill="1" applyBorder="1" applyAlignment="1" applyProtection="1">
      <alignment vertical="center"/>
      <protection/>
    </xf>
    <xf numFmtId="3" fontId="7" fillId="33" borderId="15" xfId="0" applyNumberFormat="1" applyFont="1" applyFill="1" applyBorder="1" applyAlignment="1" applyProtection="1">
      <alignment vertical="center"/>
      <protection/>
    </xf>
    <xf numFmtId="3" fontId="16" fillId="33" borderId="12" xfId="0" applyNumberFormat="1" applyFont="1" applyFill="1" applyBorder="1" applyAlignment="1" applyProtection="1">
      <alignment horizontal="center" vertical="center"/>
      <protection/>
    </xf>
    <xf numFmtId="3" fontId="7" fillId="33" borderId="13" xfId="0" applyNumberFormat="1" applyFont="1" applyFill="1" applyBorder="1" applyAlignment="1" applyProtection="1">
      <alignment horizontal="centerContinuous" vertical="center"/>
      <protection/>
    </xf>
    <xf numFmtId="3" fontId="7" fillId="33" borderId="16" xfId="0" applyNumberFormat="1" applyFont="1" applyFill="1" applyBorder="1" applyAlignment="1" applyProtection="1">
      <alignment horizontal="centerContinuous" vertical="center"/>
      <protection/>
    </xf>
    <xf numFmtId="3" fontId="7" fillId="33" borderId="19" xfId="0" applyNumberFormat="1" applyFont="1" applyFill="1" applyBorder="1" applyAlignment="1" applyProtection="1">
      <alignment horizontal="centerContinuous" vertical="center"/>
      <protection/>
    </xf>
    <xf numFmtId="3" fontId="7" fillId="33" borderId="14" xfId="0" applyNumberFormat="1" applyFont="1" applyFill="1" applyBorder="1" applyAlignment="1" applyProtection="1">
      <alignment horizontal="centerContinuous" vertical="center"/>
      <protection/>
    </xf>
    <xf numFmtId="3" fontId="58" fillId="33" borderId="0" xfId="0" applyNumberFormat="1" applyFont="1" applyFill="1" applyBorder="1" applyAlignment="1" applyProtection="1">
      <alignment vertical="center"/>
      <protection/>
    </xf>
    <xf numFmtId="180" fontId="58" fillId="0" borderId="18" xfId="0" applyNumberFormat="1" applyFont="1" applyFill="1" applyBorder="1" applyAlignment="1" applyProtection="1">
      <alignment horizontal="right" vertical="center"/>
      <protection/>
    </xf>
    <xf numFmtId="180" fontId="58" fillId="0" borderId="0" xfId="0" applyNumberFormat="1" applyFont="1" applyFill="1" applyBorder="1" applyAlignment="1" applyProtection="1">
      <alignment horizontal="right" vertical="center"/>
      <protection/>
    </xf>
    <xf numFmtId="180" fontId="59" fillId="0" borderId="0" xfId="61" applyNumberFormat="1" applyFont="1" applyBorder="1" applyAlignment="1" applyProtection="1">
      <alignment horizontal="right" vertical="center"/>
      <protection/>
    </xf>
    <xf numFmtId="180" fontId="59" fillId="0" borderId="0" xfId="0" applyNumberFormat="1" applyFont="1" applyFill="1" applyBorder="1" applyAlignment="1" applyProtection="1">
      <alignment horizontal="right" vertical="center"/>
      <protection/>
    </xf>
    <xf numFmtId="0" fontId="57" fillId="33" borderId="0" xfId="0" applyNumberFormat="1" applyFont="1" applyFill="1" applyBorder="1" applyAlignment="1" applyProtection="1">
      <alignment horizontal="left" vertical="center" indent="1"/>
      <protection/>
    </xf>
    <xf numFmtId="180" fontId="60" fillId="0" borderId="18" xfId="0" applyNumberFormat="1" applyFont="1" applyFill="1" applyBorder="1" applyAlignment="1" applyProtection="1">
      <alignment horizontal="right" vertical="center"/>
      <protection/>
    </xf>
    <xf numFmtId="180" fontId="60" fillId="0" borderId="0" xfId="0" applyNumberFormat="1" applyFont="1" applyFill="1" applyBorder="1" applyAlignment="1" applyProtection="1">
      <alignment horizontal="right" vertical="center"/>
      <protection/>
    </xf>
    <xf numFmtId="180" fontId="61" fillId="0" borderId="0" xfId="61" applyNumberFormat="1" applyFont="1" applyBorder="1" applyAlignment="1" applyProtection="1">
      <alignment horizontal="right" vertical="center"/>
      <protection/>
    </xf>
    <xf numFmtId="180" fontId="61" fillId="0" borderId="0" xfId="0" applyNumberFormat="1" applyFont="1" applyFill="1" applyBorder="1" applyAlignment="1" applyProtection="1">
      <alignment horizontal="right" vertical="center"/>
      <protection/>
    </xf>
    <xf numFmtId="180" fontId="60" fillId="0" borderId="0" xfId="0" applyNumberFormat="1" applyFont="1" applyFill="1" applyBorder="1" applyAlignment="1" applyProtection="1" quotePrefix="1">
      <alignment horizontal="right" vertical="center"/>
      <protection/>
    </xf>
    <xf numFmtId="180" fontId="60" fillId="0" borderId="18" xfId="0" applyNumberFormat="1" applyFont="1" applyFill="1" applyBorder="1" applyAlignment="1" applyProtection="1" quotePrefix="1">
      <alignment horizontal="right" vertical="center"/>
      <protection/>
    </xf>
    <xf numFmtId="0" fontId="57" fillId="33" borderId="10" xfId="0" applyNumberFormat="1" applyFont="1" applyFill="1" applyBorder="1" applyAlignment="1" applyProtection="1">
      <alignment horizontal="left" vertical="center" indent="1"/>
      <protection/>
    </xf>
    <xf numFmtId="0" fontId="57" fillId="33" borderId="14" xfId="0" applyNumberFormat="1" applyFont="1" applyFill="1" applyBorder="1" applyAlignment="1" applyProtection="1">
      <alignment horizontal="left" vertical="center" indent="1"/>
      <protection/>
    </xf>
    <xf numFmtId="180" fontId="60" fillId="0" borderId="19" xfId="0" applyNumberFormat="1" applyFont="1" applyFill="1" applyBorder="1" applyAlignment="1" applyProtection="1">
      <alignment horizontal="right" vertical="center"/>
      <protection/>
    </xf>
    <xf numFmtId="180" fontId="59" fillId="0" borderId="19" xfId="0" applyNumberFormat="1" applyFont="1" applyFill="1" applyBorder="1" applyAlignment="1" applyProtection="1">
      <alignment horizontal="right" vertical="center"/>
      <protection/>
    </xf>
    <xf numFmtId="180" fontId="61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3" fontId="3" fillId="0" borderId="0" xfId="0" applyNumberFormat="1" applyFont="1" applyBorder="1" applyAlignment="1" applyProtection="1" quotePrefix="1">
      <alignment/>
      <protection/>
    </xf>
    <xf numFmtId="3" fontId="57" fillId="33" borderId="11" xfId="0" applyNumberFormat="1" applyFont="1" applyFill="1" applyBorder="1" applyAlignment="1" applyProtection="1">
      <alignment vertical="center"/>
      <protection/>
    </xf>
    <xf numFmtId="3" fontId="57" fillId="33" borderId="12" xfId="0" applyNumberFormat="1" applyFont="1" applyFill="1" applyBorder="1" applyAlignment="1" applyProtection="1">
      <alignment horizontal="center" vertical="center"/>
      <protection/>
    </xf>
    <xf numFmtId="3" fontId="57" fillId="33" borderId="12" xfId="0" applyNumberFormat="1" applyFont="1" applyFill="1" applyBorder="1" applyAlignment="1" applyProtection="1">
      <alignment vertical="center"/>
      <protection/>
    </xf>
    <xf numFmtId="3" fontId="57" fillId="33" borderId="15" xfId="0" applyNumberFormat="1" applyFont="1" applyFill="1" applyBorder="1" applyAlignment="1" applyProtection="1">
      <alignment vertical="center"/>
      <protection/>
    </xf>
    <xf numFmtId="3" fontId="60" fillId="33" borderId="12" xfId="0" applyNumberFormat="1" applyFont="1" applyFill="1" applyBorder="1" applyAlignment="1" applyProtection="1">
      <alignment horizontal="center" vertical="center"/>
      <protection/>
    </xf>
    <xf numFmtId="3" fontId="57" fillId="33" borderId="13" xfId="0" applyNumberFormat="1" applyFont="1" applyFill="1" applyBorder="1" applyAlignment="1" applyProtection="1">
      <alignment horizontal="centerContinuous" vertical="center"/>
      <protection/>
    </xf>
    <xf numFmtId="3" fontId="57" fillId="33" borderId="16" xfId="0" applyNumberFormat="1" applyFont="1" applyFill="1" applyBorder="1" applyAlignment="1" applyProtection="1">
      <alignment horizontal="centerContinuous" vertical="center"/>
      <protection/>
    </xf>
    <xf numFmtId="3" fontId="57" fillId="33" borderId="19" xfId="0" applyNumberFormat="1" applyFont="1" applyFill="1" applyBorder="1" applyAlignment="1" applyProtection="1">
      <alignment horizontal="centerContinuous" vertical="center"/>
      <protection/>
    </xf>
    <xf numFmtId="3" fontId="57" fillId="33" borderId="14" xfId="0" applyNumberFormat="1" applyFont="1" applyFill="1" applyBorder="1" applyAlignment="1" applyProtection="1">
      <alignment horizontal="centerContinuous" vertical="center"/>
      <protection/>
    </xf>
    <xf numFmtId="180" fontId="62" fillId="0" borderId="18" xfId="0" applyNumberFormat="1" applyFont="1" applyFill="1" applyBorder="1" applyAlignment="1" applyProtection="1">
      <alignment vertical="center"/>
      <protection/>
    </xf>
    <xf numFmtId="180" fontId="62" fillId="0" borderId="0" xfId="0" applyNumberFormat="1" applyFont="1" applyFill="1" applyBorder="1" applyAlignment="1" applyProtection="1">
      <alignment vertical="center"/>
      <protection/>
    </xf>
    <xf numFmtId="3" fontId="57" fillId="33" borderId="0" xfId="0" applyNumberFormat="1" applyFont="1" applyFill="1" applyBorder="1" applyAlignment="1" applyProtection="1">
      <alignment horizontal="left" vertical="center" indent="1"/>
      <protection/>
    </xf>
    <xf numFmtId="180" fontId="63" fillId="0" borderId="18" xfId="0" applyNumberFormat="1" applyFont="1" applyFill="1" applyBorder="1" applyAlignment="1" applyProtection="1">
      <alignment vertical="center"/>
      <protection/>
    </xf>
    <xf numFmtId="180" fontId="63" fillId="0" borderId="0" xfId="0" applyNumberFormat="1" applyFont="1" applyFill="1" applyBorder="1" applyAlignment="1" applyProtection="1">
      <alignment vertical="center"/>
      <protection/>
    </xf>
    <xf numFmtId="3" fontId="57" fillId="33" borderId="10" xfId="0" applyNumberFormat="1" applyFont="1" applyFill="1" applyBorder="1" applyAlignment="1" applyProtection="1">
      <alignment horizontal="left" vertical="center" indent="1"/>
      <protection/>
    </xf>
    <xf numFmtId="180" fontId="63" fillId="0" borderId="18" xfId="0" applyNumberFormat="1" applyFont="1" applyFill="1" applyBorder="1" applyAlignment="1" applyProtection="1">
      <alignment horizontal="right" vertical="center"/>
      <protection/>
    </xf>
    <xf numFmtId="180" fontId="63" fillId="0" borderId="0" xfId="0" applyNumberFormat="1" applyFont="1" applyFill="1" applyBorder="1" applyAlignment="1" applyProtection="1">
      <alignment horizontal="right" vertical="center"/>
      <protection/>
    </xf>
    <xf numFmtId="3" fontId="57" fillId="33" borderId="19" xfId="0" applyNumberFormat="1" applyFont="1" applyFill="1" applyBorder="1" applyAlignment="1" applyProtection="1">
      <alignment horizontal="left" vertical="center" indent="1"/>
      <protection/>
    </xf>
    <xf numFmtId="180" fontId="63" fillId="0" borderId="13" xfId="0" applyNumberFormat="1" applyFont="1" applyFill="1" applyBorder="1" applyAlignment="1" applyProtection="1" quotePrefix="1">
      <alignment horizontal="right" vertical="center"/>
      <protection/>
    </xf>
    <xf numFmtId="180" fontId="63" fillId="0" borderId="19" xfId="0" applyNumberFormat="1" applyFont="1" applyFill="1" applyBorder="1" applyAlignment="1" applyProtection="1" quotePrefix="1">
      <alignment horizontal="right" vertical="center"/>
      <protection/>
    </xf>
    <xf numFmtId="180" fontId="63" fillId="0" borderId="19" xfId="0" applyNumberFormat="1" applyFont="1" applyFill="1" applyBorder="1" applyAlignment="1" applyProtection="1">
      <alignment horizontal="right" vertical="center"/>
      <protection/>
    </xf>
    <xf numFmtId="180" fontId="63" fillId="0" borderId="19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Border="1" applyAlignment="1" applyProtection="1" quotePrefix="1">
      <alignment vertical="center"/>
      <protection/>
    </xf>
    <xf numFmtId="176" fontId="58" fillId="0" borderId="18" xfId="0" applyNumberFormat="1" applyFont="1" applyFill="1" applyBorder="1" applyAlignment="1" applyProtection="1">
      <alignment vertical="center"/>
      <protection/>
    </xf>
    <xf numFmtId="176" fontId="58" fillId="0" borderId="0" xfId="0" applyNumberFormat="1" applyFont="1" applyFill="1" applyBorder="1" applyAlignment="1" applyProtection="1">
      <alignment vertical="center"/>
      <protection/>
    </xf>
    <xf numFmtId="176" fontId="60" fillId="0" borderId="18" xfId="0" applyNumberFormat="1" applyFont="1" applyFill="1" applyBorder="1" applyAlignment="1" applyProtection="1">
      <alignment vertical="center"/>
      <protection/>
    </xf>
    <xf numFmtId="176" fontId="60" fillId="0" borderId="0" xfId="0" applyNumberFormat="1" applyFont="1" applyFill="1" applyBorder="1" applyAlignment="1" applyProtection="1">
      <alignment vertical="center"/>
      <protection/>
    </xf>
    <xf numFmtId="180" fontId="60" fillId="0" borderId="0" xfId="0" applyNumberFormat="1" applyFont="1" applyFill="1" applyBorder="1" applyAlignment="1" applyProtection="1">
      <alignment vertical="center"/>
      <protection/>
    </xf>
    <xf numFmtId="3" fontId="60" fillId="33" borderId="0" xfId="0" applyNumberFormat="1" applyFont="1" applyFill="1" applyBorder="1" applyAlignment="1" applyProtection="1">
      <alignment vertical="center"/>
      <protection/>
    </xf>
    <xf numFmtId="3" fontId="58" fillId="33" borderId="19" xfId="0" applyNumberFormat="1" applyFont="1" applyFill="1" applyBorder="1" applyAlignment="1" applyProtection="1">
      <alignment vertical="center"/>
      <protection/>
    </xf>
    <xf numFmtId="176" fontId="58" fillId="0" borderId="13" xfId="0" applyNumberFormat="1" applyFont="1" applyFill="1" applyBorder="1" applyAlignment="1" applyProtection="1">
      <alignment vertical="center"/>
      <protection/>
    </xf>
    <xf numFmtId="176" fontId="58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3" fontId="5" fillId="0" borderId="0" xfId="0" applyNumberFormat="1" applyFont="1" applyBorder="1" applyAlignment="1" applyProtection="1">
      <alignment/>
      <protection/>
    </xf>
    <xf numFmtId="3" fontId="63" fillId="33" borderId="31" xfId="0" applyNumberFormat="1" applyFont="1" applyFill="1" applyBorder="1" applyAlignment="1" applyProtection="1">
      <alignment horizontal="center" vertical="center"/>
      <protection/>
    </xf>
    <xf numFmtId="3" fontId="54" fillId="33" borderId="26" xfId="0" applyNumberFormat="1" applyFont="1" applyFill="1" applyBorder="1" applyAlignment="1" applyProtection="1">
      <alignment horizontal="center" vertical="center"/>
      <protection/>
    </xf>
    <xf numFmtId="3" fontId="54" fillId="33" borderId="31" xfId="0" applyNumberFormat="1" applyFont="1" applyFill="1" applyBorder="1" applyAlignment="1" applyProtection="1">
      <alignment horizontal="center" vertical="center"/>
      <protection/>
    </xf>
    <xf numFmtId="3" fontId="63" fillId="33" borderId="17" xfId="0" applyNumberFormat="1" applyFont="1" applyFill="1" applyBorder="1" applyAlignment="1" applyProtection="1">
      <alignment horizontal="center" vertical="center"/>
      <protection/>
    </xf>
    <xf numFmtId="3" fontId="63" fillId="33" borderId="22" xfId="0" applyNumberFormat="1" applyFont="1" applyFill="1" applyBorder="1" applyAlignment="1" applyProtection="1">
      <alignment horizontal="center" vertical="center"/>
      <protection/>
    </xf>
    <xf numFmtId="3" fontId="54" fillId="33" borderId="19" xfId="0" applyNumberFormat="1" applyFont="1" applyFill="1" applyBorder="1" applyAlignment="1" applyProtection="1">
      <alignment horizontal="center" vertical="center"/>
      <protection/>
    </xf>
    <xf numFmtId="3" fontId="54" fillId="33" borderId="22" xfId="0" applyNumberFormat="1" applyFont="1" applyFill="1" applyBorder="1" applyAlignment="1" applyProtection="1">
      <alignment horizontal="center" vertical="center"/>
      <protection/>
    </xf>
    <xf numFmtId="3" fontId="63" fillId="33" borderId="13" xfId="0" applyNumberFormat="1" applyFont="1" applyFill="1" applyBorder="1" applyAlignment="1" applyProtection="1">
      <alignment horizontal="center" vertical="center"/>
      <protection/>
    </xf>
    <xf numFmtId="176" fontId="3" fillId="0" borderId="18" xfId="0" applyNumberFormat="1" applyFont="1" applyFill="1" applyBorder="1" applyAlignment="1" applyProtection="1">
      <alignment vertical="center"/>
      <protection/>
    </xf>
    <xf numFmtId="176" fontId="63" fillId="0" borderId="10" xfId="0" applyNumberFormat="1" applyFont="1" applyFill="1" applyBorder="1" applyAlignment="1" applyProtection="1">
      <alignment vertical="center"/>
      <protection/>
    </xf>
    <xf numFmtId="3" fontId="63" fillId="33" borderId="0" xfId="0" applyNumberFormat="1" applyFont="1" applyFill="1" applyBorder="1" applyAlignment="1" applyProtection="1">
      <alignment vertical="center"/>
      <protection/>
    </xf>
    <xf numFmtId="176" fontId="63" fillId="0" borderId="18" xfId="0" applyNumberFormat="1" applyFont="1" applyFill="1" applyBorder="1" applyAlignment="1" applyProtection="1">
      <alignment vertical="center"/>
      <protection/>
    </xf>
    <xf numFmtId="176" fontId="63" fillId="0" borderId="0" xfId="0" applyNumberFormat="1" applyFont="1" applyFill="1" applyBorder="1" applyAlignment="1" applyProtection="1">
      <alignment vertical="center"/>
      <protection/>
    </xf>
    <xf numFmtId="180" fontId="4" fillId="0" borderId="18" xfId="0" applyNumberFormat="1" applyFont="1" applyFill="1" applyBorder="1" applyAlignment="1" applyProtection="1">
      <alignment vertical="center"/>
      <protection/>
    </xf>
    <xf numFmtId="180" fontId="4" fillId="0" borderId="0" xfId="0" applyNumberFormat="1" applyFont="1" applyFill="1" applyBorder="1" applyAlignment="1" applyProtection="1">
      <alignment vertical="center"/>
      <protection/>
    </xf>
    <xf numFmtId="180" fontId="62" fillId="0" borderId="10" xfId="0" applyNumberFormat="1" applyFont="1" applyFill="1" applyBorder="1" applyAlignment="1" applyProtection="1">
      <alignment vertical="center"/>
      <protection/>
    </xf>
    <xf numFmtId="3" fontId="54" fillId="33" borderId="10" xfId="0" applyNumberFormat="1" applyFont="1" applyFill="1" applyBorder="1" applyAlignment="1" applyProtection="1">
      <alignment horizontal="left" vertical="center" indent="1"/>
      <protection/>
    </xf>
    <xf numFmtId="180" fontId="63" fillId="0" borderId="10" xfId="0" applyNumberFormat="1" applyFont="1" applyFill="1" applyBorder="1" applyAlignment="1" applyProtection="1">
      <alignment vertical="center"/>
      <protection/>
    </xf>
    <xf numFmtId="180" fontId="63" fillId="0" borderId="10" xfId="0" applyNumberFormat="1" applyFont="1" applyFill="1" applyBorder="1" applyAlignment="1" applyProtection="1">
      <alignment horizontal="right" vertical="center"/>
      <protection/>
    </xf>
    <xf numFmtId="3" fontId="54" fillId="33" borderId="30" xfId="0" applyNumberFormat="1" applyFont="1" applyFill="1" applyBorder="1" applyAlignment="1" applyProtection="1">
      <alignment vertical="center"/>
      <protection/>
    </xf>
    <xf numFmtId="3" fontId="63" fillId="33" borderId="30" xfId="0" applyNumberFormat="1" applyFont="1" applyFill="1" applyBorder="1" applyAlignment="1" applyProtection="1">
      <alignment vertical="center"/>
      <protection/>
    </xf>
    <xf numFmtId="3" fontId="54" fillId="33" borderId="30" xfId="0" applyNumberFormat="1" applyFont="1" applyFill="1" applyBorder="1" applyAlignment="1" applyProtection="1">
      <alignment horizontal="left" vertical="center" indent="1"/>
      <protection/>
    </xf>
    <xf numFmtId="3" fontId="6" fillId="33" borderId="19" xfId="0" applyNumberFormat="1" applyFont="1" applyFill="1" applyBorder="1" applyAlignment="1" applyProtection="1">
      <alignment horizontal="left" vertical="center" indent="1"/>
      <protection/>
    </xf>
    <xf numFmtId="3" fontId="54" fillId="33" borderId="22" xfId="0" applyNumberFormat="1" applyFont="1" applyFill="1" applyBorder="1" applyAlignment="1" applyProtection="1">
      <alignment horizontal="left" vertical="center" indent="1"/>
      <protection/>
    </xf>
    <xf numFmtId="3" fontId="6" fillId="33" borderId="11" xfId="0" applyNumberFormat="1" applyFont="1" applyFill="1" applyBorder="1" applyAlignment="1" applyProtection="1">
      <alignment horizontal="center" vertical="center"/>
      <protection/>
    </xf>
    <xf numFmtId="3" fontId="6" fillId="33" borderId="15" xfId="0" applyNumberFormat="1" applyFont="1" applyFill="1" applyBorder="1" applyAlignment="1" applyProtection="1">
      <alignment horizontal="center" vertical="center"/>
      <protection/>
    </xf>
    <xf numFmtId="3" fontId="6" fillId="33" borderId="12" xfId="0" applyNumberFormat="1" applyFont="1" applyFill="1" applyBorder="1" applyAlignment="1" applyProtection="1">
      <alignment horizontal="center" vertical="center"/>
      <protection/>
    </xf>
    <xf numFmtId="3" fontId="6" fillId="33" borderId="20" xfId="0" applyNumberFormat="1" applyFont="1" applyFill="1" applyBorder="1" applyAlignment="1" applyProtection="1">
      <alignment horizontal="center" vertical="center" wrapText="1"/>
      <protection/>
    </xf>
    <xf numFmtId="3" fontId="6" fillId="33" borderId="14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3" fontId="6" fillId="33" borderId="13" xfId="0" applyNumberFormat="1" applyFont="1" applyFill="1" applyBorder="1" applyAlignment="1" applyProtection="1">
      <alignment horizontal="center" vertical="center"/>
      <protection/>
    </xf>
    <xf numFmtId="3" fontId="6" fillId="33" borderId="11" xfId="0" applyNumberFormat="1" applyFont="1" applyFill="1" applyBorder="1" applyAlignment="1" applyProtection="1">
      <alignment horizontal="center" vertical="center" shrinkToFit="1"/>
      <protection/>
    </xf>
    <xf numFmtId="0" fontId="6" fillId="0" borderId="15" xfId="0" applyFont="1" applyBorder="1" applyAlignment="1" applyProtection="1">
      <alignment horizontal="center" vertical="center" shrinkToFit="1"/>
      <protection/>
    </xf>
    <xf numFmtId="3" fontId="6" fillId="33" borderId="15" xfId="0" applyNumberFormat="1" applyFont="1" applyFill="1" applyBorder="1" applyAlignment="1" applyProtection="1">
      <alignment horizontal="center" vertical="center" shrinkToFit="1"/>
      <protection/>
    </xf>
    <xf numFmtId="3" fontId="6" fillId="33" borderId="25" xfId="0" applyNumberFormat="1" applyFont="1" applyFill="1" applyBorder="1" applyAlignment="1" applyProtection="1">
      <alignment horizontal="center" vertical="center"/>
      <protection/>
    </xf>
    <xf numFmtId="3" fontId="6" fillId="33" borderId="22" xfId="0" applyNumberFormat="1" applyFont="1" applyFill="1" applyBorder="1" applyAlignment="1" applyProtection="1">
      <alignment horizontal="center" vertical="center"/>
      <protection/>
    </xf>
    <xf numFmtId="3" fontId="6" fillId="33" borderId="10" xfId="0" applyNumberFormat="1" applyFont="1" applyFill="1" applyBorder="1" applyAlignment="1" applyProtection="1">
      <alignment horizontal="center" vertical="center"/>
      <protection/>
    </xf>
    <xf numFmtId="3" fontId="6" fillId="33" borderId="25" xfId="0" applyNumberFormat="1" applyFont="1" applyFill="1" applyBorder="1" applyAlignment="1">
      <alignment horizontal="center" vertical="center"/>
    </xf>
    <xf numFmtId="3" fontId="6" fillId="33" borderId="22" xfId="0" applyNumberFormat="1" applyFont="1" applyFill="1" applyBorder="1" applyAlignment="1">
      <alignment horizontal="center" vertical="center"/>
    </xf>
    <xf numFmtId="3" fontId="6" fillId="33" borderId="23" xfId="0" applyNumberFormat="1" applyFont="1" applyFill="1" applyBorder="1" applyAlignment="1">
      <alignment horizontal="center" vertical="center"/>
    </xf>
    <xf numFmtId="3" fontId="6" fillId="33" borderId="27" xfId="0" applyNumberFormat="1" applyFont="1" applyFill="1" applyBorder="1" applyAlignment="1">
      <alignment horizontal="center" vertical="center"/>
    </xf>
    <xf numFmtId="3" fontId="6" fillId="33" borderId="24" xfId="0" applyNumberFormat="1" applyFont="1" applyFill="1" applyBorder="1" applyAlignment="1">
      <alignment horizontal="center" vertical="center"/>
    </xf>
    <xf numFmtId="3" fontId="6" fillId="33" borderId="2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32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3" fontId="6" fillId="33" borderId="27" xfId="0" applyNumberFormat="1" applyFont="1" applyFill="1" applyBorder="1" applyAlignment="1" applyProtection="1">
      <alignment horizontal="center" vertical="center"/>
      <protection/>
    </xf>
    <xf numFmtId="3" fontId="6" fillId="33" borderId="33" xfId="0" applyNumberFormat="1" applyFont="1" applyFill="1" applyBorder="1" applyAlignment="1" applyProtection="1">
      <alignment horizontal="center" vertical="center"/>
      <protection/>
    </xf>
    <xf numFmtId="3" fontId="6" fillId="33" borderId="16" xfId="0" applyNumberFormat="1" applyFont="1" applyFill="1" applyBorder="1" applyAlignment="1" applyProtection="1">
      <alignment horizontal="center" vertical="center"/>
      <protection/>
    </xf>
    <xf numFmtId="3" fontId="6" fillId="33" borderId="20" xfId="0" applyNumberFormat="1" applyFont="1" applyFill="1" applyBorder="1" applyAlignment="1" applyProtection="1">
      <alignment horizontal="center" vertical="center"/>
      <protection/>
    </xf>
    <xf numFmtId="3" fontId="6" fillId="33" borderId="31" xfId="0" applyNumberFormat="1" applyFont="1" applyFill="1" applyBorder="1" applyAlignment="1" applyProtection="1">
      <alignment horizontal="center" vertical="center"/>
      <protection/>
    </xf>
    <xf numFmtId="3" fontId="6" fillId="33" borderId="30" xfId="0" applyNumberFormat="1" applyFont="1" applyFill="1" applyBorder="1" applyAlignment="1" applyProtection="1">
      <alignment horizontal="center" vertical="center"/>
      <protection/>
    </xf>
    <xf numFmtId="3" fontId="6" fillId="33" borderId="17" xfId="0" applyNumberFormat="1" applyFont="1" applyFill="1" applyBorder="1" applyAlignment="1" applyProtection="1">
      <alignment horizontal="center" vertical="center" wrapText="1"/>
      <protection/>
    </xf>
    <xf numFmtId="3" fontId="6" fillId="33" borderId="18" xfId="0" applyNumberFormat="1" applyFont="1" applyFill="1" applyBorder="1" applyAlignment="1" applyProtection="1">
      <alignment horizontal="center" vertical="center"/>
      <protection/>
    </xf>
    <xf numFmtId="0" fontId="6" fillId="33" borderId="25" xfId="0" applyNumberFormat="1" applyFont="1" applyFill="1" applyBorder="1" applyAlignment="1" applyProtection="1">
      <alignment horizontal="center" vertical="center"/>
      <protection/>
    </xf>
    <xf numFmtId="0" fontId="6" fillId="33" borderId="22" xfId="0" applyNumberFormat="1" applyFont="1" applyFill="1" applyBorder="1" applyAlignment="1" applyProtection="1">
      <alignment horizontal="center" vertical="center"/>
      <protection/>
    </xf>
    <xf numFmtId="49" fontId="6" fillId="33" borderId="25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3" fontId="6" fillId="33" borderId="32" xfId="0" applyNumberFormat="1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25" xfId="0" applyNumberFormat="1" applyFont="1" applyFill="1" applyBorder="1" applyAlignment="1">
      <alignment horizontal="center" vertical="center"/>
    </xf>
    <xf numFmtId="49" fontId="6" fillId="33" borderId="22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 applyProtection="1">
      <alignment horizontal="center" vertical="center"/>
      <protection/>
    </xf>
    <xf numFmtId="3" fontId="3" fillId="33" borderId="12" xfId="0" applyNumberFormat="1" applyFont="1" applyFill="1" applyBorder="1" applyAlignment="1" applyProtection="1">
      <alignment horizontal="center" vertical="center"/>
      <protection/>
    </xf>
    <xf numFmtId="3" fontId="7" fillId="33" borderId="20" xfId="0" applyNumberFormat="1" applyFont="1" applyFill="1" applyBorder="1" applyAlignment="1" applyProtection="1">
      <alignment horizontal="center" vertical="center"/>
      <protection/>
    </xf>
    <xf numFmtId="3" fontId="7" fillId="33" borderId="14" xfId="0" applyNumberFormat="1" applyFont="1" applyFill="1" applyBorder="1" applyAlignment="1" applyProtection="1">
      <alignment horizontal="center" vertical="center"/>
      <protection/>
    </xf>
    <xf numFmtId="3" fontId="57" fillId="28" borderId="20" xfId="0" applyNumberFormat="1" applyFont="1" applyFill="1" applyBorder="1" applyAlignment="1" applyProtection="1">
      <alignment horizontal="center" vertical="center"/>
      <protection/>
    </xf>
    <xf numFmtId="3" fontId="57" fillId="28" borderId="14" xfId="0" applyNumberFormat="1" applyFont="1" applyFill="1" applyBorder="1" applyAlignment="1" applyProtection="1">
      <alignment horizontal="center" vertical="center"/>
      <protection/>
    </xf>
    <xf numFmtId="3" fontId="57" fillId="33" borderId="20" xfId="0" applyNumberFormat="1" applyFont="1" applyFill="1" applyBorder="1" applyAlignment="1" applyProtection="1">
      <alignment horizontal="center" vertical="center"/>
      <protection/>
    </xf>
    <xf numFmtId="3" fontId="57" fillId="33" borderId="14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22</xdr:row>
      <xdr:rowOff>28575</xdr:rowOff>
    </xdr:from>
    <xdr:to>
      <xdr:col>0</xdr:col>
      <xdr:colOff>809625</xdr:colOff>
      <xdr:row>24</xdr:row>
      <xdr:rowOff>9525</xdr:rowOff>
    </xdr:to>
    <xdr:sp>
      <xdr:nvSpPr>
        <xdr:cNvPr id="1" name="右中かっこ 1"/>
        <xdr:cNvSpPr>
          <a:spLocks/>
        </xdr:cNvSpPr>
      </xdr:nvSpPr>
      <xdr:spPr>
        <a:xfrm flipH="1">
          <a:off x="685800" y="4581525"/>
          <a:ext cx="12382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752475</xdr:colOff>
      <xdr:row>28</xdr:row>
      <xdr:rowOff>9525</xdr:rowOff>
    </xdr:from>
    <xdr:to>
      <xdr:col>0</xdr:col>
      <xdr:colOff>914400</xdr:colOff>
      <xdr:row>30</xdr:row>
      <xdr:rowOff>9525</xdr:rowOff>
    </xdr:to>
    <xdr:sp>
      <xdr:nvSpPr>
        <xdr:cNvPr id="2" name="右中かっこ 2"/>
        <xdr:cNvSpPr>
          <a:spLocks/>
        </xdr:cNvSpPr>
      </xdr:nvSpPr>
      <xdr:spPr>
        <a:xfrm flipH="1">
          <a:off x="752475" y="5753100"/>
          <a:ext cx="161925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85725</xdr:rowOff>
    </xdr:from>
    <xdr:to>
      <xdr:col>0</xdr:col>
      <xdr:colOff>180975</xdr:colOff>
      <xdr:row>11</xdr:row>
      <xdr:rowOff>190500</xdr:rowOff>
    </xdr:to>
    <xdr:sp>
      <xdr:nvSpPr>
        <xdr:cNvPr id="1" name="左中かっこ 2"/>
        <xdr:cNvSpPr>
          <a:spLocks/>
        </xdr:cNvSpPr>
      </xdr:nvSpPr>
      <xdr:spPr>
        <a:xfrm>
          <a:off x="142875" y="2124075"/>
          <a:ext cx="38100" cy="352425"/>
        </a:xfrm>
        <a:prstGeom prst="leftBrace">
          <a:avLst>
            <a:gd name="adj" fmla="val -4892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11</xdr:row>
      <xdr:rowOff>66675</xdr:rowOff>
    </xdr:from>
    <xdr:to>
      <xdr:col>0</xdr:col>
      <xdr:colOff>190500</xdr:colOff>
      <xdr:row>12</xdr:row>
      <xdr:rowOff>200025</xdr:rowOff>
    </xdr:to>
    <xdr:sp>
      <xdr:nvSpPr>
        <xdr:cNvPr id="1" name="左中かっこ 2"/>
        <xdr:cNvSpPr>
          <a:spLocks/>
        </xdr:cNvSpPr>
      </xdr:nvSpPr>
      <xdr:spPr>
        <a:xfrm>
          <a:off x="133350" y="2352675"/>
          <a:ext cx="57150" cy="381000"/>
        </a:xfrm>
        <a:prstGeom prst="leftBrace">
          <a:avLst>
            <a:gd name="adj" fmla="val -4854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67"/>
  <sheetViews>
    <sheetView showGridLines="0" zoomScale="120" zoomScaleNormal="120" zoomScalePageLayoutView="0" workbookViewId="0" topLeftCell="A1">
      <selection activeCell="B23" sqref="B23"/>
    </sheetView>
  </sheetViews>
  <sheetFormatPr defaultColWidth="9.140625" defaultRowHeight="15"/>
  <cols>
    <col min="1" max="1" width="25.57421875" style="36" customWidth="1"/>
    <col min="2" max="5" width="8.7109375" style="36" customWidth="1"/>
    <col min="6" max="8" width="9.140625" style="36" customWidth="1"/>
    <col min="9" max="10" width="8.7109375" style="36" customWidth="1"/>
    <col min="11" max="11" width="8.7109375" style="81" customWidth="1"/>
    <col min="12" max="12" width="2.57421875" style="36" customWidth="1"/>
    <col min="13" max="16384" width="9.00390625" style="36" customWidth="1"/>
  </cols>
  <sheetData>
    <row r="1" spans="1:11" s="30" customFormat="1" ht="33" customHeight="1">
      <c r="A1" s="25"/>
      <c r="B1" s="26" t="s">
        <v>103</v>
      </c>
      <c r="C1" s="27"/>
      <c r="D1" s="27"/>
      <c r="E1" s="27"/>
      <c r="F1" s="27"/>
      <c r="G1" s="28"/>
      <c r="H1" s="27"/>
      <c r="I1" s="27"/>
      <c r="J1" s="27"/>
      <c r="K1" s="29"/>
    </row>
    <row r="2" spans="1:11" s="30" customFormat="1" ht="16.5" customHeight="1">
      <c r="A2" s="31" t="s">
        <v>64</v>
      </c>
      <c r="B2" s="32"/>
      <c r="C2" s="27"/>
      <c r="D2" s="27"/>
      <c r="E2" s="27"/>
      <c r="F2" s="27"/>
      <c r="G2" s="27"/>
      <c r="H2" s="27"/>
      <c r="I2" s="27"/>
      <c r="J2" s="27"/>
      <c r="K2" s="29"/>
    </row>
    <row r="3" spans="2:11" s="30" customFormat="1" ht="13.5">
      <c r="B3" s="33" t="s">
        <v>99</v>
      </c>
      <c r="C3" s="29"/>
      <c r="D3" s="29"/>
      <c r="E3" s="29"/>
      <c r="F3" s="29"/>
      <c r="G3" s="29"/>
      <c r="H3" s="29"/>
      <c r="I3" s="29"/>
      <c r="J3" s="29"/>
      <c r="K3" s="29"/>
    </row>
    <row r="4" spans="1:11" ht="14.25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5" t="s">
        <v>38</v>
      </c>
    </row>
    <row r="5" spans="1:11" s="30" customFormat="1" ht="14.25" customHeight="1" thickTop="1">
      <c r="A5" s="37" t="s">
        <v>0</v>
      </c>
      <c r="B5" s="38" t="s">
        <v>1</v>
      </c>
      <c r="C5" s="39"/>
      <c r="D5" s="38" t="s">
        <v>2</v>
      </c>
      <c r="E5" s="40"/>
      <c r="F5" s="38" t="s">
        <v>3</v>
      </c>
      <c r="G5" s="39"/>
      <c r="H5" s="40"/>
      <c r="I5" s="39" t="s">
        <v>56</v>
      </c>
      <c r="J5" s="39"/>
      <c r="K5" s="39"/>
    </row>
    <row r="6" spans="1:11" s="30" customFormat="1" ht="14.25" customHeight="1">
      <c r="A6" s="41" t="s">
        <v>4</v>
      </c>
      <c r="B6" s="42" t="s">
        <v>5</v>
      </c>
      <c r="C6" s="43" t="s">
        <v>6</v>
      </c>
      <c r="D6" s="44" t="s">
        <v>7</v>
      </c>
      <c r="E6" s="43" t="s">
        <v>8</v>
      </c>
      <c r="F6" s="44" t="s">
        <v>54</v>
      </c>
      <c r="G6" s="43" t="s">
        <v>9</v>
      </c>
      <c r="H6" s="41" t="s">
        <v>10</v>
      </c>
      <c r="I6" s="42" t="s">
        <v>54</v>
      </c>
      <c r="J6" s="43" t="s">
        <v>9</v>
      </c>
      <c r="K6" s="42" t="s">
        <v>10</v>
      </c>
    </row>
    <row r="7" spans="1:11" ht="14.25" customHeight="1">
      <c r="A7" s="45"/>
      <c r="B7" s="46"/>
      <c r="C7" s="46"/>
      <c r="D7" s="46"/>
      <c r="E7" s="46"/>
      <c r="F7" s="46"/>
      <c r="G7" s="46"/>
      <c r="H7" s="46"/>
      <c r="I7" s="46"/>
      <c r="J7" s="46"/>
      <c r="K7" s="47"/>
    </row>
    <row r="8" spans="1:11" s="30" customFormat="1" ht="14.25" customHeight="1">
      <c r="A8" s="48" t="s">
        <v>104</v>
      </c>
      <c r="B8" s="49">
        <v>925</v>
      </c>
      <c r="C8" s="49">
        <v>13</v>
      </c>
      <c r="D8" s="49">
        <v>16505</v>
      </c>
      <c r="E8" s="50" t="s">
        <v>11</v>
      </c>
      <c r="F8" s="49">
        <v>200260</v>
      </c>
      <c r="G8" s="49">
        <v>102887</v>
      </c>
      <c r="H8" s="49">
        <v>97373</v>
      </c>
      <c r="I8" s="50" t="s">
        <v>11</v>
      </c>
      <c r="J8" s="50" t="s">
        <v>11</v>
      </c>
      <c r="K8" s="51" t="s">
        <v>11</v>
      </c>
    </row>
    <row r="9" spans="1:11" s="30" customFormat="1" ht="14.25" customHeight="1">
      <c r="A9" s="48">
        <v>23</v>
      </c>
      <c r="B9" s="49">
        <v>917</v>
      </c>
      <c r="C9" s="49">
        <v>13</v>
      </c>
      <c r="D9" s="49">
        <v>16511</v>
      </c>
      <c r="E9" s="50" t="s">
        <v>11</v>
      </c>
      <c r="F9" s="49">
        <v>198198</v>
      </c>
      <c r="G9" s="49">
        <v>101991</v>
      </c>
      <c r="H9" s="49">
        <v>96207</v>
      </c>
      <c r="I9" s="50" t="s">
        <v>11</v>
      </c>
      <c r="J9" s="50" t="s">
        <v>11</v>
      </c>
      <c r="K9" s="51" t="s">
        <v>11</v>
      </c>
    </row>
    <row r="10" spans="1:11" s="30" customFormat="1" ht="14.25" customHeight="1">
      <c r="A10" s="48">
        <v>24</v>
      </c>
      <c r="B10" s="52">
        <v>914</v>
      </c>
      <c r="C10" s="52">
        <v>15</v>
      </c>
      <c r="D10" s="52">
        <v>16362</v>
      </c>
      <c r="E10" s="51" t="s">
        <v>11</v>
      </c>
      <c r="F10" s="52">
        <v>196143</v>
      </c>
      <c r="G10" s="52">
        <v>100918</v>
      </c>
      <c r="H10" s="52">
        <v>95225</v>
      </c>
      <c r="I10" s="50" t="s">
        <v>11</v>
      </c>
      <c r="J10" s="50" t="s">
        <v>11</v>
      </c>
      <c r="K10" s="51" t="s">
        <v>11</v>
      </c>
    </row>
    <row r="11" spans="1:11" s="30" customFormat="1" ht="14.25" customHeight="1">
      <c r="A11" s="48">
        <v>25</v>
      </c>
      <c r="B11" s="52">
        <v>904</v>
      </c>
      <c r="C11" s="52">
        <v>15</v>
      </c>
      <c r="D11" s="52">
        <v>16286</v>
      </c>
      <c r="E11" s="51" t="s">
        <v>11</v>
      </c>
      <c r="F11" s="52">
        <v>193869</v>
      </c>
      <c r="G11" s="52">
        <v>99745</v>
      </c>
      <c r="H11" s="52">
        <v>94124</v>
      </c>
      <c r="I11" s="51" t="s">
        <v>11</v>
      </c>
      <c r="J11" s="51" t="s">
        <v>11</v>
      </c>
      <c r="K11" s="51" t="s">
        <v>11</v>
      </c>
    </row>
    <row r="12" spans="1:11" s="30" customFormat="1" ht="14.25" customHeight="1">
      <c r="A12" s="48">
        <v>26</v>
      </c>
      <c r="B12" s="52">
        <v>883</v>
      </c>
      <c r="C12" s="52">
        <v>15</v>
      </c>
      <c r="D12" s="52">
        <v>16236</v>
      </c>
      <c r="E12" s="51" t="s">
        <v>11</v>
      </c>
      <c r="F12" s="52">
        <v>191939</v>
      </c>
      <c r="G12" s="52">
        <v>98583</v>
      </c>
      <c r="H12" s="52">
        <v>93356</v>
      </c>
      <c r="I12" s="51" t="s">
        <v>11</v>
      </c>
      <c r="J12" s="51" t="s">
        <v>11</v>
      </c>
      <c r="K12" s="51" t="s">
        <v>11</v>
      </c>
    </row>
    <row r="13" spans="1:11" s="30" customFormat="1" ht="14.25" customHeight="1">
      <c r="A13" s="48">
        <v>27</v>
      </c>
      <c r="B13" s="52">
        <v>874</v>
      </c>
      <c r="C13" s="52">
        <v>16</v>
      </c>
      <c r="D13" s="52">
        <v>16409</v>
      </c>
      <c r="E13" s="51" t="s">
        <v>11</v>
      </c>
      <c r="F13" s="52">
        <v>191309</v>
      </c>
      <c r="G13" s="52">
        <v>98175</v>
      </c>
      <c r="H13" s="52">
        <v>93134</v>
      </c>
      <c r="I13" s="51" t="s">
        <v>11</v>
      </c>
      <c r="J13" s="51" t="s">
        <v>11</v>
      </c>
      <c r="K13" s="51" t="s">
        <v>11</v>
      </c>
    </row>
    <row r="14" spans="1:11" s="30" customFormat="1" ht="14.25" customHeight="1">
      <c r="A14" s="53"/>
      <c r="B14" s="49"/>
      <c r="C14" s="49"/>
      <c r="D14" s="49"/>
      <c r="E14" s="49"/>
      <c r="F14" s="49"/>
      <c r="G14" s="49"/>
      <c r="H14" s="49"/>
      <c r="I14" s="49"/>
      <c r="J14" s="49"/>
      <c r="K14" s="52"/>
    </row>
    <row r="15" spans="1:11" s="30" customFormat="1" ht="14.25" customHeight="1">
      <c r="A15" s="54">
        <v>28</v>
      </c>
      <c r="B15" s="55">
        <f>B17+B22+B26+B31+B36+B39+B43+B47+B50+B53+B58+B62</f>
        <v>864</v>
      </c>
      <c r="C15" s="55">
        <f>C17+C22+C26+C31+C36+C39+C43+C47+C50+C53+C58+C62</f>
        <v>17</v>
      </c>
      <c r="D15" s="55">
        <f>D17+D22+D26+D31+D36+D39+D43+D47+D50+D53+D58+D62</f>
        <v>16487</v>
      </c>
      <c r="E15" s="56" t="s">
        <v>11</v>
      </c>
      <c r="F15" s="55">
        <f>F17+F22+F26+F31+F36+F39+F43+F47+F50+F53+F58+F62</f>
        <v>189669</v>
      </c>
      <c r="G15" s="55">
        <f>G17+G22+G26+G31+G36+G39+G43+G47+G50+G53+G58+G62</f>
        <v>97347</v>
      </c>
      <c r="H15" s="55">
        <f>H17+H22+H26+H31+H36+H39+H43+H47+H50+H53+H58+H62</f>
        <v>92322</v>
      </c>
      <c r="I15" s="56" t="s">
        <v>11</v>
      </c>
      <c r="J15" s="56" t="s">
        <v>11</v>
      </c>
      <c r="K15" s="56" t="s">
        <v>11</v>
      </c>
    </row>
    <row r="16" spans="1:11" s="30" customFormat="1" ht="14.25" customHeight="1">
      <c r="A16" s="57"/>
      <c r="B16" s="49"/>
      <c r="C16" s="49"/>
      <c r="D16" s="49"/>
      <c r="E16" s="50"/>
      <c r="F16" s="49"/>
      <c r="G16" s="49"/>
      <c r="H16" s="49"/>
      <c r="I16" s="49"/>
      <c r="J16" s="49"/>
      <c r="K16" s="52"/>
    </row>
    <row r="17" spans="1:11" s="30" customFormat="1" ht="14.25" customHeight="1">
      <c r="A17" s="58" t="s">
        <v>49</v>
      </c>
      <c r="B17" s="59">
        <v>182</v>
      </c>
      <c r="C17" s="60">
        <v>0</v>
      </c>
      <c r="D17" s="59">
        <v>1265</v>
      </c>
      <c r="E17" s="61">
        <v>361</v>
      </c>
      <c r="F17" s="59">
        <v>15616</v>
      </c>
      <c r="G17" s="59">
        <v>7918</v>
      </c>
      <c r="H17" s="59">
        <v>7698</v>
      </c>
      <c r="I17" s="59">
        <v>5541</v>
      </c>
      <c r="J17" s="59">
        <v>2767</v>
      </c>
      <c r="K17" s="59">
        <v>2774</v>
      </c>
    </row>
    <row r="18" spans="1:12" s="30" customFormat="1" ht="14.25" customHeight="1">
      <c r="A18" s="62" t="s">
        <v>12</v>
      </c>
      <c r="B18" s="63">
        <v>1</v>
      </c>
      <c r="C18" s="64">
        <v>0</v>
      </c>
      <c r="D18" s="49">
        <v>7</v>
      </c>
      <c r="E18" s="50">
        <v>1</v>
      </c>
      <c r="F18" s="49">
        <v>114</v>
      </c>
      <c r="G18" s="49">
        <v>62</v>
      </c>
      <c r="H18" s="49">
        <v>52</v>
      </c>
      <c r="I18" s="49">
        <v>36</v>
      </c>
      <c r="J18" s="49">
        <v>21</v>
      </c>
      <c r="K18" s="52">
        <v>15</v>
      </c>
      <c r="L18" s="65"/>
    </row>
    <row r="19" spans="1:12" s="30" customFormat="1" ht="14.25" customHeight="1">
      <c r="A19" s="66" t="s">
        <v>13</v>
      </c>
      <c r="B19" s="63">
        <v>44</v>
      </c>
      <c r="C19" s="64">
        <v>0</v>
      </c>
      <c r="D19" s="50">
        <v>153</v>
      </c>
      <c r="E19" s="50">
        <v>13</v>
      </c>
      <c r="F19" s="50">
        <v>1578</v>
      </c>
      <c r="G19" s="50">
        <v>794</v>
      </c>
      <c r="H19" s="50">
        <v>784</v>
      </c>
      <c r="I19" s="50">
        <v>801</v>
      </c>
      <c r="J19" s="50">
        <v>388</v>
      </c>
      <c r="K19" s="51">
        <v>413</v>
      </c>
      <c r="L19" s="65"/>
    </row>
    <row r="20" spans="1:12" s="30" customFormat="1" ht="14.25" customHeight="1">
      <c r="A20" s="62" t="s">
        <v>14</v>
      </c>
      <c r="B20" s="63">
        <v>137</v>
      </c>
      <c r="C20" s="64">
        <v>0</v>
      </c>
      <c r="D20" s="49">
        <v>1105</v>
      </c>
      <c r="E20" s="50">
        <v>347</v>
      </c>
      <c r="F20" s="49">
        <v>13924</v>
      </c>
      <c r="G20" s="49">
        <v>7062</v>
      </c>
      <c r="H20" s="49">
        <v>6862</v>
      </c>
      <c r="I20" s="49">
        <v>4704</v>
      </c>
      <c r="J20" s="49">
        <v>2358</v>
      </c>
      <c r="K20" s="52">
        <v>2346</v>
      </c>
      <c r="L20" s="65"/>
    </row>
    <row r="21" spans="1:11" s="30" customFormat="1" ht="14.25" customHeight="1">
      <c r="A21" s="57"/>
      <c r="B21" s="49"/>
      <c r="C21" s="49"/>
      <c r="D21" s="49"/>
      <c r="E21" s="49"/>
      <c r="F21" s="49"/>
      <c r="G21" s="49"/>
      <c r="H21" s="49"/>
      <c r="I21" s="49"/>
      <c r="J21" s="49"/>
      <c r="K21" s="52"/>
    </row>
    <row r="22" spans="1:11" s="30" customFormat="1" ht="14.25" customHeight="1">
      <c r="A22" s="58" t="s">
        <v>69</v>
      </c>
      <c r="B22" s="59">
        <v>14</v>
      </c>
      <c r="C22" s="60">
        <v>1</v>
      </c>
      <c r="D22" s="59">
        <v>215</v>
      </c>
      <c r="E22" s="59">
        <v>17</v>
      </c>
      <c r="F22" s="59">
        <v>1596</v>
      </c>
      <c r="G22" s="59">
        <v>778</v>
      </c>
      <c r="H22" s="59">
        <v>818</v>
      </c>
      <c r="I22" s="61">
        <v>382</v>
      </c>
      <c r="J22" s="61">
        <v>199</v>
      </c>
      <c r="K22" s="61">
        <v>183</v>
      </c>
    </row>
    <row r="23" spans="1:12" s="30" customFormat="1" ht="14.25" customHeight="1">
      <c r="A23" s="66" t="s">
        <v>13</v>
      </c>
      <c r="B23" s="63">
        <v>7</v>
      </c>
      <c r="C23" s="64">
        <v>1</v>
      </c>
      <c r="D23" s="50">
        <v>90</v>
      </c>
      <c r="E23" s="60">
        <v>0</v>
      </c>
      <c r="F23" s="50">
        <v>699</v>
      </c>
      <c r="G23" s="50">
        <v>358</v>
      </c>
      <c r="H23" s="50">
        <v>341</v>
      </c>
      <c r="I23" s="50">
        <v>155</v>
      </c>
      <c r="J23" s="50">
        <v>89</v>
      </c>
      <c r="K23" s="51">
        <v>66</v>
      </c>
      <c r="L23" s="65"/>
    </row>
    <row r="24" spans="1:12" s="30" customFormat="1" ht="14.25" customHeight="1">
      <c r="A24" s="62" t="s">
        <v>14</v>
      </c>
      <c r="B24" s="63">
        <v>7</v>
      </c>
      <c r="C24" s="64">
        <v>0</v>
      </c>
      <c r="D24" s="49">
        <v>125</v>
      </c>
      <c r="E24" s="50">
        <v>17</v>
      </c>
      <c r="F24" s="50">
        <v>897</v>
      </c>
      <c r="G24" s="49">
        <v>420</v>
      </c>
      <c r="H24" s="49">
        <v>477</v>
      </c>
      <c r="I24" s="50">
        <v>227</v>
      </c>
      <c r="J24" s="50">
        <v>110</v>
      </c>
      <c r="K24" s="51">
        <v>117</v>
      </c>
      <c r="L24" s="65"/>
    </row>
    <row r="25" spans="1:11" s="30" customFormat="1" ht="14.25" customHeight="1">
      <c r="A25" s="57"/>
      <c r="B25" s="49"/>
      <c r="C25" s="49"/>
      <c r="D25" s="49"/>
      <c r="E25" s="49"/>
      <c r="F25" s="49"/>
      <c r="G25" s="49"/>
      <c r="H25" s="49"/>
      <c r="I25" s="50"/>
      <c r="J25" s="50"/>
      <c r="K25" s="51"/>
    </row>
    <row r="26" spans="1:11" s="30" customFormat="1" ht="14.25" customHeight="1">
      <c r="A26" s="58" t="s">
        <v>50</v>
      </c>
      <c r="B26" s="59">
        <v>313</v>
      </c>
      <c r="C26" s="59">
        <v>4</v>
      </c>
      <c r="D26" s="59">
        <v>5137</v>
      </c>
      <c r="E26" s="59">
        <v>476</v>
      </c>
      <c r="F26" s="59">
        <v>69235</v>
      </c>
      <c r="G26" s="59">
        <v>35276</v>
      </c>
      <c r="H26" s="59">
        <v>33959</v>
      </c>
      <c r="I26" s="61" t="s">
        <v>11</v>
      </c>
      <c r="J26" s="61" t="s">
        <v>11</v>
      </c>
      <c r="K26" s="56" t="s">
        <v>11</v>
      </c>
    </row>
    <row r="27" spans="1:11" s="30" customFormat="1" ht="14.25" customHeight="1">
      <c r="A27" s="62" t="s">
        <v>12</v>
      </c>
      <c r="B27" s="63">
        <v>2</v>
      </c>
      <c r="C27" s="64">
        <v>0</v>
      </c>
      <c r="D27" s="49">
        <v>40</v>
      </c>
      <c r="E27" s="50">
        <v>19</v>
      </c>
      <c r="F27" s="49">
        <v>756</v>
      </c>
      <c r="G27" s="49">
        <v>365</v>
      </c>
      <c r="H27" s="49">
        <v>391</v>
      </c>
      <c r="I27" s="50" t="s">
        <v>11</v>
      </c>
      <c r="J27" s="50" t="s">
        <v>11</v>
      </c>
      <c r="K27" s="51" t="s">
        <v>11</v>
      </c>
    </row>
    <row r="28" spans="1:11" s="30" customFormat="1" ht="14.25" customHeight="1">
      <c r="A28" s="66" t="s">
        <v>13</v>
      </c>
      <c r="B28" s="63">
        <v>310</v>
      </c>
      <c r="C28" s="49">
        <v>4</v>
      </c>
      <c r="D28" s="49">
        <v>5097</v>
      </c>
      <c r="E28" s="49">
        <v>457</v>
      </c>
      <c r="F28" s="49">
        <v>68479</v>
      </c>
      <c r="G28" s="49">
        <v>34911</v>
      </c>
      <c r="H28" s="49">
        <v>33568</v>
      </c>
      <c r="I28" s="50" t="s">
        <v>11</v>
      </c>
      <c r="J28" s="50" t="s">
        <v>11</v>
      </c>
      <c r="K28" s="51" t="s">
        <v>11</v>
      </c>
    </row>
    <row r="29" spans="1:11" s="30" customFormat="1" ht="14.25" customHeight="1">
      <c r="A29" s="62" t="s">
        <v>14</v>
      </c>
      <c r="B29" s="63">
        <v>1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50" t="s">
        <v>11</v>
      </c>
      <c r="J29" s="50" t="s">
        <v>11</v>
      </c>
      <c r="K29" s="51" t="s">
        <v>11</v>
      </c>
    </row>
    <row r="30" spans="1:11" s="30" customFormat="1" ht="14.25" customHeight="1">
      <c r="A30" s="57"/>
      <c r="B30" s="49"/>
      <c r="C30" s="49"/>
      <c r="D30" s="49"/>
      <c r="E30" s="49"/>
      <c r="F30" s="49"/>
      <c r="G30" s="49"/>
      <c r="H30" s="49"/>
      <c r="I30" s="49"/>
      <c r="J30" s="49"/>
      <c r="K30" s="52"/>
    </row>
    <row r="31" spans="1:11" s="30" customFormat="1" ht="14.25" customHeight="1">
      <c r="A31" s="58" t="s">
        <v>51</v>
      </c>
      <c r="B31" s="59">
        <v>165</v>
      </c>
      <c r="C31" s="59">
        <v>2</v>
      </c>
      <c r="D31" s="59">
        <v>3140</v>
      </c>
      <c r="E31" s="59">
        <v>453</v>
      </c>
      <c r="F31" s="59">
        <v>36640</v>
      </c>
      <c r="G31" s="59">
        <v>18670</v>
      </c>
      <c r="H31" s="59">
        <v>17970</v>
      </c>
      <c r="I31" s="59">
        <v>12590</v>
      </c>
      <c r="J31" s="59">
        <v>6363</v>
      </c>
      <c r="K31" s="59">
        <v>6227</v>
      </c>
    </row>
    <row r="32" spans="1:11" s="30" customFormat="1" ht="14.25" customHeight="1">
      <c r="A32" s="62" t="s">
        <v>12</v>
      </c>
      <c r="B32" s="49">
        <v>2</v>
      </c>
      <c r="C32" s="64">
        <v>0</v>
      </c>
      <c r="D32" s="49">
        <v>41</v>
      </c>
      <c r="E32" s="49">
        <v>18</v>
      </c>
      <c r="F32" s="49">
        <v>675</v>
      </c>
      <c r="G32" s="49">
        <v>344</v>
      </c>
      <c r="H32" s="49">
        <v>331</v>
      </c>
      <c r="I32" s="49">
        <v>243</v>
      </c>
      <c r="J32" s="49">
        <v>115</v>
      </c>
      <c r="K32" s="52">
        <v>128</v>
      </c>
    </row>
    <row r="33" spans="1:11" s="30" customFormat="1" ht="14.25" customHeight="1">
      <c r="A33" s="66" t="s">
        <v>13</v>
      </c>
      <c r="B33" s="49">
        <v>155</v>
      </c>
      <c r="C33" s="49">
        <v>2</v>
      </c>
      <c r="D33" s="49">
        <v>3008</v>
      </c>
      <c r="E33" s="49">
        <v>299</v>
      </c>
      <c r="F33" s="49">
        <v>34803</v>
      </c>
      <c r="G33" s="49">
        <v>17746</v>
      </c>
      <c r="H33" s="49">
        <v>17057</v>
      </c>
      <c r="I33" s="49">
        <v>11949</v>
      </c>
      <c r="J33" s="49">
        <v>6040</v>
      </c>
      <c r="K33" s="52">
        <v>5909</v>
      </c>
    </row>
    <row r="34" spans="1:11" s="30" customFormat="1" ht="14.25" customHeight="1">
      <c r="A34" s="62" t="s">
        <v>14</v>
      </c>
      <c r="B34" s="49">
        <v>8</v>
      </c>
      <c r="C34" s="64">
        <v>0</v>
      </c>
      <c r="D34" s="49">
        <v>91</v>
      </c>
      <c r="E34" s="49">
        <v>136</v>
      </c>
      <c r="F34" s="49">
        <v>1162</v>
      </c>
      <c r="G34" s="49">
        <v>580</v>
      </c>
      <c r="H34" s="49">
        <v>582</v>
      </c>
      <c r="I34" s="49">
        <v>398</v>
      </c>
      <c r="J34" s="49">
        <v>208</v>
      </c>
      <c r="K34" s="52">
        <v>190</v>
      </c>
    </row>
    <row r="35" spans="1:11" s="30" customFormat="1" ht="14.25" customHeight="1">
      <c r="A35" s="57"/>
      <c r="B35" s="49"/>
      <c r="C35" s="49"/>
      <c r="D35" s="49"/>
      <c r="E35" s="49"/>
      <c r="F35" s="49"/>
      <c r="G35" s="49"/>
      <c r="H35" s="49"/>
      <c r="I35" s="49"/>
      <c r="J35" s="49"/>
      <c r="K35" s="52"/>
    </row>
    <row r="36" spans="1:11" s="30" customFormat="1" ht="14.25" customHeight="1">
      <c r="A36" s="58" t="s">
        <v>57</v>
      </c>
      <c r="B36" s="59">
        <v>1</v>
      </c>
      <c r="C36" s="60">
        <v>0</v>
      </c>
      <c r="D36" s="59">
        <v>62</v>
      </c>
      <c r="E36" s="59">
        <v>9</v>
      </c>
      <c r="F36" s="59">
        <v>676</v>
      </c>
      <c r="G36" s="59">
        <v>281</v>
      </c>
      <c r="H36" s="59">
        <v>395</v>
      </c>
      <c r="I36" s="61">
        <v>229</v>
      </c>
      <c r="J36" s="61">
        <v>88</v>
      </c>
      <c r="K36" s="56">
        <v>141</v>
      </c>
    </row>
    <row r="37" spans="1:11" s="30" customFormat="1" ht="14.25" customHeight="1">
      <c r="A37" s="66" t="s">
        <v>53</v>
      </c>
      <c r="B37" s="49">
        <v>1</v>
      </c>
      <c r="C37" s="64">
        <v>0</v>
      </c>
      <c r="D37" s="49">
        <v>62</v>
      </c>
      <c r="E37" s="50">
        <v>9</v>
      </c>
      <c r="F37" s="49">
        <v>676</v>
      </c>
      <c r="G37" s="49">
        <v>281</v>
      </c>
      <c r="H37" s="49">
        <v>395</v>
      </c>
      <c r="I37" s="50">
        <v>229</v>
      </c>
      <c r="J37" s="50">
        <v>88</v>
      </c>
      <c r="K37" s="51">
        <v>141</v>
      </c>
    </row>
    <row r="38" spans="1:11" s="30" customFormat="1" ht="14.25" customHeight="1">
      <c r="A38" s="57"/>
      <c r="B38" s="49"/>
      <c r="C38" s="50"/>
      <c r="D38" s="49"/>
      <c r="E38" s="49"/>
      <c r="F38" s="49"/>
      <c r="G38" s="49"/>
      <c r="H38" s="49"/>
      <c r="I38" s="49"/>
      <c r="J38" s="49"/>
      <c r="K38" s="52"/>
    </row>
    <row r="39" spans="1:11" s="30" customFormat="1" ht="14.25" customHeight="1">
      <c r="A39" s="58" t="s">
        <v>65</v>
      </c>
      <c r="B39" s="59">
        <v>72</v>
      </c>
      <c r="C39" s="59">
        <v>8</v>
      </c>
      <c r="D39" s="59">
        <v>2986</v>
      </c>
      <c r="E39" s="59">
        <v>1012</v>
      </c>
      <c r="F39" s="59">
        <v>34834</v>
      </c>
      <c r="G39" s="59">
        <v>17235</v>
      </c>
      <c r="H39" s="59">
        <v>17599</v>
      </c>
      <c r="I39" s="59">
        <v>11286</v>
      </c>
      <c r="J39" s="59">
        <v>5667</v>
      </c>
      <c r="K39" s="59">
        <v>5619</v>
      </c>
    </row>
    <row r="40" spans="1:11" s="30" customFormat="1" ht="14.25" customHeight="1">
      <c r="A40" s="62" t="s">
        <v>13</v>
      </c>
      <c r="B40" s="49">
        <v>52</v>
      </c>
      <c r="C40" s="49">
        <v>8</v>
      </c>
      <c r="D40" s="49">
        <v>2254</v>
      </c>
      <c r="E40" s="49">
        <v>570</v>
      </c>
      <c r="F40" s="49">
        <v>24422</v>
      </c>
      <c r="G40" s="49">
        <v>12117</v>
      </c>
      <c r="H40" s="49">
        <v>12305</v>
      </c>
      <c r="I40" s="49">
        <v>8015</v>
      </c>
      <c r="J40" s="49">
        <v>4005</v>
      </c>
      <c r="K40" s="52">
        <v>4010</v>
      </c>
    </row>
    <row r="41" spans="1:11" s="30" customFormat="1" ht="14.25" customHeight="1">
      <c r="A41" s="62" t="s">
        <v>14</v>
      </c>
      <c r="B41" s="49">
        <v>20</v>
      </c>
      <c r="C41" s="64">
        <v>0</v>
      </c>
      <c r="D41" s="49">
        <v>732</v>
      </c>
      <c r="E41" s="50">
        <v>442</v>
      </c>
      <c r="F41" s="49">
        <v>10412</v>
      </c>
      <c r="G41" s="49">
        <v>5118</v>
      </c>
      <c r="H41" s="49">
        <v>5294</v>
      </c>
      <c r="I41" s="49">
        <v>3271</v>
      </c>
      <c r="J41" s="49">
        <v>1662</v>
      </c>
      <c r="K41" s="52">
        <v>1609</v>
      </c>
    </row>
    <row r="42" spans="1:11" s="30" customFormat="1" ht="14.25" customHeight="1">
      <c r="A42" s="67"/>
      <c r="B42" s="49"/>
      <c r="C42" s="49"/>
      <c r="D42" s="49"/>
      <c r="E42" s="50"/>
      <c r="F42" s="49"/>
      <c r="G42" s="49"/>
      <c r="H42" s="49"/>
      <c r="I42" s="49"/>
      <c r="J42" s="49"/>
      <c r="K42" s="52"/>
    </row>
    <row r="43" spans="1:11" s="30" customFormat="1" ht="14.25" customHeight="1">
      <c r="A43" s="58" t="s">
        <v>63</v>
      </c>
      <c r="B43" s="59">
        <v>13</v>
      </c>
      <c r="C43" s="59">
        <v>2</v>
      </c>
      <c r="D43" s="59">
        <v>1190</v>
      </c>
      <c r="E43" s="59">
        <v>83</v>
      </c>
      <c r="F43" s="59">
        <v>1779</v>
      </c>
      <c r="G43" s="59">
        <v>1155</v>
      </c>
      <c r="H43" s="59">
        <v>624</v>
      </c>
      <c r="I43" s="59">
        <v>403</v>
      </c>
      <c r="J43" s="59">
        <v>264</v>
      </c>
      <c r="K43" s="55">
        <v>139</v>
      </c>
    </row>
    <row r="44" spans="1:11" s="30" customFormat="1" ht="14.25" customHeight="1">
      <c r="A44" s="62" t="s">
        <v>12</v>
      </c>
      <c r="B44" s="49">
        <v>1</v>
      </c>
      <c r="C44" s="64">
        <v>0</v>
      </c>
      <c r="D44" s="49">
        <v>30</v>
      </c>
      <c r="E44" s="50">
        <v>4</v>
      </c>
      <c r="F44" s="49">
        <v>47</v>
      </c>
      <c r="G44" s="49">
        <v>32</v>
      </c>
      <c r="H44" s="49">
        <v>15</v>
      </c>
      <c r="I44" s="50">
        <v>14</v>
      </c>
      <c r="J44" s="50">
        <v>7</v>
      </c>
      <c r="K44" s="51">
        <v>7</v>
      </c>
    </row>
    <row r="45" spans="1:11" s="30" customFormat="1" ht="14.25" customHeight="1">
      <c r="A45" s="62" t="s">
        <v>13</v>
      </c>
      <c r="B45" s="49">
        <v>12</v>
      </c>
      <c r="C45" s="50">
        <v>2</v>
      </c>
      <c r="D45" s="49">
        <v>1160</v>
      </c>
      <c r="E45" s="50">
        <v>79</v>
      </c>
      <c r="F45" s="49">
        <v>1732</v>
      </c>
      <c r="G45" s="49">
        <v>1123</v>
      </c>
      <c r="H45" s="49">
        <v>609</v>
      </c>
      <c r="I45" s="50">
        <v>389</v>
      </c>
      <c r="J45" s="50">
        <v>257</v>
      </c>
      <c r="K45" s="51">
        <v>132</v>
      </c>
    </row>
    <row r="46" spans="1:11" s="30" customFormat="1" ht="14.25" customHeight="1">
      <c r="A46" s="57"/>
      <c r="B46" s="49"/>
      <c r="C46" s="49"/>
      <c r="D46" s="49"/>
      <c r="E46" s="49"/>
      <c r="F46" s="49"/>
      <c r="G46" s="49"/>
      <c r="H46" s="49"/>
      <c r="I46" s="49"/>
      <c r="J46" s="49"/>
      <c r="K46" s="52"/>
    </row>
    <row r="47" spans="1:11" s="30" customFormat="1" ht="14.25" customHeight="1">
      <c r="A47" s="58" t="s">
        <v>52</v>
      </c>
      <c r="B47" s="59">
        <v>3</v>
      </c>
      <c r="C47" s="60">
        <v>0</v>
      </c>
      <c r="D47" s="59">
        <v>196</v>
      </c>
      <c r="E47" s="61" t="s">
        <v>11</v>
      </c>
      <c r="F47" s="59">
        <v>2444</v>
      </c>
      <c r="G47" s="59">
        <v>1883</v>
      </c>
      <c r="H47" s="59">
        <v>561</v>
      </c>
      <c r="I47" s="61">
        <v>419</v>
      </c>
      <c r="J47" s="61">
        <v>323</v>
      </c>
      <c r="K47" s="56">
        <v>96</v>
      </c>
    </row>
    <row r="48" spans="1:11" s="30" customFormat="1" ht="14.25" customHeight="1">
      <c r="A48" s="62" t="s">
        <v>12</v>
      </c>
      <c r="B48" s="50">
        <v>3</v>
      </c>
      <c r="C48" s="64">
        <v>0</v>
      </c>
      <c r="D48" s="50">
        <v>196</v>
      </c>
      <c r="E48" s="50" t="s">
        <v>11</v>
      </c>
      <c r="F48" s="50">
        <v>2444</v>
      </c>
      <c r="G48" s="50">
        <v>1883</v>
      </c>
      <c r="H48" s="50">
        <v>561</v>
      </c>
      <c r="I48" s="50">
        <v>419</v>
      </c>
      <c r="J48" s="50">
        <v>323</v>
      </c>
      <c r="K48" s="51">
        <v>96</v>
      </c>
    </row>
    <row r="49" spans="1:11" s="30" customFormat="1" ht="14.25" customHeight="1">
      <c r="A49" s="57"/>
      <c r="B49" s="49"/>
      <c r="C49" s="64"/>
      <c r="D49" s="49"/>
      <c r="E49" s="50"/>
      <c r="F49" s="49"/>
      <c r="G49" s="49"/>
      <c r="H49" s="49"/>
      <c r="I49" s="50"/>
      <c r="J49" s="50"/>
      <c r="K49" s="51"/>
    </row>
    <row r="50" spans="1:11" s="30" customFormat="1" ht="14.25" customHeight="1">
      <c r="A50" s="58" t="s">
        <v>96</v>
      </c>
      <c r="B50" s="59">
        <v>5</v>
      </c>
      <c r="C50" s="60">
        <v>0</v>
      </c>
      <c r="D50" s="59">
        <v>93</v>
      </c>
      <c r="E50" s="61" t="s">
        <v>11</v>
      </c>
      <c r="F50" s="59">
        <v>923</v>
      </c>
      <c r="G50" s="59">
        <v>130</v>
      </c>
      <c r="H50" s="59">
        <v>793</v>
      </c>
      <c r="I50" s="59">
        <v>433</v>
      </c>
      <c r="J50" s="59">
        <v>52</v>
      </c>
      <c r="K50" s="55">
        <v>381</v>
      </c>
    </row>
    <row r="51" spans="1:11" s="30" customFormat="1" ht="14.25" customHeight="1">
      <c r="A51" s="62" t="s">
        <v>14</v>
      </c>
      <c r="B51" s="49">
        <v>5</v>
      </c>
      <c r="C51" s="64">
        <v>0</v>
      </c>
      <c r="D51" s="49">
        <v>93</v>
      </c>
      <c r="E51" s="50" t="s">
        <v>11</v>
      </c>
      <c r="F51" s="49">
        <v>923</v>
      </c>
      <c r="G51" s="49">
        <v>130</v>
      </c>
      <c r="H51" s="49">
        <v>793</v>
      </c>
      <c r="I51" s="50">
        <v>433</v>
      </c>
      <c r="J51" s="50">
        <v>52</v>
      </c>
      <c r="K51" s="51">
        <v>381</v>
      </c>
    </row>
    <row r="52" spans="1:11" s="30" customFormat="1" ht="14.25" customHeight="1">
      <c r="A52" s="67"/>
      <c r="B52" s="49"/>
      <c r="C52" s="50"/>
      <c r="D52" s="49"/>
      <c r="E52" s="50"/>
      <c r="F52" s="49"/>
      <c r="G52" s="49"/>
      <c r="H52" s="49"/>
      <c r="I52" s="50"/>
      <c r="J52" s="50"/>
      <c r="K52" s="51"/>
    </row>
    <row r="53" spans="1:11" s="30" customFormat="1" ht="14.25" customHeight="1">
      <c r="A53" s="58" t="s">
        <v>97</v>
      </c>
      <c r="B53" s="59">
        <v>10</v>
      </c>
      <c r="C53" s="60">
        <v>0</v>
      </c>
      <c r="D53" s="59">
        <v>1460</v>
      </c>
      <c r="E53" s="61" t="s">
        <v>11</v>
      </c>
      <c r="F53" s="59">
        <v>17864</v>
      </c>
      <c r="G53" s="59">
        <v>10300</v>
      </c>
      <c r="H53" s="59">
        <v>7564</v>
      </c>
      <c r="I53" s="61">
        <v>3605</v>
      </c>
      <c r="J53" s="61">
        <v>2005</v>
      </c>
      <c r="K53" s="56">
        <v>1600</v>
      </c>
    </row>
    <row r="54" spans="1:11" s="30" customFormat="1" ht="14.25" customHeight="1">
      <c r="A54" s="62" t="s">
        <v>58</v>
      </c>
      <c r="B54" s="49">
        <v>1</v>
      </c>
      <c r="C54" s="64">
        <v>0</v>
      </c>
      <c r="D54" s="49">
        <v>957</v>
      </c>
      <c r="E54" s="50" t="s">
        <v>11</v>
      </c>
      <c r="F54" s="49">
        <v>8744</v>
      </c>
      <c r="G54" s="49">
        <v>5391</v>
      </c>
      <c r="H54" s="49">
        <v>3353</v>
      </c>
      <c r="I54" s="50" t="s">
        <v>11</v>
      </c>
      <c r="J54" s="50" t="s">
        <v>11</v>
      </c>
      <c r="K54" s="51" t="s">
        <v>11</v>
      </c>
    </row>
    <row r="55" spans="1:11" s="30" customFormat="1" ht="14.25" customHeight="1">
      <c r="A55" s="62" t="s">
        <v>13</v>
      </c>
      <c r="B55" s="49">
        <v>3</v>
      </c>
      <c r="C55" s="64">
        <v>0</v>
      </c>
      <c r="D55" s="49">
        <v>219</v>
      </c>
      <c r="E55" s="50" t="s">
        <v>11</v>
      </c>
      <c r="F55" s="49">
        <v>4476</v>
      </c>
      <c r="G55" s="49">
        <v>2347</v>
      </c>
      <c r="H55" s="49">
        <v>2129</v>
      </c>
      <c r="I55" s="50" t="s">
        <v>11</v>
      </c>
      <c r="J55" s="50" t="s">
        <v>11</v>
      </c>
      <c r="K55" s="51" t="s">
        <v>11</v>
      </c>
    </row>
    <row r="56" spans="1:11" s="30" customFormat="1" ht="14.25" customHeight="1">
      <c r="A56" s="62" t="s">
        <v>14</v>
      </c>
      <c r="B56" s="49">
        <v>6</v>
      </c>
      <c r="C56" s="64">
        <v>0</v>
      </c>
      <c r="D56" s="50">
        <v>284</v>
      </c>
      <c r="E56" s="50" t="s">
        <v>11</v>
      </c>
      <c r="F56" s="49">
        <v>4644</v>
      </c>
      <c r="G56" s="49">
        <v>2562</v>
      </c>
      <c r="H56" s="49">
        <v>2082</v>
      </c>
      <c r="I56" s="50" t="s">
        <v>11</v>
      </c>
      <c r="J56" s="50" t="s">
        <v>11</v>
      </c>
      <c r="K56" s="51" t="s">
        <v>11</v>
      </c>
    </row>
    <row r="57" spans="1:11" s="30" customFormat="1" ht="14.25" customHeight="1">
      <c r="A57" s="67"/>
      <c r="B57" s="49"/>
      <c r="C57" s="50"/>
      <c r="D57" s="50"/>
      <c r="E57" s="50"/>
      <c r="F57" s="49"/>
      <c r="G57" s="49"/>
      <c r="H57" s="49"/>
      <c r="I57" s="49"/>
      <c r="J57" s="49"/>
      <c r="K57" s="52"/>
    </row>
    <row r="58" spans="1:11" s="30" customFormat="1" ht="14.25" customHeight="1">
      <c r="A58" s="58" t="s">
        <v>61</v>
      </c>
      <c r="B58" s="59">
        <v>42</v>
      </c>
      <c r="C58" s="60">
        <v>0</v>
      </c>
      <c r="D58" s="61">
        <v>410</v>
      </c>
      <c r="E58" s="61">
        <v>1532</v>
      </c>
      <c r="F58" s="59">
        <v>5119</v>
      </c>
      <c r="G58" s="59">
        <v>1938</v>
      </c>
      <c r="H58" s="59">
        <v>3181</v>
      </c>
      <c r="I58" s="59">
        <v>2051</v>
      </c>
      <c r="J58" s="59">
        <v>841</v>
      </c>
      <c r="K58" s="59">
        <v>1210</v>
      </c>
    </row>
    <row r="59" spans="1:11" s="30" customFormat="1" ht="14.25" customHeight="1">
      <c r="A59" s="62" t="s">
        <v>13</v>
      </c>
      <c r="B59" s="49">
        <v>3</v>
      </c>
      <c r="C59" s="64">
        <v>0</v>
      </c>
      <c r="D59" s="49">
        <v>60</v>
      </c>
      <c r="E59" s="49">
        <v>176</v>
      </c>
      <c r="F59" s="49">
        <v>370</v>
      </c>
      <c r="G59" s="49">
        <v>82</v>
      </c>
      <c r="H59" s="49">
        <v>288</v>
      </c>
      <c r="I59" s="49">
        <v>117</v>
      </c>
      <c r="J59" s="49">
        <v>26</v>
      </c>
      <c r="K59" s="52">
        <v>91</v>
      </c>
    </row>
    <row r="60" spans="1:11" s="30" customFormat="1" ht="14.25" customHeight="1">
      <c r="A60" s="62" t="s">
        <v>14</v>
      </c>
      <c r="B60" s="52">
        <v>39</v>
      </c>
      <c r="C60" s="68">
        <v>0</v>
      </c>
      <c r="D60" s="52">
        <v>350</v>
      </c>
      <c r="E60" s="52">
        <v>1356</v>
      </c>
      <c r="F60" s="52">
        <v>4749</v>
      </c>
      <c r="G60" s="52">
        <v>1856</v>
      </c>
      <c r="H60" s="52">
        <v>2893</v>
      </c>
      <c r="I60" s="52">
        <v>1934</v>
      </c>
      <c r="J60" s="52">
        <v>815</v>
      </c>
      <c r="K60" s="52">
        <v>1119</v>
      </c>
    </row>
    <row r="61" spans="1:11" s="30" customFormat="1" ht="14.25" customHeight="1">
      <c r="A61" s="67"/>
      <c r="B61" s="69"/>
      <c r="C61" s="70"/>
      <c r="D61" s="69"/>
      <c r="E61" s="69"/>
      <c r="F61" s="69"/>
      <c r="G61" s="69"/>
      <c r="H61" s="69"/>
      <c r="I61" s="69"/>
      <c r="J61" s="69" t="s">
        <v>15</v>
      </c>
      <c r="K61" s="69"/>
    </row>
    <row r="62" spans="1:11" s="30" customFormat="1" ht="14.25" customHeight="1">
      <c r="A62" s="71" t="s">
        <v>62</v>
      </c>
      <c r="B62" s="55">
        <v>44</v>
      </c>
      <c r="C62" s="64">
        <v>0</v>
      </c>
      <c r="D62" s="55">
        <v>333</v>
      </c>
      <c r="E62" s="55">
        <v>224</v>
      </c>
      <c r="F62" s="55">
        <v>2943</v>
      </c>
      <c r="G62" s="55">
        <v>1783</v>
      </c>
      <c r="H62" s="55">
        <v>1160</v>
      </c>
      <c r="I62" s="55">
        <v>15099</v>
      </c>
      <c r="J62" s="55">
        <v>9119</v>
      </c>
      <c r="K62" s="55">
        <v>5980</v>
      </c>
    </row>
    <row r="63" spans="1:11" s="30" customFormat="1" ht="14.25" customHeight="1">
      <c r="A63" s="72" t="s">
        <v>14</v>
      </c>
      <c r="B63" s="73">
        <v>44</v>
      </c>
      <c r="C63" s="74">
        <v>0</v>
      </c>
      <c r="D63" s="73">
        <v>333</v>
      </c>
      <c r="E63" s="73">
        <v>224</v>
      </c>
      <c r="F63" s="73">
        <v>2943</v>
      </c>
      <c r="G63" s="73">
        <v>1783</v>
      </c>
      <c r="H63" s="73">
        <v>1160</v>
      </c>
      <c r="I63" s="73">
        <v>15099</v>
      </c>
      <c r="J63" s="73">
        <v>9119</v>
      </c>
      <c r="K63" s="73">
        <v>5980</v>
      </c>
    </row>
    <row r="64" spans="1:11" ht="14.25" customHeight="1">
      <c r="A64" s="75" t="s">
        <v>66</v>
      </c>
      <c r="B64" s="76"/>
      <c r="C64" s="76"/>
      <c r="D64" s="76"/>
      <c r="E64" s="76"/>
      <c r="F64" s="76"/>
      <c r="G64" s="76"/>
      <c r="H64" s="76"/>
      <c r="I64" s="76"/>
      <c r="J64" s="76"/>
      <c r="K64" s="77"/>
    </row>
    <row r="65" spans="1:11" ht="14.25" customHeight="1">
      <c r="A65" s="75" t="s">
        <v>68</v>
      </c>
      <c r="B65" s="76"/>
      <c r="C65" s="76"/>
      <c r="D65" s="76"/>
      <c r="E65" s="76"/>
      <c r="F65" s="76"/>
      <c r="G65" s="76"/>
      <c r="H65" s="76"/>
      <c r="I65" s="76"/>
      <c r="J65" s="76"/>
      <c r="K65" s="77"/>
    </row>
    <row r="66" spans="1:11" ht="14.25" customHeight="1">
      <c r="A66" s="78" t="s">
        <v>59</v>
      </c>
      <c r="B66" s="76"/>
      <c r="C66" s="76"/>
      <c r="D66" s="76"/>
      <c r="E66" s="76"/>
      <c r="F66" s="76"/>
      <c r="G66" s="76"/>
      <c r="H66" s="76"/>
      <c r="I66" s="76"/>
      <c r="J66" s="76"/>
      <c r="K66" s="77"/>
    </row>
    <row r="67" spans="1:11" ht="13.5">
      <c r="A67" s="78" t="s">
        <v>60</v>
      </c>
      <c r="B67" s="79"/>
      <c r="C67" s="79"/>
      <c r="D67" s="79"/>
      <c r="E67" s="79"/>
      <c r="F67" s="79"/>
      <c r="G67" s="79"/>
      <c r="H67" s="79"/>
      <c r="I67" s="79"/>
      <c r="J67" s="79"/>
      <c r="K67" s="80"/>
    </row>
  </sheetData>
  <sheetProtection password="CA9C" sheet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13.8515625" style="167" customWidth="1"/>
    <col min="2" max="5" width="11.421875" style="36" customWidth="1"/>
    <col min="6" max="6" width="15.28125" style="36" customWidth="1"/>
    <col min="7" max="10" width="11.421875" style="36" customWidth="1"/>
    <col min="11" max="16384" width="9.00390625" style="36" customWidth="1"/>
  </cols>
  <sheetData>
    <row r="1" spans="1:10" ht="13.5">
      <c r="A1" s="226"/>
      <c r="B1" s="227"/>
      <c r="C1" s="215"/>
      <c r="D1" s="215"/>
      <c r="E1" s="215"/>
      <c r="F1" s="215"/>
      <c r="G1" s="215"/>
      <c r="H1" s="215"/>
      <c r="I1" s="215"/>
      <c r="J1" s="215"/>
    </row>
    <row r="2" spans="1:10" ht="13.5">
      <c r="A2" s="228"/>
      <c r="B2" s="215"/>
      <c r="C2" s="215"/>
      <c r="D2" s="215"/>
      <c r="E2" s="215"/>
      <c r="F2" s="215"/>
      <c r="G2" s="215"/>
      <c r="H2" s="215"/>
      <c r="I2" s="215"/>
      <c r="J2" s="215"/>
    </row>
    <row r="3" spans="1:10" ht="14.25">
      <c r="A3" s="226"/>
      <c r="B3" s="229" t="s">
        <v>282</v>
      </c>
      <c r="C3" s="215"/>
      <c r="D3" s="215"/>
      <c r="E3" s="215"/>
      <c r="F3" s="215"/>
      <c r="G3" s="215"/>
      <c r="H3" s="215"/>
      <c r="I3" s="215"/>
      <c r="J3" s="215"/>
    </row>
    <row r="4" spans="1:10" ht="14.25" thickBot="1">
      <c r="A4" s="226"/>
      <c r="B4" s="215"/>
      <c r="C4" s="215"/>
      <c r="D4" s="215"/>
      <c r="E4" s="215"/>
      <c r="F4" s="215"/>
      <c r="G4" s="215"/>
      <c r="H4" s="215"/>
      <c r="I4" s="215"/>
      <c r="J4" s="215"/>
    </row>
    <row r="5" spans="1:10" ht="15" customHeight="1" thickTop="1">
      <c r="A5" s="430" t="s">
        <v>283</v>
      </c>
      <c r="B5" s="431" t="s">
        <v>284</v>
      </c>
      <c r="C5" s="404" t="s">
        <v>285</v>
      </c>
      <c r="D5" s="406"/>
      <c r="E5" s="405"/>
      <c r="F5" s="431" t="s">
        <v>286</v>
      </c>
      <c r="G5" s="431" t="s">
        <v>284</v>
      </c>
      <c r="H5" s="404" t="s">
        <v>285</v>
      </c>
      <c r="I5" s="406"/>
      <c r="J5" s="406"/>
    </row>
    <row r="6" spans="1:10" ht="15" customHeight="1">
      <c r="A6" s="408"/>
      <c r="B6" s="415"/>
      <c r="C6" s="44" t="s">
        <v>54</v>
      </c>
      <c r="D6" s="43" t="s">
        <v>9</v>
      </c>
      <c r="E6" s="42" t="s">
        <v>10</v>
      </c>
      <c r="F6" s="415"/>
      <c r="G6" s="415"/>
      <c r="H6" s="44" t="s">
        <v>54</v>
      </c>
      <c r="I6" s="43" t="s">
        <v>9</v>
      </c>
      <c r="J6" s="42" t="s">
        <v>10</v>
      </c>
    </row>
    <row r="7" spans="1:10" s="30" customFormat="1" ht="13.5">
      <c r="A7" s="230" t="s">
        <v>87</v>
      </c>
      <c r="B7" s="199"/>
      <c r="C7" s="199"/>
      <c r="D7" s="199"/>
      <c r="E7" s="199"/>
      <c r="F7" s="231"/>
      <c r="G7" s="232"/>
      <c r="H7" s="232"/>
      <c r="I7" s="232"/>
      <c r="J7" s="232"/>
    </row>
    <row r="8" spans="1:10" s="30" customFormat="1" ht="13.5">
      <c r="A8" s="233" t="s">
        <v>142</v>
      </c>
      <c r="B8" s="217">
        <v>81</v>
      </c>
      <c r="C8" s="217">
        <v>5200</v>
      </c>
      <c r="D8" s="217">
        <v>1987</v>
      </c>
      <c r="E8" s="217">
        <v>3213</v>
      </c>
      <c r="F8" s="234" t="s">
        <v>287</v>
      </c>
      <c r="G8" s="64">
        <v>1</v>
      </c>
      <c r="H8" s="64">
        <v>23</v>
      </c>
      <c r="I8" s="64">
        <v>16</v>
      </c>
      <c r="J8" s="64">
        <v>7</v>
      </c>
    </row>
    <row r="9" spans="1:10" s="30" customFormat="1" ht="13.5">
      <c r="A9" s="233">
        <v>27</v>
      </c>
      <c r="B9" s="217">
        <v>80</v>
      </c>
      <c r="C9" s="217">
        <v>5195</v>
      </c>
      <c r="D9" s="217">
        <v>1938</v>
      </c>
      <c r="E9" s="217">
        <v>3257</v>
      </c>
      <c r="F9" s="234" t="s">
        <v>288</v>
      </c>
      <c r="G9" s="64">
        <v>6</v>
      </c>
      <c r="H9" s="64">
        <v>740</v>
      </c>
      <c r="I9" s="64">
        <v>450</v>
      </c>
      <c r="J9" s="64">
        <v>290</v>
      </c>
    </row>
    <row r="10" spans="1:10" s="30" customFormat="1" ht="13.5">
      <c r="A10" s="235">
        <v>28</v>
      </c>
      <c r="B10" s="218">
        <v>80</v>
      </c>
      <c r="C10" s="218">
        <v>5119</v>
      </c>
      <c r="D10" s="218">
        <v>1938</v>
      </c>
      <c r="E10" s="218">
        <v>3181</v>
      </c>
      <c r="F10" s="234" t="s">
        <v>289</v>
      </c>
      <c r="G10" s="64">
        <v>1</v>
      </c>
      <c r="H10" s="64">
        <v>31</v>
      </c>
      <c r="I10" s="64">
        <v>21</v>
      </c>
      <c r="J10" s="64">
        <v>10</v>
      </c>
    </row>
    <row r="11" spans="1:10" s="30" customFormat="1" ht="13.5">
      <c r="A11" s="230"/>
      <c r="B11" s="217"/>
      <c r="C11" s="217"/>
      <c r="D11" s="217"/>
      <c r="E11" s="217"/>
      <c r="F11" s="234" t="s">
        <v>290</v>
      </c>
      <c r="G11" s="64">
        <v>0</v>
      </c>
      <c r="H11" s="64">
        <v>0</v>
      </c>
      <c r="I11" s="64">
        <v>0</v>
      </c>
      <c r="J11" s="64">
        <v>0</v>
      </c>
    </row>
    <row r="12" spans="1:10" s="30" customFormat="1" ht="13.5">
      <c r="A12" s="236" t="s">
        <v>291</v>
      </c>
      <c r="B12" s="64">
        <v>0</v>
      </c>
      <c r="C12" s="64">
        <v>0</v>
      </c>
      <c r="D12" s="64">
        <v>0</v>
      </c>
      <c r="E12" s="64">
        <v>0</v>
      </c>
      <c r="F12" s="234" t="s">
        <v>292</v>
      </c>
      <c r="G12" s="64">
        <v>2</v>
      </c>
      <c r="H12" s="64">
        <v>70</v>
      </c>
      <c r="I12" s="64">
        <v>20</v>
      </c>
      <c r="J12" s="64">
        <v>50</v>
      </c>
    </row>
    <row r="13" spans="1:10" s="30" customFormat="1" ht="13.5">
      <c r="A13" s="236" t="s">
        <v>293</v>
      </c>
      <c r="B13" s="217">
        <v>5</v>
      </c>
      <c r="C13" s="217">
        <v>370</v>
      </c>
      <c r="D13" s="217">
        <v>82</v>
      </c>
      <c r="E13" s="217">
        <v>288</v>
      </c>
      <c r="F13" s="234" t="s">
        <v>294</v>
      </c>
      <c r="G13" s="64">
        <v>1</v>
      </c>
      <c r="H13" s="64">
        <v>19</v>
      </c>
      <c r="I13" s="64">
        <v>4</v>
      </c>
      <c r="J13" s="64">
        <v>15</v>
      </c>
    </row>
    <row r="14" spans="1:10" s="30" customFormat="1" ht="13.5">
      <c r="A14" s="236" t="s">
        <v>295</v>
      </c>
      <c r="B14" s="217">
        <v>75</v>
      </c>
      <c r="C14" s="217">
        <v>4749</v>
      </c>
      <c r="D14" s="217">
        <v>1856</v>
      </c>
      <c r="E14" s="217">
        <v>2893</v>
      </c>
      <c r="F14" s="234" t="s">
        <v>296</v>
      </c>
      <c r="G14" s="64">
        <v>1</v>
      </c>
      <c r="H14" s="64">
        <v>42</v>
      </c>
      <c r="I14" s="64">
        <v>4</v>
      </c>
      <c r="J14" s="64">
        <v>38</v>
      </c>
    </row>
    <row r="15" spans="1:10" s="30" customFormat="1" ht="13.5">
      <c r="A15" s="233"/>
      <c r="B15" s="217"/>
      <c r="C15" s="217"/>
      <c r="D15" s="217"/>
      <c r="E15" s="217"/>
      <c r="F15" s="234" t="s">
        <v>297</v>
      </c>
      <c r="G15" s="64">
        <v>3</v>
      </c>
      <c r="H15" s="64">
        <v>129</v>
      </c>
      <c r="I15" s="64">
        <v>59</v>
      </c>
      <c r="J15" s="64">
        <v>70</v>
      </c>
    </row>
    <row r="16" spans="1:10" s="30" customFormat="1" ht="13.5">
      <c r="A16" s="237" t="s">
        <v>298</v>
      </c>
      <c r="B16" s="64">
        <f>SUM(B17:B24)</f>
        <v>10</v>
      </c>
      <c r="C16" s="64">
        <v>557</v>
      </c>
      <c r="D16" s="64">
        <v>170</v>
      </c>
      <c r="E16" s="64">
        <v>387</v>
      </c>
      <c r="F16" s="234" t="s">
        <v>299</v>
      </c>
      <c r="G16" s="64">
        <v>1</v>
      </c>
      <c r="H16" s="64">
        <v>13</v>
      </c>
      <c r="I16" s="64">
        <v>8</v>
      </c>
      <c r="J16" s="64">
        <v>5</v>
      </c>
    </row>
    <row r="17" spans="1:10" s="30" customFormat="1" ht="13.5">
      <c r="A17" s="236" t="s">
        <v>300</v>
      </c>
      <c r="B17" s="64">
        <v>3</v>
      </c>
      <c r="C17" s="64">
        <v>378</v>
      </c>
      <c r="D17" s="64">
        <v>87</v>
      </c>
      <c r="E17" s="64">
        <v>291</v>
      </c>
      <c r="F17" s="234" t="s">
        <v>301</v>
      </c>
      <c r="G17" s="68">
        <v>4</v>
      </c>
      <c r="H17" s="64">
        <v>119</v>
      </c>
      <c r="I17" s="64">
        <v>91</v>
      </c>
      <c r="J17" s="64">
        <v>28</v>
      </c>
    </row>
    <row r="18" spans="1:10" s="30" customFormat="1" ht="13.5">
      <c r="A18" s="236" t="s">
        <v>302</v>
      </c>
      <c r="B18" s="64">
        <v>1</v>
      </c>
      <c r="C18" s="64">
        <v>20</v>
      </c>
      <c r="D18" s="64">
        <v>8</v>
      </c>
      <c r="E18" s="64">
        <v>12</v>
      </c>
      <c r="F18" s="234" t="s">
        <v>303</v>
      </c>
      <c r="G18" s="68">
        <v>1</v>
      </c>
      <c r="H18" s="64">
        <v>20</v>
      </c>
      <c r="I18" s="64">
        <v>2</v>
      </c>
      <c r="J18" s="64">
        <v>18</v>
      </c>
    </row>
    <row r="19" spans="1:10" s="30" customFormat="1" ht="13.5">
      <c r="A19" s="236" t="s">
        <v>304</v>
      </c>
      <c r="B19" s="64">
        <v>1</v>
      </c>
      <c r="C19" s="64">
        <v>6</v>
      </c>
      <c r="D19" s="64">
        <v>4</v>
      </c>
      <c r="E19" s="64">
        <v>2</v>
      </c>
      <c r="F19" s="234" t="s">
        <v>305</v>
      </c>
      <c r="G19" s="64">
        <v>3</v>
      </c>
      <c r="H19" s="64">
        <v>25</v>
      </c>
      <c r="I19" s="64">
        <v>16</v>
      </c>
      <c r="J19" s="64">
        <v>9</v>
      </c>
    </row>
    <row r="20" spans="1:10" s="30" customFormat="1" ht="13.5">
      <c r="A20" s="236" t="s">
        <v>306</v>
      </c>
      <c r="B20" s="64">
        <v>1</v>
      </c>
      <c r="C20" s="64">
        <v>26</v>
      </c>
      <c r="D20" s="64">
        <v>9</v>
      </c>
      <c r="E20" s="64">
        <v>17</v>
      </c>
      <c r="F20" s="234" t="s">
        <v>307</v>
      </c>
      <c r="G20" s="64">
        <v>4</v>
      </c>
      <c r="H20" s="64">
        <v>152</v>
      </c>
      <c r="I20" s="64">
        <v>0</v>
      </c>
      <c r="J20" s="64">
        <v>152</v>
      </c>
    </row>
    <row r="21" spans="1:10" s="30" customFormat="1" ht="13.5">
      <c r="A21" s="236" t="s">
        <v>294</v>
      </c>
      <c r="B21" s="64">
        <v>1</v>
      </c>
      <c r="C21" s="64">
        <v>19</v>
      </c>
      <c r="D21" s="64">
        <v>4</v>
      </c>
      <c r="E21" s="64">
        <v>15</v>
      </c>
      <c r="F21" s="234" t="s">
        <v>308</v>
      </c>
      <c r="G21" s="64">
        <v>2</v>
      </c>
      <c r="H21" s="64">
        <v>13</v>
      </c>
      <c r="I21" s="64">
        <v>0</v>
      </c>
      <c r="J21" s="64">
        <v>13</v>
      </c>
    </row>
    <row r="22" spans="1:10" s="30" customFormat="1" ht="13.5">
      <c r="A22" s="236" t="s">
        <v>309</v>
      </c>
      <c r="B22" s="64">
        <v>1</v>
      </c>
      <c r="C22" s="64">
        <v>23</v>
      </c>
      <c r="D22" s="64">
        <v>13</v>
      </c>
      <c r="E22" s="64">
        <v>10</v>
      </c>
      <c r="F22" s="234" t="s">
        <v>310</v>
      </c>
      <c r="G22" s="64">
        <v>1</v>
      </c>
      <c r="H22" s="64">
        <f>I22+J22</f>
        <v>5</v>
      </c>
      <c r="I22" s="64">
        <v>0</v>
      </c>
      <c r="J22" s="64">
        <v>5</v>
      </c>
    </row>
    <row r="23" spans="1:10" s="30" customFormat="1" ht="13.5">
      <c r="A23" s="236" t="s">
        <v>311</v>
      </c>
      <c r="B23" s="64">
        <v>1</v>
      </c>
      <c r="C23" s="64">
        <v>49</v>
      </c>
      <c r="D23" s="64">
        <v>34</v>
      </c>
      <c r="E23" s="64">
        <v>15</v>
      </c>
      <c r="F23" s="234" t="s">
        <v>312</v>
      </c>
      <c r="G23" s="64">
        <v>3</v>
      </c>
      <c r="H23" s="64">
        <v>40</v>
      </c>
      <c r="I23" s="64">
        <v>7</v>
      </c>
      <c r="J23" s="64">
        <v>33</v>
      </c>
    </row>
    <row r="24" spans="1:10" s="30" customFormat="1" ht="13.5">
      <c r="A24" s="236" t="s">
        <v>313</v>
      </c>
      <c r="B24" s="64">
        <v>1</v>
      </c>
      <c r="C24" s="64">
        <v>36</v>
      </c>
      <c r="D24" s="64">
        <v>11</v>
      </c>
      <c r="E24" s="64">
        <v>25</v>
      </c>
      <c r="F24" s="234" t="s">
        <v>314</v>
      </c>
      <c r="G24" s="64">
        <v>1</v>
      </c>
      <c r="H24" s="64">
        <v>31</v>
      </c>
      <c r="I24" s="64">
        <v>0</v>
      </c>
      <c r="J24" s="64">
        <v>31</v>
      </c>
    </row>
    <row r="25" spans="1:10" s="30" customFormat="1" ht="13.5">
      <c r="A25" s="236"/>
      <c r="B25" s="64"/>
      <c r="C25" s="64"/>
      <c r="D25" s="64"/>
      <c r="E25" s="64"/>
      <c r="F25" s="234" t="s">
        <v>315</v>
      </c>
      <c r="G25" s="64">
        <v>5</v>
      </c>
      <c r="H25" s="64">
        <v>114</v>
      </c>
      <c r="I25" s="64">
        <v>82</v>
      </c>
      <c r="J25" s="64">
        <v>32</v>
      </c>
    </row>
    <row r="26" spans="1:10" s="30" customFormat="1" ht="13.5">
      <c r="A26" s="192" t="s">
        <v>316</v>
      </c>
      <c r="B26" s="64">
        <f>SUM(B27:B30,G8:G26)</f>
        <v>67</v>
      </c>
      <c r="C26" s="64">
        <v>4148</v>
      </c>
      <c r="D26" s="64">
        <v>1485</v>
      </c>
      <c r="E26" s="64">
        <v>2663</v>
      </c>
      <c r="F26" s="234" t="s">
        <v>317</v>
      </c>
      <c r="G26" s="64">
        <v>7</v>
      </c>
      <c r="H26" s="64">
        <v>348</v>
      </c>
      <c r="I26" s="64">
        <v>251</v>
      </c>
      <c r="J26" s="68">
        <v>97</v>
      </c>
    </row>
    <row r="27" spans="1:10" s="30" customFormat="1" ht="13.5">
      <c r="A27" s="236" t="s">
        <v>318</v>
      </c>
      <c r="B27" s="64">
        <v>3</v>
      </c>
      <c r="C27" s="64">
        <v>126</v>
      </c>
      <c r="D27" s="64">
        <v>105</v>
      </c>
      <c r="E27" s="64">
        <v>21</v>
      </c>
      <c r="F27" s="234"/>
      <c r="G27" s="68"/>
      <c r="H27" s="68"/>
      <c r="I27" s="68"/>
      <c r="J27" s="68"/>
    </row>
    <row r="28" spans="1:10" s="30" customFormat="1" ht="13.5">
      <c r="A28" s="236" t="s">
        <v>319</v>
      </c>
      <c r="B28" s="64">
        <v>2</v>
      </c>
      <c r="C28" s="64">
        <v>62</v>
      </c>
      <c r="D28" s="64">
        <v>46</v>
      </c>
      <c r="E28" s="64">
        <v>16</v>
      </c>
      <c r="F28" s="238" t="s">
        <v>320</v>
      </c>
      <c r="G28" s="68">
        <v>3</v>
      </c>
      <c r="H28" s="68">
        <v>414</v>
      </c>
      <c r="I28" s="68">
        <v>283</v>
      </c>
      <c r="J28" s="68">
        <v>131</v>
      </c>
    </row>
    <row r="29" spans="1:10" s="30" customFormat="1" ht="13.5">
      <c r="A29" s="236" t="s">
        <v>321</v>
      </c>
      <c r="B29" s="64">
        <v>14</v>
      </c>
      <c r="C29" s="64">
        <v>1871</v>
      </c>
      <c r="D29" s="64">
        <v>303</v>
      </c>
      <c r="E29" s="64">
        <v>1568</v>
      </c>
      <c r="F29" s="239" t="s">
        <v>322</v>
      </c>
      <c r="G29" s="64">
        <v>1</v>
      </c>
      <c r="H29" s="64">
        <v>402</v>
      </c>
      <c r="I29" s="64">
        <v>282</v>
      </c>
      <c r="J29" s="64">
        <v>120</v>
      </c>
    </row>
    <row r="30" spans="1:10" s="30" customFormat="1" ht="13.5">
      <c r="A30" s="236" t="s">
        <v>323</v>
      </c>
      <c r="B30" s="64">
        <v>1</v>
      </c>
      <c r="C30" s="64">
        <v>155</v>
      </c>
      <c r="D30" s="64">
        <v>0</v>
      </c>
      <c r="E30" s="64">
        <v>155</v>
      </c>
      <c r="F30" s="234" t="s">
        <v>324</v>
      </c>
      <c r="G30" s="64">
        <v>2</v>
      </c>
      <c r="H30" s="64">
        <v>12</v>
      </c>
      <c r="I30" s="64">
        <v>1</v>
      </c>
      <c r="J30" s="64">
        <v>11</v>
      </c>
    </row>
    <row r="31" spans="1:10" s="30" customFormat="1" ht="13.5">
      <c r="A31" s="240"/>
      <c r="B31" s="241"/>
      <c r="C31" s="241"/>
      <c r="D31" s="241"/>
      <c r="E31" s="241"/>
      <c r="F31" s="242"/>
      <c r="G31" s="243"/>
      <c r="H31" s="243"/>
      <c r="I31" s="243"/>
      <c r="J31" s="243"/>
    </row>
    <row r="32" spans="2:10" ht="13.5">
      <c r="B32" s="122"/>
      <c r="C32" s="122"/>
      <c r="D32" s="122"/>
      <c r="E32" s="122"/>
      <c r="F32" s="79"/>
      <c r="G32" s="79"/>
      <c r="H32" s="79"/>
      <c r="I32" s="79"/>
      <c r="J32" s="79"/>
    </row>
    <row r="38" ht="13.5">
      <c r="B38" s="244"/>
    </row>
    <row r="39" ht="13.5">
      <c r="B39" s="244"/>
    </row>
  </sheetData>
  <sheetProtection password="CA9C" sheet="1"/>
  <mergeCells count="6">
    <mergeCell ref="A5:A6"/>
    <mergeCell ref="B5:B6"/>
    <mergeCell ref="C5:E5"/>
    <mergeCell ref="F5:F6"/>
    <mergeCell ref="G5:G6"/>
    <mergeCell ref="H5:J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2.28125" style="36" customWidth="1"/>
    <col min="2" max="5" width="10.8515625" style="36" customWidth="1"/>
    <col min="6" max="6" width="13.57421875" style="36" customWidth="1"/>
    <col min="7" max="10" width="10.8515625" style="36" customWidth="1"/>
    <col min="11" max="16384" width="9.00390625" style="36" customWidth="1"/>
  </cols>
  <sheetData>
    <row r="1" spans="1:10" ht="13.5">
      <c r="A1" s="215"/>
      <c r="B1" s="227"/>
      <c r="C1" s="215"/>
      <c r="D1" s="215"/>
      <c r="E1" s="215"/>
      <c r="F1" s="215"/>
      <c r="G1" s="215"/>
      <c r="H1" s="215"/>
      <c r="I1" s="215"/>
      <c r="J1" s="215"/>
    </row>
    <row r="2" spans="1:10" ht="13.5">
      <c r="A2" s="248"/>
      <c r="B2" s="215"/>
      <c r="C2" s="215"/>
      <c r="D2" s="215"/>
      <c r="E2" s="215"/>
      <c r="F2" s="215"/>
      <c r="G2" s="215"/>
      <c r="H2" s="215"/>
      <c r="I2" s="215"/>
      <c r="J2" s="215"/>
    </row>
    <row r="3" spans="1:10" ht="14.25">
      <c r="A3" s="215"/>
      <c r="B3" s="229" t="s">
        <v>331</v>
      </c>
      <c r="C3" s="215"/>
      <c r="D3" s="215"/>
      <c r="E3" s="215"/>
      <c r="F3" s="215"/>
      <c r="G3" s="215"/>
      <c r="H3" s="215"/>
      <c r="I3" s="215"/>
      <c r="J3" s="215"/>
    </row>
    <row r="4" spans="1:10" ht="14.25" thickBot="1">
      <c r="A4" s="215"/>
      <c r="B4" s="215"/>
      <c r="C4" s="215"/>
      <c r="D4" s="215"/>
      <c r="E4" s="215"/>
      <c r="F4" s="215"/>
      <c r="G4" s="215"/>
      <c r="H4" s="215"/>
      <c r="I4" s="215"/>
      <c r="J4" s="215"/>
    </row>
    <row r="5" spans="1:10" ht="15" customHeight="1" thickTop="1">
      <c r="A5" s="430" t="s">
        <v>325</v>
      </c>
      <c r="B5" s="431" t="s">
        <v>326</v>
      </c>
      <c r="C5" s="404" t="s">
        <v>285</v>
      </c>
      <c r="D5" s="406"/>
      <c r="E5" s="405"/>
      <c r="F5" s="431" t="s">
        <v>332</v>
      </c>
      <c r="G5" s="431" t="s">
        <v>326</v>
      </c>
      <c r="H5" s="404" t="s">
        <v>285</v>
      </c>
      <c r="I5" s="406"/>
      <c r="J5" s="406"/>
    </row>
    <row r="6" spans="1:10" ht="15" customHeight="1">
      <c r="A6" s="408"/>
      <c r="B6" s="415"/>
      <c r="C6" s="142" t="s">
        <v>54</v>
      </c>
      <c r="D6" s="43" t="s">
        <v>9</v>
      </c>
      <c r="E6" s="143" t="s">
        <v>10</v>
      </c>
      <c r="F6" s="415"/>
      <c r="G6" s="415"/>
      <c r="H6" s="43" t="s">
        <v>54</v>
      </c>
      <c r="I6" s="43" t="s">
        <v>9</v>
      </c>
      <c r="J6" s="42" t="s">
        <v>10</v>
      </c>
    </row>
    <row r="7" spans="1:10" ht="13.5">
      <c r="A7" s="45"/>
      <c r="B7" s="249"/>
      <c r="C7" s="249"/>
      <c r="D7" s="249"/>
      <c r="E7" s="249"/>
      <c r="F7" s="250"/>
      <c r="G7" s="249"/>
      <c r="H7" s="249"/>
      <c r="I7" s="249"/>
      <c r="J7" s="249"/>
    </row>
    <row r="8" spans="1:10" s="30" customFormat="1" ht="13.5">
      <c r="A8" s="233" t="s">
        <v>142</v>
      </c>
      <c r="B8" s="64">
        <v>55</v>
      </c>
      <c r="C8" s="64">
        <v>3108</v>
      </c>
      <c r="D8" s="64">
        <v>1817</v>
      </c>
      <c r="E8" s="64">
        <v>1291</v>
      </c>
      <c r="F8" s="234" t="s">
        <v>300</v>
      </c>
      <c r="G8" s="68">
        <v>4</v>
      </c>
      <c r="H8" s="64">
        <v>185</v>
      </c>
      <c r="I8" s="64">
        <v>45</v>
      </c>
      <c r="J8" s="64">
        <v>140</v>
      </c>
    </row>
    <row r="9" spans="1:10" s="30" customFormat="1" ht="13.5">
      <c r="A9" s="233">
        <v>27</v>
      </c>
      <c r="B9" s="64">
        <v>55</v>
      </c>
      <c r="C9" s="64">
        <v>2916</v>
      </c>
      <c r="D9" s="64">
        <v>1759</v>
      </c>
      <c r="E9" s="64">
        <v>1157</v>
      </c>
      <c r="F9" s="251" t="s">
        <v>313</v>
      </c>
      <c r="G9" s="64">
        <v>3</v>
      </c>
      <c r="H9" s="64">
        <v>28</v>
      </c>
      <c r="I9" s="64">
        <v>0</v>
      </c>
      <c r="J9" s="64">
        <v>28</v>
      </c>
    </row>
    <row r="10" spans="1:10" s="30" customFormat="1" ht="13.5">
      <c r="A10" s="235">
        <v>28</v>
      </c>
      <c r="B10" s="60">
        <v>52</v>
      </c>
      <c r="C10" s="60">
        <v>2943</v>
      </c>
      <c r="D10" s="60">
        <v>1783</v>
      </c>
      <c r="E10" s="60">
        <v>1160</v>
      </c>
      <c r="F10" s="234" t="s">
        <v>327</v>
      </c>
      <c r="G10" s="64">
        <v>0</v>
      </c>
      <c r="H10" s="64">
        <f>SUM(I10:J10)</f>
        <v>0</v>
      </c>
      <c r="I10" s="64">
        <v>0</v>
      </c>
      <c r="J10" s="64">
        <v>0</v>
      </c>
    </row>
    <row r="11" spans="1:10" s="30" customFormat="1" ht="13.5">
      <c r="A11" s="194"/>
      <c r="B11" s="217"/>
      <c r="C11" s="217"/>
      <c r="D11" s="217"/>
      <c r="E11" s="217"/>
      <c r="F11" s="234" t="s">
        <v>315</v>
      </c>
      <c r="G11" s="217">
        <v>2</v>
      </c>
      <c r="H11" s="64">
        <v>51</v>
      </c>
      <c r="I11" s="64">
        <v>42</v>
      </c>
      <c r="J11" s="217">
        <v>9</v>
      </c>
    </row>
    <row r="12" spans="1:10" s="30" customFormat="1" ht="13.5">
      <c r="A12" s="236" t="s">
        <v>333</v>
      </c>
      <c r="B12" s="64">
        <v>0</v>
      </c>
      <c r="C12" s="64">
        <v>0</v>
      </c>
      <c r="D12" s="64">
        <v>0</v>
      </c>
      <c r="E12" s="64">
        <v>0</v>
      </c>
      <c r="F12" s="234" t="s">
        <v>328</v>
      </c>
      <c r="G12" s="217">
        <v>0</v>
      </c>
      <c r="H12" s="64">
        <v>0</v>
      </c>
      <c r="I12" s="64">
        <v>0</v>
      </c>
      <c r="J12" s="217">
        <v>0</v>
      </c>
    </row>
    <row r="13" spans="1:10" s="30" customFormat="1" ht="13.5">
      <c r="A13" s="236" t="s">
        <v>334</v>
      </c>
      <c r="B13" s="217">
        <v>52</v>
      </c>
      <c r="C13" s="217">
        <v>2943</v>
      </c>
      <c r="D13" s="217">
        <v>1783</v>
      </c>
      <c r="E13" s="217">
        <v>1160</v>
      </c>
      <c r="F13" s="234" t="s">
        <v>329</v>
      </c>
      <c r="G13" s="217">
        <v>40</v>
      </c>
      <c r="H13" s="64">
        <v>2641</v>
      </c>
      <c r="I13" s="64">
        <v>1677</v>
      </c>
      <c r="J13" s="64">
        <v>964</v>
      </c>
    </row>
    <row r="14" spans="1:10" s="30" customFormat="1" ht="13.5">
      <c r="A14" s="194"/>
      <c r="B14" s="217"/>
      <c r="C14" s="217" t="s">
        <v>169</v>
      </c>
      <c r="D14" s="217"/>
      <c r="E14" s="217"/>
      <c r="F14" s="234" t="s">
        <v>330</v>
      </c>
      <c r="G14" s="217">
        <v>3</v>
      </c>
      <c r="H14" s="64">
        <v>38</v>
      </c>
      <c r="I14" s="217">
        <v>19</v>
      </c>
      <c r="J14" s="217">
        <v>19</v>
      </c>
    </row>
    <row r="15" spans="1:10" ht="13.5">
      <c r="A15" s="252" t="s">
        <v>87</v>
      </c>
      <c r="B15" s="253" t="s">
        <v>87</v>
      </c>
      <c r="C15" s="253" t="s">
        <v>87</v>
      </c>
      <c r="D15" s="253" t="s">
        <v>87</v>
      </c>
      <c r="E15" s="253" t="s">
        <v>87</v>
      </c>
      <c r="F15" s="242"/>
      <c r="G15" s="222"/>
      <c r="H15" s="222"/>
      <c r="I15" s="222"/>
      <c r="J15" s="222"/>
    </row>
    <row r="16" spans="1:10" ht="13.5">
      <c r="A16" s="79"/>
      <c r="B16" s="79"/>
      <c r="C16" s="79"/>
      <c r="D16" s="79"/>
      <c r="E16" s="79"/>
      <c r="F16" s="79"/>
      <c r="G16" s="122"/>
      <c r="H16" s="122"/>
      <c r="I16" s="122"/>
      <c r="J16" s="122"/>
    </row>
  </sheetData>
  <sheetProtection password="CA9C" sheet="1"/>
  <mergeCells count="6">
    <mergeCell ref="A5:A6"/>
    <mergeCell ref="B5:B6"/>
    <mergeCell ref="C5:E5"/>
    <mergeCell ref="F5:F6"/>
    <mergeCell ref="G5:G6"/>
    <mergeCell ref="H5:J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27.57421875" style="1" customWidth="1"/>
    <col min="2" max="3" width="8.140625" style="1" customWidth="1"/>
    <col min="4" max="9" width="5.57421875" style="1" customWidth="1"/>
    <col min="10" max="10" width="8.140625" style="1" customWidth="1"/>
    <col min="11" max="13" width="5.57421875" style="1" customWidth="1"/>
    <col min="14" max="16384" width="9.00390625" style="1" customWidth="1"/>
  </cols>
  <sheetData>
    <row r="1" spans="1:13" ht="14.25">
      <c r="A1" s="254"/>
      <c r="B1" s="255" t="s">
        <v>354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3" ht="14.25" thickBo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14.25" customHeight="1" thickTop="1">
      <c r="A3" s="256"/>
      <c r="B3" s="257"/>
      <c r="C3" s="258" t="s">
        <v>335</v>
      </c>
      <c r="D3" s="7"/>
      <c r="E3" s="7"/>
      <c r="F3" s="7"/>
      <c r="G3" s="7"/>
      <c r="H3" s="7"/>
      <c r="I3" s="10"/>
      <c r="J3" s="441" t="s">
        <v>336</v>
      </c>
      <c r="K3" s="442"/>
      <c r="L3" s="442"/>
      <c r="M3" s="442"/>
    </row>
    <row r="4" spans="1:13" ht="14.25" customHeight="1">
      <c r="A4" s="12" t="s">
        <v>337</v>
      </c>
      <c r="B4" s="259" t="s">
        <v>54</v>
      </c>
      <c r="C4" s="437" t="s">
        <v>54</v>
      </c>
      <c r="D4" s="443" t="s">
        <v>338</v>
      </c>
      <c r="E4" s="417" t="s">
        <v>339</v>
      </c>
      <c r="F4" s="417" t="s">
        <v>340</v>
      </c>
      <c r="G4" s="417" t="s">
        <v>341</v>
      </c>
      <c r="H4" s="417" t="s">
        <v>342</v>
      </c>
      <c r="I4" s="417" t="s">
        <v>343</v>
      </c>
      <c r="J4" s="437" t="s">
        <v>54</v>
      </c>
      <c r="K4" s="417" t="s">
        <v>344</v>
      </c>
      <c r="L4" s="417" t="s">
        <v>345</v>
      </c>
      <c r="M4" s="439" t="s">
        <v>346</v>
      </c>
    </row>
    <row r="5" spans="1:13" ht="14.25" customHeight="1">
      <c r="A5" s="260"/>
      <c r="B5" s="261"/>
      <c r="C5" s="438"/>
      <c r="D5" s="444"/>
      <c r="E5" s="418"/>
      <c r="F5" s="418"/>
      <c r="G5" s="418"/>
      <c r="H5" s="418"/>
      <c r="I5" s="418"/>
      <c r="J5" s="438"/>
      <c r="K5" s="418"/>
      <c r="L5" s="418"/>
      <c r="M5" s="440"/>
    </row>
    <row r="6" spans="1:13" ht="7.5" customHeight="1">
      <c r="A6" s="262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</row>
    <row r="7" spans="1:14" ht="14.25" customHeight="1">
      <c r="A7" s="264" t="s">
        <v>347</v>
      </c>
      <c r="B7" s="265">
        <v>70</v>
      </c>
      <c r="C7" s="265">
        <v>46</v>
      </c>
      <c r="D7" s="265">
        <v>13</v>
      </c>
      <c r="E7" s="265">
        <v>3</v>
      </c>
      <c r="F7" s="265">
        <v>9</v>
      </c>
      <c r="G7" s="265">
        <v>4</v>
      </c>
      <c r="H7" s="265">
        <v>7</v>
      </c>
      <c r="I7" s="265">
        <v>10</v>
      </c>
      <c r="J7" s="265">
        <v>24</v>
      </c>
      <c r="K7" s="265">
        <v>9</v>
      </c>
      <c r="L7" s="265">
        <v>6</v>
      </c>
      <c r="M7" s="265">
        <v>9</v>
      </c>
      <c r="N7" s="19"/>
    </row>
    <row r="8" spans="1:14" ht="14.25" customHeight="1">
      <c r="A8" s="264">
        <v>27</v>
      </c>
      <c r="B8" s="265">
        <v>75</v>
      </c>
      <c r="C8" s="266">
        <v>48</v>
      </c>
      <c r="D8" s="266">
        <v>13</v>
      </c>
      <c r="E8" s="266">
        <v>13</v>
      </c>
      <c r="F8" s="266">
        <v>3</v>
      </c>
      <c r="G8" s="266">
        <v>8</v>
      </c>
      <c r="H8" s="266">
        <v>5</v>
      </c>
      <c r="I8" s="266">
        <v>6</v>
      </c>
      <c r="J8" s="266">
        <v>27</v>
      </c>
      <c r="K8" s="266">
        <v>11</v>
      </c>
      <c r="L8" s="266">
        <v>9</v>
      </c>
      <c r="M8" s="266">
        <v>7</v>
      </c>
      <c r="N8" s="19"/>
    </row>
    <row r="9" spans="1:14" ht="7.5" customHeight="1">
      <c r="A9" s="267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19"/>
    </row>
    <row r="10" spans="1:14" ht="14.25" customHeight="1">
      <c r="A10" s="269">
        <v>28</v>
      </c>
      <c r="B10" s="270">
        <v>68</v>
      </c>
      <c r="C10" s="271">
        <v>47</v>
      </c>
      <c r="D10" s="271">
        <v>14</v>
      </c>
      <c r="E10" s="271">
        <v>10</v>
      </c>
      <c r="F10" s="271">
        <v>8</v>
      </c>
      <c r="G10" s="271">
        <v>7</v>
      </c>
      <c r="H10" s="271">
        <v>3</v>
      </c>
      <c r="I10" s="271">
        <v>5</v>
      </c>
      <c r="J10" s="271">
        <v>21</v>
      </c>
      <c r="K10" s="271">
        <v>4</v>
      </c>
      <c r="L10" s="271">
        <v>9</v>
      </c>
      <c r="M10" s="271">
        <v>8</v>
      </c>
      <c r="N10" s="19"/>
    </row>
    <row r="11" spans="1:14" ht="14.25" customHeight="1">
      <c r="A11" s="262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19"/>
    </row>
    <row r="12" spans="1:14" ht="18" customHeight="1">
      <c r="A12" s="272" t="s">
        <v>348</v>
      </c>
      <c r="B12" s="266">
        <v>68</v>
      </c>
      <c r="C12" s="266">
        <v>47</v>
      </c>
      <c r="D12" s="266">
        <v>14</v>
      </c>
      <c r="E12" s="266">
        <v>10</v>
      </c>
      <c r="F12" s="266">
        <v>8</v>
      </c>
      <c r="G12" s="266">
        <v>7</v>
      </c>
      <c r="H12" s="266">
        <v>3</v>
      </c>
      <c r="I12" s="266">
        <v>5</v>
      </c>
      <c r="J12" s="266">
        <v>21</v>
      </c>
      <c r="K12" s="266">
        <v>4</v>
      </c>
      <c r="L12" s="266">
        <v>9</v>
      </c>
      <c r="M12" s="266">
        <v>8</v>
      </c>
      <c r="N12" s="19"/>
    </row>
    <row r="13" spans="1:14" ht="18" customHeight="1">
      <c r="A13" s="273" t="s">
        <v>349</v>
      </c>
      <c r="B13" s="266">
        <v>0</v>
      </c>
      <c r="C13" s="266">
        <v>0</v>
      </c>
      <c r="D13" s="266">
        <v>0</v>
      </c>
      <c r="E13" s="266">
        <v>0</v>
      </c>
      <c r="F13" s="266">
        <v>0</v>
      </c>
      <c r="G13" s="266">
        <v>0</v>
      </c>
      <c r="H13" s="266">
        <v>0</v>
      </c>
      <c r="I13" s="266">
        <v>0</v>
      </c>
      <c r="J13" s="266">
        <v>0</v>
      </c>
      <c r="K13" s="266">
        <v>0</v>
      </c>
      <c r="L13" s="266">
        <v>0</v>
      </c>
      <c r="M13" s="266">
        <v>0</v>
      </c>
      <c r="N13" s="19"/>
    </row>
    <row r="14" spans="1:14" ht="27">
      <c r="A14" s="274" t="s">
        <v>350</v>
      </c>
      <c r="B14" s="266">
        <v>0</v>
      </c>
      <c r="C14" s="266">
        <v>0</v>
      </c>
      <c r="D14" s="266">
        <v>0</v>
      </c>
      <c r="E14" s="266">
        <v>0</v>
      </c>
      <c r="F14" s="266">
        <v>0</v>
      </c>
      <c r="G14" s="266">
        <v>0</v>
      </c>
      <c r="H14" s="266">
        <v>0</v>
      </c>
      <c r="I14" s="266">
        <v>0</v>
      </c>
      <c r="J14" s="266">
        <v>0</v>
      </c>
      <c r="K14" s="266">
        <v>0</v>
      </c>
      <c r="L14" s="266">
        <v>0</v>
      </c>
      <c r="M14" s="266">
        <v>0</v>
      </c>
      <c r="N14" s="19"/>
    </row>
    <row r="15" spans="1:14" ht="13.5">
      <c r="A15" s="274" t="s">
        <v>351</v>
      </c>
      <c r="B15" s="266">
        <v>68</v>
      </c>
      <c r="C15" s="266">
        <v>47</v>
      </c>
      <c r="D15" s="266">
        <v>14</v>
      </c>
      <c r="E15" s="266">
        <v>10</v>
      </c>
      <c r="F15" s="266">
        <v>8</v>
      </c>
      <c r="G15" s="266">
        <v>7</v>
      </c>
      <c r="H15" s="266">
        <v>3</v>
      </c>
      <c r="I15" s="266">
        <v>5</v>
      </c>
      <c r="J15" s="266">
        <v>21</v>
      </c>
      <c r="K15" s="266">
        <v>4</v>
      </c>
      <c r="L15" s="266">
        <v>9</v>
      </c>
      <c r="M15" s="266">
        <v>8</v>
      </c>
      <c r="N15" s="19"/>
    </row>
    <row r="16" spans="1:14" ht="18" customHeight="1">
      <c r="A16" s="273" t="s">
        <v>352</v>
      </c>
      <c r="B16" s="266">
        <v>0</v>
      </c>
      <c r="C16" s="266">
        <v>0</v>
      </c>
      <c r="D16" s="266">
        <v>0</v>
      </c>
      <c r="E16" s="266">
        <v>0</v>
      </c>
      <c r="F16" s="266">
        <v>0</v>
      </c>
      <c r="G16" s="266">
        <v>0</v>
      </c>
      <c r="H16" s="266">
        <v>0</v>
      </c>
      <c r="I16" s="266">
        <v>0</v>
      </c>
      <c r="J16" s="266">
        <v>0</v>
      </c>
      <c r="K16" s="266">
        <v>0</v>
      </c>
      <c r="L16" s="266">
        <v>0</v>
      </c>
      <c r="M16" s="266">
        <v>0</v>
      </c>
      <c r="N16" s="19"/>
    </row>
    <row r="17" spans="1:14" ht="18" customHeight="1">
      <c r="A17" s="272"/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19"/>
    </row>
    <row r="18" spans="1:14" ht="18" customHeight="1">
      <c r="A18" s="272" t="s">
        <v>353</v>
      </c>
      <c r="B18" s="266">
        <v>0</v>
      </c>
      <c r="C18" s="266">
        <v>0</v>
      </c>
      <c r="D18" s="266">
        <v>0</v>
      </c>
      <c r="E18" s="266">
        <v>0</v>
      </c>
      <c r="F18" s="266">
        <v>0</v>
      </c>
      <c r="G18" s="266">
        <v>0</v>
      </c>
      <c r="H18" s="266">
        <v>0</v>
      </c>
      <c r="I18" s="266">
        <v>0</v>
      </c>
      <c r="J18" s="266">
        <v>0</v>
      </c>
      <c r="K18" s="266">
        <v>0</v>
      </c>
      <c r="L18" s="266">
        <v>0</v>
      </c>
      <c r="M18" s="266">
        <v>0</v>
      </c>
      <c r="N18" s="19"/>
    </row>
    <row r="19" spans="1:14" ht="18" customHeight="1">
      <c r="A19" s="273" t="s">
        <v>349</v>
      </c>
      <c r="B19" s="266">
        <v>0</v>
      </c>
      <c r="C19" s="266">
        <v>0</v>
      </c>
      <c r="D19" s="266">
        <v>0</v>
      </c>
      <c r="E19" s="266">
        <v>0</v>
      </c>
      <c r="F19" s="266">
        <v>0</v>
      </c>
      <c r="G19" s="266">
        <v>0</v>
      </c>
      <c r="H19" s="266">
        <v>0</v>
      </c>
      <c r="I19" s="266">
        <v>0</v>
      </c>
      <c r="J19" s="266">
        <v>0</v>
      </c>
      <c r="K19" s="266">
        <v>0</v>
      </c>
      <c r="L19" s="266">
        <v>0</v>
      </c>
      <c r="M19" s="266">
        <v>0</v>
      </c>
      <c r="N19" s="19"/>
    </row>
    <row r="20" spans="1:14" ht="27">
      <c r="A20" s="274" t="s">
        <v>350</v>
      </c>
      <c r="B20" s="266">
        <v>0</v>
      </c>
      <c r="C20" s="266">
        <v>0</v>
      </c>
      <c r="D20" s="266">
        <v>0</v>
      </c>
      <c r="E20" s="266">
        <v>0</v>
      </c>
      <c r="F20" s="266">
        <v>0</v>
      </c>
      <c r="G20" s="266">
        <v>0</v>
      </c>
      <c r="H20" s="266">
        <v>0</v>
      </c>
      <c r="I20" s="266">
        <v>0</v>
      </c>
      <c r="J20" s="266">
        <v>0</v>
      </c>
      <c r="K20" s="266">
        <v>0</v>
      </c>
      <c r="L20" s="266">
        <v>0</v>
      </c>
      <c r="M20" s="266">
        <v>0</v>
      </c>
      <c r="N20" s="19"/>
    </row>
    <row r="21" spans="1:14" ht="13.5">
      <c r="A21" s="274" t="s">
        <v>351</v>
      </c>
      <c r="B21" s="266">
        <v>0</v>
      </c>
      <c r="C21" s="266">
        <v>0</v>
      </c>
      <c r="D21" s="266">
        <v>0</v>
      </c>
      <c r="E21" s="266">
        <v>0</v>
      </c>
      <c r="F21" s="266">
        <v>0</v>
      </c>
      <c r="G21" s="266">
        <v>0</v>
      </c>
      <c r="H21" s="266">
        <v>0</v>
      </c>
      <c r="I21" s="266">
        <v>0</v>
      </c>
      <c r="J21" s="266">
        <v>0</v>
      </c>
      <c r="K21" s="266">
        <v>0</v>
      </c>
      <c r="L21" s="266">
        <v>0</v>
      </c>
      <c r="M21" s="266">
        <v>0</v>
      </c>
      <c r="N21" s="19"/>
    </row>
    <row r="22" spans="1:14" ht="18" customHeight="1">
      <c r="A22" s="274" t="s">
        <v>352</v>
      </c>
      <c r="B22" s="266">
        <v>0</v>
      </c>
      <c r="C22" s="266">
        <v>0</v>
      </c>
      <c r="D22" s="266">
        <v>0</v>
      </c>
      <c r="E22" s="266">
        <v>0</v>
      </c>
      <c r="F22" s="266">
        <v>0</v>
      </c>
      <c r="G22" s="266">
        <v>0</v>
      </c>
      <c r="H22" s="266">
        <v>0</v>
      </c>
      <c r="I22" s="266">
        <v>0</v>
      </c>
      <c r="J22" s="266">
        <v>0</v>
      </c>
      <c r="K22" s="266">
        <v>0</v>
      </c>
      <c r="L22" s="266">
        <v>0</v>
      </c>
      <c r="M22" s="266">
        <v>0</v>
      </c>
      <c r="N22" s="19"/>
    </row>
    <row r="23" spans="1:14" ht="7.5" customHeight="1">
      <c r="A23" s="275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19"/>
    </row>
    <row r="24" spans="2:14" ht="13.5"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19"/>
    </row>
    <row r="25" spans="2:14" ht="13.5"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19"/>
    </row>
    <row r="26" spans="2:14" ht="13.5"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19"/>
    </row>
    <row r="27" spans="2:14" ht="13.5"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19"/>
    </row>
    <row r="28" spans="2:13" ht="13.5"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</row>
    <row r="29" spans="2:13" ht="13.5"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</row>
    <row r="30" spans="2:13" ht="13.5"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</row>
    <row r="31" spans="2:13" ht="13.5"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</row>
    <row r="32" spans="2:13" ht="13.5"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</row>
    <row r="33" spans="2:13" ht="13.5"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</row>
    <row r="34" spans="2:13" ht="13.5"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</row>
    <row r="35" spans="2:13" ht="13.5"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</row>
    <row r="36" spans="2:13" ht="13.5"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</row>
    <row r="37" spans="2:13" ht="13.5"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</row>
    <row r="38" spans="2:13" ht="13.5"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</row>
  </sheetData>
  <sheetProtection password="CA9C" sheet="1"/>
  <mergeCells count="12">
    <mergeCell ref="H4:H5"/>
    <mergeCell ref="I4:I5"/>
    <mergeCell ref="J4:J5"/>
    <mergeCell ref="K4:K5"/>
    <mergeCell ref="L4:L5"/>
    <mergeCell ref="M4:M5"/>
    <mergeCell ref="J3:M3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29.421875" style="30" customWidth="1"/>
    <col min="2" max="10" width="8.8515625" style="30" customWidth="1"/>
    <col min="11" max="16384" width="9.00390625" style="30" customWidth="1"/>
  </cols>
  <sheetData>
    <row r="1" spans="1:10" ht="13.5">
      <c r="A1" s="29"/>
      <c r="B1" s="125"/>
      <c r="C1" s="29"/>
      <c r="D1" s="29"/>
      <c r="E1" s="29"/>
      <c r="F1" s="29"/>
      <c r="G1" s="29"/>
      <c r="H1" s="29"/>
      <c r="I1" s="29"/>
      <c r="J1" s="29"/>
    </row>
    <row r="2" spans="1:10" ht="13.5">
      <c r="A2" s="127"/>
      <c r="B2" s="29"/>
      <c r="C2" s="29"/>
      <c r="D2" s="29"/>
      <c r="E2" s="29"/>
      <c r="F2" s="29"/>
      <c r="G2" s="29"/>
      <c r="H2" s="29"/>
      <c r="I2" s="29"/>
      <c r="J2" s="29"/>
    </row>
    <row r="3" spans="1:10" ht="14.25">
      <c r="A3" s="29"/>
      <c r="B3" s="279" t="s">
        <v>355</v>
      </c>
      <c r="C3" s="29"/>
      <c r="D3" s="29"/>
      <c r="E3" s="29"/>
      <c r="F3" s="29"/>
      <c r="G3" s="29"/>
      <c r="H3" s="29"/>
      <c r="I3" s="29"/>
      <c r="J3" s="29"/>
    </row>
    <row r="4" spans="1:10" ht="13.5">
      <c r="A4" s="228" t="s">
        <v>356</v>
      </c>
      <c r="B4" s="280"/>
      <c r="C4" s="29"/>
      <c r="D4" s="29"/>
      <c r="E4" s="29"/>
      <c r="F4" s="29"/>
      <c r="G4" s="29"/>
      <c r="H4" s="29"/>
      <c r="I4" s="29"/>
      <c r="J4" s="29"/>
    </row>
    <row r="5" spans="1:10" ht="14.25" thickBot="1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5.75" customHeight="1" thickTop="1">
      <c r="A6" s="430" t="s">
        <v>357</v>
      </c>
      <c r="B6" s="38"/>
      <c r="C6" s="245" t="s">
        <v>358</v>
      </c>
      <c r="D6" s="39"/>
      <c r="E6" s="38"/>
      <c r="F6" s="245" t="s">
        <v>359</v>
      </c>
      <c r="G6" s="40"/>
      <c r="H6" s="39"/>
      <c r="I6" s="186" t="s">
        <v>360</v>
      </c>
      <c r="J6" s="39"/>
    </row>
    <row r="7" spans="1:10" ht="15.75" customHeight="1">
      <c r="A7" s="408"/>
      <c r="B7" s="281" t="s">
        <v>54</v>
      </c>
      <c r="C7" s="282" t="s">
        <v>9</v>
      </c>
      <c r="D7" s="283" t="s">
        <v>10</v>
      </c>
      <c r="E7" s="281" t="s">
        <v>54</v>
      </c>
      <c r="F7" s="282" t="s">
        <v>9</v>
      </c>
      <c r="G7" s="284" t="s">
        <v>10</v>
      </c>
      <c r="H7" s="281" t="s">
        <v>54</v>
      </c>
      <c r="I7" s="282" t="s">
        <v>9</v>
      </c>
      <c r="J7" s="283" t="s">
        <v>10</v>
      </c>
    </row>
    <row r="8" spans="1:10" ht="15.75" customHeight="1">
      <c r="A8" s="285"/>
      <c r="B8" s="286"/>
      <c r="C8" s="69"/>
      <c r="D8" s="69"/>
      <c r="E8" s="69"/>
      <c r="F8" s="69"/>
      <c r="G8" s="69"/>
      <c r="H8" s="69"/>
      <c r="I8" s="69"/>
      <c r="J8" s="69"/>
    </row>
    <row r="9" spans="1:10" ht="15.75" customHeight="1">
      <c r="A9" s="287" t="s">
        <v>361</v>
      </c>
      <c r="B9" s="288">
        <v>12985</v>
      </c>
      <c r="C9" s="289">
        <v>6605</v>
      </c>
      <c r="D9" s="289">
        <v>6380</v>
      </c>
      <c r="E9" s="289">
        <v>12817</v>
      </c>
      <c r="F9" s="289">
        <v>6615</v>
      </c>
      <c r="G9" s="289">
        <v>6202</v>
      </c>
      <c r="H9" s="289">
        <v>12590</v>
      </c>
      <c r="I9" s="289">
        <v>6363</v>
      </c>
      <c r="J9" s="289">
        <v>6227</v>
      </c>
    </row>
    <row r="10" spans="1:10" ht="9" customHeight="1">
      <c r="A10" s="285"/>
      <c r="B10" s="290"/>
      <c r="C10" s="68"/>
      <c r="D10" s="68"/>
      <c r="E10" s="68"/>
      <c r="F10" s="68"/>
      <c r="G10" s="68"/>
      <c r="H10" s="68"/>
      <c r="I10" s="68"/>
      <c r="J10" s="68"/>
    </row>
    <row r="11" spans="1:10" ht="15.75" customHeight="1">
      <c r="A11" s="291" t="s">
        <v>362</v>
      </c>
      <c r="B11" s="290">
        <v>12674</v>
      </c>
      <c r="C11" s="68">
        <v>6404</v>
      </c>
      <c r="D11" s="68">
        <v>6270</v>
      </c>
      <c r="E11" s="68">
        <v>12572</v>
      </c>
      <c r="F11" s="68">
        <v>6450</v>
      </c>
      <c r="G11" s="68">
        <v>6122</v>
      </c>
      <c r="H11" s="68">
        <v>12367</v>
      </c>
      <c r="I11" s="68">
        <v>6228</v>
      </c>
      <c r="J11" s="68">
        <v>6139</v>
      </c>
    </row>
    <row r="12" spans="1:10" ht="15.75" customHeight="1">
      <c r="A12" s="292" t="s">
        <v>363</v>
      </c>
      <c r="B12" s="290">
        <v>12124</v>
      </c>
      <c r="C12" s="68">
        <v>6006</v>
      </c>
      <c r="D12" s="68">
        <v>6118</v>
      </c>
      <c r="E12" s="68">
        <v>12040</v>
      </c>
      <c r="F12" s="68">
        <v>6079</v>
      </c>
      <c r="G12" s="68">
        <v>5961</v>
      </c>
      <c r="H12" s="68">
        <v>11819</v>
      </c>
      <c r="I12" s="68">
        <v>5822</v>
      </c>
      <c r="J12" s="68">
        <v>5997</v>
      </c>
    </row>
    <row r="13" spans="1:10" ht="15.75" customHeight="1">
      <c r="A13" s="293" t="s">
        <v>364</v>
      </c>
      <c r="B13" s="290">
        <v>11870</v>
      </c>
      <c r="C13" s="68">
        <v>5876</v>
      </c>
      <c r="D13" s="68">
        <v>5994</v>
      </c>
      <c r="E13" s="68">
        <v>11792</v>
      </c>
      <c r="F13" s="68">
        <v>5934</v>
      </c>
      <c r="G13" s="68">
        <v>5858</v>
      </c>
      <c r="H13" s="68">
        <v>11552</v>
      </c>
      <c r="I13" s="68">
        <v>5673</v>
      </c>
      <c r="J13" s="68">
        <v>5879</v>
      </c>
    </row>
    <row r="14" spans="1:10" ht="15.75" customHeight="1">
      <c r="A14" s="293" t="s">
        <v>365</v>
      </c>
      <c r="B14" s="290">
        <v>114</v>
      </c>
      <c r="C14" s="68">
        <v>62</v>
      </c>
      <c r="D14" s="68">
        <v>52</v>
      </c>
      <c r="E14" s="68">
        <v>113</v>
      </c>
      <c r="F14" s="68">
        <v>70</v>
      </c>
      <c r="G14" s="68">
        <v>43</v>
      </c>
      <c r="H14" s="68">
        <v>103</v>
      </c>
      <c r="I14" s="68">
        <v>52</v>
      </c>
      <c r="J14" s="68">
        <v>51</v>
      </c>
    </row>
    <row r="15" spans="1:10" ht="15.75" customHeight="1">
      <c r="A15" s="293" t="s">
        <v>366</v>
      </c>
      <c r="B15" s="290">
        <v>140</v>
      </c>
      <c r="C15" s="68">
        <v>68</v>
      </c>
      <c r="D15" s="68">
        <v>72</v>
      </c>
      <c r="E15" s="68">
        <v>135</v>
      </c>
      <c r="F15" s="68">
        <v>75</v>
      </c>
      <c r="G15" s="68">
        <v>60</v>
      </c>
      <c r="H15" s="68">
        <v>164</v>
      </c>
      <c r="I15" s="68">
        <v>97</v>
      </c>
      <c r="J15" s="68">
        <v>67</v>
      </c>
    </row>
    <row r="16" spans="1:10" ht="15.75" customHeight="1">
      <c r="A16" s="292" t="s">
        <v>367</v>
      </c>
      <c r="B16" s="294">
        <v>0</v>
      </c>
      <c r="C16" s="295">
        <v>0</v>
      </c>
      <c r="D16" s="295">
        <v>0</v>
      </c>
      <c r="E16" s="295">
        <v>0</v>
      </c>
      <c r="F16" s="295">
        <v>0</v>
      </c>
      <c r="G16" s="295">
        <v>0</v>
      </c>
      <c r="H16" s="295">
        <v>0</v>
      </c>
      <c r="I16" s="295">
        <v>0</v>
      </c>
      <c r="J16" s="295">
        <v>0</v>
      </c>
    </row>
    <row r="17" spans="1:10" ht="15.75" customHeight="1">
      <c r="A17" s="296" t="s">
        <v>368</v>
      </c>
      <c r="B17" s="290">
        <v>0</v>
      </c>
      <c r="C17" s="295">
        <v>0</v>
      </c>
      <c r="D17" s="295">
        <v>0</v>
      </c>
      <c r="E17" s="295">
        <v>0</v>
      </c>
      <c r="F17" s="295">
        <v>0</v>
      </c>
      <c r="G17" s="295">
        <v>0</v>
      </c>
      <c r="H17" s="295">
        <v>0</v>
      </c>
      <c r="I17" s="295">
        <v>0</v>
      </c>
      <c r="J17" s="295">
        <v>0</v>
      </c>
    </row>
    <row r="18" spans="1:10" ht="15.75" customHeight="1">
      <c r="A18" s="292" t="s">
        <v>369</v>
      </c>
      <c r="B18" s="290">
        <v>411</v>
      </c>
      <c r="C18" s="68">
        <v>316</v>
      </c>
      <c r="D18" s="68">
        <v>95</v>
      </c>
      <c r="E18" s="68">
        <v>409</v>
      </c>
      <c r="F18" s="68">
        <v>308</v>
      </c>
      <c r="G18" s="68">
        <v>101</v>
      </c>
      <c r="H18" s="68">
        <v>409</v>
      </c>
      <c r="I18" s="68">
        <v>309</v>
      </c>
      <c r="J18" s="68">
        <v>100</v>
      </c>
    </row>
    <row r="19" spans="1:10" ht="15.75" customHeight="1">
      <c r="A19" s="292" t="s">
        <v>370</v>
      </c>
      <c r="B19" s="290">
        <v>139</v>
      </c>
      <c r="C19" s="68">
        <v>82</v>
      </c>
      <c r="D19" s="68">
        <v>57</v>
      </c>
      <c r="E19" s="68">
        <v>123</v>
      </c>
      <c r="F19" s="68">
        <v>63</v>
      </c>
      <c r="G19" s="68">
        <v>60</v>
      </c>
      <c r="H19" s="68">
        <v>139</v>
      </c>
      <c r="I19" s="68">
        <v>97</v>
      </c>
      <c r="J19" s="68">
        <v>42</v>
      </c>
    </row>
    <row r="20" spans="1:10" ht="15.75" customHeight="1">
      <c r="A20" s="291" t="s">
        <v>371</v>
      </c>
      <c r="B20" s="294">
        <v>38</v>
      </c>
      <c r="C20" s="295">
        <v>16</v>
      </c>
      <c r="D20" s="295">
        <v>22</v>
      </c>
      <c r="E20" s="295">
        <v>26</v>
      </c>
      <c r="F20" s="295">
        <v>11</v>
      </c>
      <c r="G20" s="295">
        <v>15</v>
      </c>
      <c r="H20" s="295">
        <v>57</v>
      </c>
      <c r="I20" s="295">
        <v>27</v>
      </c>
      <c r="J20" s="295">
        <v>30</v>
      </c>
    </row>
    <row r="21" spans="1:10" ht="15.75" customHeight="1">
      <c r="A21" s="291" t="s">
        <v>372</v>
      </c>
      <c r="B21" s="290">
        <v>19</v>
      </c>
      <c r="C21" s="68">
        <v>12</v>
      </c>
      <c r="D21" s="68">
        <v>7</v>
      </c>
      <c r="E21" s="68">
        <v>15</v>
      </c>
      <c r="F21" s="68">
        <v>7</v>
      </c>
      <c r="G21" s="68">
        <v>8</v>
      </c>
      <c r="H21" s="68">
        <v>9</v>
      </c>
      <c r="I21" s="68">
        <v>6</v>
      </c>
      <c r="J21" s="68">
        <v>3</v>
      </c>
    </row>
    <row r="22" spans="1:10" ht="15.75" customHeight="1">
      <c r="A22" s="291" t="s">
        <v>373</v>
      </c>
      <c r="B22" s="290">
        <v>8</v>
      </c>
      <c r="C22" s="68">
        <v>8</v>
      </c>
      <c r="D22" s="68">
        <v>0</v>
      </c>
      <c r="E22" s="68">
        <v>7</v>
      </c>
      <c r="F22" s="68">
        <v>7</v>
      </c>
      <c r="G22" s="68">
        <v>0</v>
      </c>
      <c r="H22" s="68">
        <v>4</v>
      </c>
      <c r="I22" s="68">
        <v>4</v>
      </c>
      <c r="J22" s="68">
        <v>0</v>
      </c>
    </row>
    <row r="23" spans="1:10" ht="15.75" customHeight="1">
      <c r="A23" s="291" t="s">
        <v>374</v>
      </c>
      <c r="B23" s="290">
        <v>111</v>
      </c>
      <c r="C23" s="68">
        <v>85</v>
      </c>
      <c r="D23" s="68">
        <v>26</v>
      </c>
      <c r="E23" s="68">
        <v>85</v>
      </c>
      <c r="F23" s="68">
        <v>77</v>
      </c>
      <c r="G23" s="68">
        <v>8</v>
      </c>
      <c r="H23" s="68">
        <v>49</v>
      </c>
      <c r="I23" s="68">
        <v>40</v>
      </c>
      <c r="J23" s="68">
        <v>9</v>
      </c>
    </row>
    <row r="24" spans="1:10" ht="15.75" customHeight="1">
      <c r="A24" s="297" t="s">
        <v>375</v>
      </c>
      <c r="B24" s="290">
        <v>132</v>
      </c>
      <c r="C24" s="68">
        <v>77</v>
      </c>
      <c r="D24" s="68">
        <v>55</v>
      </c>
      <c r="E24" s="68">
        <v>112</v>
      </c>
      <c r="F24" s="68">
        <v>63</v>
      </c>
      <c r="G24" s="68">
        <v>49</v>
      </c>
      <c r="H24" s="68">
        <v>104</v>
      </c>
      <c r="I24" s="68">
        <v>58</v>
      </c>
      <c r="J24" s="68">
        <v>46</v>
      </c>
    </row>
    <row r="25" spans="1:10" ht="15.75" customHeight="1">
      <c r="A25" s="291" t="s">
        <v>376</v>
      </c>
      <c r="B25" s="294">
        <v>3</v>
      </c>
      <c r="C25" s="295">
        <v>3</v>
      </c>
      <c r="D25" s="295">
        <v>0</v>
      </c>
      <c r="E25" s="295">
        <v>0</v>
      </c>
      <c r="F25" s="295">
        <v>0</v>
      </c>
      <c r="G25" s="295">
        <v>0</v>
      </c>
      <c r="H25" s="295">
        <v>0</v>
      </c>
      <c r="I25" s="295">
        <v>0</v>
      </c>
      <c r="J25" s="295">
        <v>0</v>
      </c>
    </row>
    <row r="26" spans="1:10" ht="9" customHeight="1">
      <c r="A26" s="291"/>
      <c r="B26" s="290"/>
      <c r="C26" s="68"/>
      <c r="D26" s="68"/>
      <c r="E26" s="68"/>
      <c r="F26" s="68"/>
      <c r="G26" s="68"/>
      <c r="H26" s="68"/>
      <c r="I26" s="68"/>
      <c r="J26" s="68"/>
    </row>
    <row r="27" spans="1:10" ht="15.75" customHeight="1">
      <c r="A27" s="291" t="s">
        <v>377</v>
      </c>
      <c r="B27" s="290">
        <v>2</v>
      </c>
      <c r="C27" s="68">
        <v>2</v>
      </c>
      <c r="D27" s="68">
        <v>0</v>
      </c>
      <c r="E27" s="295">
        <v>2</v>
      </c>
      <c r="F27" s="295">
        <v>2</v>
      </c>
      <c r="G27" s="295">
        <v>0</v>
      </c>
      <c r="H27" s="295">
        <v>4</v>
      </c>
      <c r="I27" s="295">
        <v>3</v>
      </c>
      <c r="J27" s="295">
        <v>1</v>
      </c>
    </row>
    <row r="28" spans="1:10" ht="15.75" customHeight="1">
      <c r="A28" s="285"/>
      <c r="B28" s="290"/>
      <c r="C28" s="68"/>
      <c r="D28" s="68"/>
      <c r="E28" s="68"/>
      <c r="F28" s="68"/>
      <c r="G28" s="68"/>
      <c r="H28" s="68"/>
      <c r="I28" s="68"/>
      <c r="J28" s="68"/>
    </row>
    <row r="29" spans="1:10" ht="15.75" customHeight="1">
      <c r="A29" s="287" t="s">
        <v>378</v>
      </c>
      <c r="B29" s="288">
        <v>113</v>
      </c>
      <c r="C29" s="289">
        <v>87</v>
      </c>
      <c r="D29" s="289">
        <v>26</v>
      </c>
      <c r="E29" s="289">
        <v>87</v>
      </c>
      <c r="F29" s="289">
        <v>79</v>
      </c>
      <c r="G29" s="289">
        <v>8</v>
      </c>
      <c r="H29" s="289">
        <v>53</v>
      </c>
      <c r="I29" s="289">
        <v>43</v>
      </c>
      <c r="J29" s="289">
        <v>10</v>
      </c>
    </row>
    <row r="30" spans="1:10" ht="9" customHeight="1">
      <c r="A30" s="285"/>
      <c r="B30" s="290"/>
      <c r="C30" s="68"/>
      <c r="D30" s="68"/>
      <c r="E30" s="68"/>
      <c r="F30" s="68"/>
      <c r="G30" s="68"/>
      <c r="H30" s="68"/>
      <c r="I30" s="68"/>
      <c r="J30" s="68"/>
    </row>
    <row r="31" spans="1:10" ht="15.75" customHeight="1">
      <c r="A31" s="291" t="s">
        <v>379</v>
      </c>
      <c r="B31" s="290">
        <v>2</v>
      </c>
      <c r="C31" s="68">
        <v>2</v>
      </c>
      <c r="D31" s="295">
        <v>0</v>
      </c>
      <c r="E31" s="295">
        <v>1</v>
      </c>
      <c r="F31" s="295">
        <v>1</v>
      </c>
      <c r="G31" s="295">
        <v>0</v>
      </c>
      <c r="H31" s="295">
        <v>2</v>
      </c>
      <c r="I31" s="295">
        <v>2</v>
      </c>
      <c r="J31" s="295">
        <v>0</v>
      </c>
    </row>
    <row r="32" spans="1:10" ht="15.75" customHeight="1">
      <c r="A32" s="291" t="s">
        <v>380</v>
      </c>
      <c r="B32" s="290">
        <v>65</v>
      </c>
      <c r="C32" s="68">
        <v>61</v>
      </c>
      <c r="D32" s="68">
        <v>4</v>
      </c>
      <c r="E32" s="68">
        <v>48</v>
      </c>
      <c r="F32" s="68">
        <v>46</v>
      </c>
      <c r="G32" s="68">
        <v>2</v>
      </c>
      <c r="H32" s="68">
        <v>31</v>
      </c>
      <c r="I32" s="68">
        <v>29</v>
      </c>
      <c r="J32" s="295">
        <v>2</v>
      </c>
    </row>
    <row r="33" spans="1:10" ht="15.75" customHeight="1">
      <c r="A33" s="291" t="s">
        <v>381</v>
      </c>
      <c r="B33" s="290">
        <v>42</v>
      </c>
      <c r="C33" s="68">
        <v>21</v>
      </c>
      <c r="D33" s="68">
        <v>21</v>
      </c>
      <c r="E33" s="68">
        <v>33</v>
      </c>
      <c r="F33" s="68">
        <v>28</v>
      </c>
      <c r="G33" s="68">
        <v>5</v>
      </c>
      <c r="H33" s="68">
        <v>19</v>
      </c>
      <c r="I33" s="68">
        <v>12</v>
      </c>
      <c r="J33" s="68">
        <v>7</v>
      </c>
    </row>
    <row r="34" spans="1:10" ht="15.75" customHeight="1">
      <c r="A34" s="202" t="s">
        <v>382</v>
      </c>
      <c r="B34" s="298">
        <v>4</v>
      </c>
      <c r="C34" s="74">
        <v>3</v>
      </c>
      <c r="D34" s="74">
        <v>1</v>
      </c>
      <c r="E34" s="74">
        <v>5</v>
      </c>
      <c r="F34" s="74">
        <v>4</v>
      </c>
      <c r="G34" s="74">
        <v>1</v>
      </c>
      <c r="H34" s="74">
        <v>1</v>
      </c>
      <c r="I34" s="74">
        <v>0</v>
      </c>
      <c r="J34" s="74">
        <v>1</v>
      </c>
    </row>
    <row r="35" spans="1:10" ht="13.5">
      <c r="A35" s="127" t="s">
        <v>383</v>
      </c>
      <c r="B35" s="299"/>
      <c r="C35" s="299"/>
      <c r="D35" s="299"/>
      <c r="E35" s="299"/>
      <c r="F35" s="299"/>
      <c r="G35" s="299"/>
      <c r="H35" s="299"/>
      <c r="I35" s="299"/>
      <c r="J35" s="299"/>
    </row>
    <row r="36" spans="1:10" ht="13.5">
      <c r="A36" s="300" t="s">
        <v>384</v>
      </c>
      <c r="C36" s="95"/>
      <c r="D36" s="95"/>
      <c r="E36" s="95"/>
      <c r="F36" s="95"/>
      <c r="G36" s="95"/>
      <c r="H36" s="95"/>
      <c r="I36" s="95"/>
      <c r="J36" s="95"/>
    </row>
    <row r="37" spans="3:10" ht="13.5">
      <c r="C37" s="95"/>
      <c r="D37" s="95"/>
      <c r="E37" s="95"/>
      <c r="F37" s="95"/>
      <c r="G37" s="95"/>
      <c r="H37" s="95"/>
      <c r="I37" s="95"/>
      <c r="J37" s="95"/>
    </row>
    <row r="38" spans="3:10" ht="13.5">
      <c r="C38" s="95"/>
      <c r="D38" s="95"/>
      <c r="E38" s="95"/>
      <c r="F38" s="95"/>
      <c r="G38" s="95"/>
      <c r="H38" s="95"/>
      <c r="I38" s="95"/>
      <c r="J38" s="95"/>
    </row>
    <row r="39" spans="3:10" ht="13.5">
      <c r="C39" s="95"/>
      <c r="D39" s="95"/>
      <c r="E39" s="95"/>
      <c r="F39" s="95"/>
      <c r="G39" s="95"/>
      <c r="H39" s="95"/>
      <c r="I39" s="95"/>
      <c r="J39" s="95"/>
    </row>
    <row r="40" spans="3:10" ht="13.5">
      <c r="C40" s="95"/>
      <c r="D40" s="95"/>
      <c r="E40" s="95"/>
      <c r="F40" s="95"/>
      <c r="G40" s="95"/>
      <c r="H40" s="95"/>
      <c r="I40" s="95"/>
      <c r="J40" s="95"/>
    </row>
  </sheetData>
  <sheetProtection password="CA9C" sheet="1"/>
  <mergeCells count="1">
    <mergeCell ref="A6: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32.421875" style="36" customWidth="1"/>
    <col min="2" max="2" width="8.7109375" style="36" customWidth="1"/>
    <col min="3" max="3" width="8.140625" style="36" customWidth="1"/>
    <col min="4" max="15" width="7.421875" style="36" customWidth="1"/>
    <col min="16" max="16384" width="9.00390625" style="36" customWidth="1"/>
  </cols>
  <sheetData>
    <row r="1" spans="1:15" ht="13.5">
      <c r="A1" s="301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6"/>
    </row>
    <row r="2" spans="1:15" ht="13.5">
      <c r="A2" s="77"/>
      <c r="B2" s="302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6"/>
    </row>
    <row r="3" spans="1:15" ht="17.25">
      <c r="A3" s="303"/>
      <c r="B3" s="304" t="s">
        <v>385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215"/>
    </row>
    <row r="4" spans="1:15" ht="13.5">
      <c r="A4" s="34"/>
      <c r="B4" s="305" t="s">
        <v>386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215"/>
    </row>
    <row r="5" spans="1:15" ht="14.25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215"/>
    </row>
    <row r="6" spans="1:15" s="30" customFormat="1" ht="16.5" customHeight="1" thickTop="1">
      <c r="A6" s="306"/>
      <c r="B6" s="246" t="s">
        <v>387</v>
      </c>
      <c r="C6" s="445" t="s">
        <v>388</v>
      </c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</row>
    <row r="7" spans="1:15" s="30" customFormat="1" ht="16.5" customHeight="1">
      <c r="A7" s="48" t="s">
        <v>357</v>
      </c>
      <c r="B7" s="247" t="s">
        <v>389</v>
      </c>
      <c r="C7" s="414" t="s">
        <v>54</v>
      </c>
      <c r="D7" s="115" t="s">
        <v>390</v>
      </c>
      <c r="E7" s="116"/>
      <c r="F7" s="115" t="s">
        <v>391</v>
      </c>
      <c r="G7" s="116"/>
      <c r="H7" s="116"/>
      <c r="I7" s="116"/>
      <c r="J7" s="116"/>
      <c r="K7" s="116"/>
      <c r="L7" s="116"/>
      <c r="M7" s="116"/>
      <c r="N7" s="116"/>
      <c r="O7" s="116"/>
    </row>
    <row r="8" spans="1:15" s="30" customFormat="1" ht="16.5" customHeight="1">
      <c r="A8" s="307"/>
      <c r="B8" s="88" t="s">
        <v>392</v>
      </c>
      <c r="C8" s="415"/>
      <c r="D8" s="42" t="s">
        <v>9</v>
      </c>
      <c r="E8" s="43" t="s">
        <v>10</v>
      </c>
      <c r="F8" s="43" t="s">
        <v>393</v>
      </c>
      <c r="G8" s="43" t="s">
        <v>394</v>
      </c>
      <c r="H8" s="43" t="s">
        <v>395</v>
      </c>
      <c r="I8" s="43" t="s">
        <v>396</v>
      </c>
      <c r="J8" s="43" t="s">
        <v>397</v>
      </c>
      <c r="K8" s="43" t="s">
        <v>398</v>
      </c>
      <c r="L8" s="43" t="s">
        <v>399</v>
      </c>
      <c r="M8" s="43" t="s">
        <v>400</v>
      </c>
      <c r="N8" s="142" t="s">
        <v>401</v>
      </c>
      <c r="O8" s="142" t="s">
        <v>402</v>
      </c>
    </row>
    <row r="9" spans="1:15" s="30" customFormat="1" ht="16.5" customHeight="1">
      <c r="A9" s="57"/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199"/>
    </row>
    <row r="10" spans="1:15" s="30" customFormat="1" ht="16.5" customHeight="1">
      <c r="A10" s="58" t="s">
        <v>403</v>
      </c>
      <c r="B10" s="289">
        <v>11384</v>
      </c>
      <c r="C10" s="289">
        <v>11286</v>
      </c>
      <c r="D10" s="289">
        <v>5667</v>
      </c>
      <c r="E10" s="289">
        <v>5619</v>
      </c>
      <c r="F10" s="289">
        <v>6395</v>
      </c>
      <c r="G10" s="289">
        <v>364</v>
      </c>
      <c r="H10" s="289">
        <v>1672</v>
      </c>
      <c r="I10" s="289">
        <v>1227</v>
      </c>
      <c r="J10" s="289">
        <v>36</v>
      </c>
      <c r="K10" s="289">
        <v>319</v>
      </c>
      <c r="L10" s="289">
        <v>209</v>
      </c>
      <c r="M10" s="289">
        <v>112</v>
      </c>
      <c r="N10" s="289">
        <v>272</v>
      </c>
      <c r="O10" s="289">
        <v>680</v>
      </c>
    </row>
    <row r="11" spans="1:15" s="30" customFormat="1" ht="11.25" customHeight="1">
      <c r="A11" s="57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217"/>
    </row>
    <row r="12" spans="1:15" s="30" customFormat="1" ht="16.5" customHeight="1">
      <c r="A12" s="62" t="s">
        <v>404</v>
      </c>
      <c r="B12" s="68">
        <v>4944</v>
      </c>
      <c r="C12" s="68">
        <v>4821</v>
      </c>
      <c r="D12" s="68">
        <v>2133</v>
      </c>
      <c r="E12" s="68">
        <v>2688</v>
      </c>
      <c r="F12" s="68">
        <v>3791</v>
      </c>
      <c r="G12" s="68">
        <v>42</v>
      </c>
      <c r="H12" s="68">
        <v>121</v>
      </c>
      <c r="I12" s="68">
        <v>237</v>
      </c>
      <c r="J12" s="68">
        <v>10</v>
      </c>
      <c r="K12" s="68">
        <v>90</v>
      </c>
      <c r="L12" s="68">
        <v>113</v>
      </c>
      <c r="M12" s="68">
        <v>15</v>
      </c>
      <c r="N12" s="68">
        <v>196</v>
      </c>
      <c r="O12" s="217">
        <v>206</v>
      </c>
    </row>
    <row r="13" spans="1:15" s="30" customFormat="1" ht="16.5" customHeight="1">
      <c r="A13" s="219" t="s">
        <v>405</v>
      </c>
      <c r="B13" s="68">
        <v>4195</v>
      </c>
      <c r="C13" s="68">
        <v>4130</v>
      </c>
      <c r="D13" s="68">
        <v>2083</v>
      </c>
      <c r="E13" s="68">
        <v>2047</v>
      </c>
      <c r="F13" s="68">
        <v>3471</v>
      </c>
      <c r="G13" s="68">
        <v>18</v>
      </c>
      <c r="H13" s="68">
        <v>106</v>
      </c>
      <c r="I13" s="68">
        <v>175</v>
      </c>
      <c r="J13" s="68">
        <v>3</v>
      </c>
      <c r="K13" s="68">
        <v>23</v>
      </c>
      <c r="L13" s="68">
        <v>5</v>
      </c>
      <c r="M13" s="68">
        <v>6</v>
      </c>
      <c r="N13" s="68">
        <v>189</v>
      </c>
      <c r="O13" s="217">
        <v>134</v>
      </c>
    </row>
    <row r="14" spans="1:15" s="30" customFormat="1" ht="16.5" customHeight="1">
      <c r="A14" s="219" t="s">
        <v>406</v>
      </c>
      <c r="B14" s="68">
        <v>617</v>
      </c>
      <c r="C14" s="68">
        <v>574</v>
      </c>
      <c r="D14" s="68">
        <v>39</v>
      </c>
      <c r="E14" s="68">
        <v>535</v>
      </c>
      <c r="F14" s="68">
        <v>313</v>
      </c>
      <c r="G14" s="68">
        <v>24</v>
      </c>
      <c r="H14" s="68">
        <v>15</v>
      </c>
      <c r="I14" s="68">
        <v>61</v>
      </c>
      <c r="J14" s="68">
        <v>1</v>
      </c>
      <c r="K14" s="68">
        <v>67</v>
      </c>
      <c r="L14" s="68">
        <v>6</v>
      </c>
      <c r="M14" s="68">
        <v>9</v>
      </c>
      <c r="N14" s="68">
        <v>7</v>
      </c>
      <c r="O14" s="217">
        <v>71</v>
      </c>
    </row>
    <row r="15" spans="1:15" s="30" customFormat="1" ht="33" customHeight="1">
      <c r="A15" s="309" t="s">
        <v>407</v>
      </c>
      <c r="B15" s="68">
        <v>2</v>
      </c>
      <c r="C15" s="68">
        <v>2</v>
      </c>
      <c r="D15" s="68">
        <v>2</v>
      </c>
      <c r="E15" s="68">
        <v>0</v>
      </c>
      <c r="F15" s="68">
        <v>1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1</v>
      </c>
    </row>
    <row r="16" spans="1:15" s="30" customFormat="1" ht="16.5" customHeight="1">
      <c r="A16" s="219" t="s">
        <v>408</v>
      </c>
      <c r="B16" s="290">
        <v>0</v>
      </c>
      <c r="C16" s="68">
        <v>2</v>
      </c>
      <c r="D16" s="68">
        <v>0</v>
      </c>
      <c r="E16" s="68">
        <v>2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2</v>
      </c>
      <c r="M16" s="68">
        <v>0</v>
      </c>
      <c r="N16" s="68">
        <v>0</v>
      </c>
      <c r="O16" s="68">
        <v>0</v>
      </c>
    </row>
    <row r="17" spans="1:15" s="30" customFormat="1" ht="16.5" customHeight="1">
      <c r="A17" s="219" t="s">
        <v>409</v>
      </c>
      <c r="B17" s="68">
        <v>128</v>
      </c>
      <c r="C17" s="68">
        <v>113</v>
      </c>
      <c r="D17" s="68">
        <v>9</v>
      </c>
      <c r="E17" s="68">
        <v>104</v>
      </c>
      <c r="F17" s="68">
        <v>6</v>
      </c>
      <c r="G17" s="68">
        <v>0</v>
      </c>
      <c r="H17" s="68">
        <v>0</v>
      </c>
      <c r="I17" s="68">
        <v>1</v>
      </c>
      <c r="J17" s="68">
        <v>6</v>
      </c>
      <c r="K17" s="68">
        <v>0</v>
      </c>
      <c r="L17" s="68">
        <v>100</v>
      </c>
      <c r="M17" s="68">
        <v>0</v>
      </c>
      <c r="N17" s="68">
        <v>0</v>
      </c>
      <c r="O17" s="68">
        <v>0</v>
      </c>
    </row>
    <row r="18" spans="1:15" s="30" customFormat="1" ht="16.5" customHeight="1">
      <c r="A18" s="219" t="s">
        <v>410</v>
      </c>
      <c r="B18" s="68">
        <v>2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</row>
    <row r="19" spans="1:15" s="30" customFormat="1" ht="11.25" customHeight="1">
      <c r="A19" s="62"/>
      <c r="B19" s="290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217"/>
    </row>
    <row r="20" spans="1:15" s="30" customFormat="1" ht="16.5" customHeight="1">
      <c r="A20" s="62" t="s">
        <v>411</v>
      </c>
      <c r="B20" s="68">
        <v>1897</v>
      </c>
      <c r="C20" s="68">
        <v>1913</v>
      </c>
      <c r="D20" s="68">
        <v>660</v>
      </c>
      <c r="E20" s="68">
        <v>1253</v>
      </c>
      <c r="F20" s="68">
        <v>977</v>
      </c>
      <c r="G20" s="68">
        <v>98</v>
      </c>
      <c r="H20" s="68">
        <v>114</v>
      </c>
      <c r="I20" s="68">
        <v>275</v>
      </c>
      <c r="J20" s="68">
        <v>5</v>
      </c>
      <c r="K20" s="68">
        <v>76</v>
      </c>
      <c r="L20" s="68">
        <v>80</v>
      </c>
      <c r="M20" s="68">
        <v>14</v>
      </c>
      <c r="N20" s="68">
        <v>9</v>
      </c>
      <c r="O20" s="217">
        <v>265</v>
      </c>
    </row>
    <row r="21" spans="1:15" s="30" customFormat="1" ht="16.5" customHeight="1">
      <c r="A21" s="62" t="s">
        <v>412</v>
      </c>
      <c r="B21" s="68">
        <v>790</v>
      </c>
      <c r="C21" s="68">
        <v>732</v>
      </c>
      <c r="D21" s="68">
        <v>494</v>
      </c>
      <c r="E21" s="68">
        <v>238</v>
      </c>
      <c r="F21" s="68">
        <v>571</v>
      </c>
      <c r="G21" s="68">
        <v>0</v>
      </c>
      <c r="H21" s="68">
        <v>29</v>
      </c>
      <c r="I21" s="68">
        <v>34</v>
      </c>
      <c r="J21" s="68">
        <v>0</v>
      </c>
      <c r="K21" s="68">
        <v>20</v>
      </c>
      <c r="L21" s="68">
        <v>0</v>
      </c>
      <c r="M21" s="68">
        <v>9</v>
      </c>
      <c r="N21" s="68">
        <v>63</v>
      </c>
      <c r="O21" s="217">
        <v>6</v>
      </c>
    </row>
    <row r="22" spans="1:15" s="30" customFormat="1" ht="16.5" customHeight="1">
      <c r="A22" s="62" t="s">
        <v>413</v>
      </c>
      <c r="B22" s="68">
        <v>79</v>
      </c>
      <c r="C22" s="68">
        <v>86</v>
      </c>
      <c r="D22" s="68">
        <v>78</v>
      </c>
      <c r="E22" s="68">
        <v>8</v>
      </c>
      <c r="F22" s="68">
        <v>54</v>
      </c>
      <c r="G22" s="68">
        <v>7</v>
      </c>
      <c r="H22" s="68">
        <v>16</v>
      </c>
      <c r="I22" s="68">
        <v>6</v>
      </c>
      <c r="J22" s="68">
        <v>1</v>
      </c>
      <c r="K22" s="68">
        <v>0</v>
      </c>
      <c r="L22" s="68">
        <v>0</v>
      </c>
      <c r="M22" s="68">
        <v>0</v>
      </c>
      <c r="N22" s="68">
        <v>1</v>
      </c>
      <c r="O22" s="217">
        <v>1</v>
      </c>
    </row>
    <row r="23" spans="1:15" s="30" customFormat="1" ht="16.5" customHeight="1">
      <c r="A23" s="62" t="s">
        <v>414</v>
      </c>
      <c r="B23" s="310">
        <v>3328</v>
      </c>
      <c r="C23" s="68">
        <v>3397</v>
      </c>
      <c r="D23" s="68">
        <v>2157</v>
      </c>
      <c r="E23" s="68">
        <v>1240</v>
      </c>
      <c r="F23" s="68">
        <v>764</v>
      </c>
      <c r="G23" s="68">
        <v>211</v>
      </c>
      <c r="H23" s="68">
        <v>1383</v>
      </c>
      <c r="I23" s="68">
        <v>648</v>
      </c>
      <c r="J23" s="68">
        <v>19</v>
      </c>
      <c r="K23" s="68">
        <v>114</v>
      </c>
      <c r="L23" s="68">
        <v>15</v>
      </c>
      <c r="M23" s="68">
        <v>68</v>
      </c>
      <c r="N23" s="68">
        <v>0</v>
      </c>
      <c r="O23" s="217">
        <v>175</v>
      </c>
    </row>
    <row r="24" spans="1:15" s="30" customFormat="1" ht="16.5" customHeight="1">
      <c r="A24" s="62" t="s">
        <v>415</v>
      </c>
      <c r="B24" s="310">
        <v>43</v>
      </c>
      <c r="C24" s="68">
        <v>28</v>
      </c>
      <c r="D24" s="68">
        <v>8</v>
      </c>
      <c r="E24" s="68">
        <v>20</v>
      </c>
      <c r="F24" s="68">
        <v>19</v>
      </c>
      <c r="G24" s="68">
        <v>1</v>
      </c>
      <c r="H24" s="68">
        <v>1</v>
      </c>
      <c r="I24" s="68">
        <v>0</v>
      </c>
      <c r="J24" s="68">
        <v>0</v>
      </c>
      <c r="K24" s="68">
        <v>0</v>
      </c>
      <c r="L24" s="68">
        <v>0</v>
      </c>
      <c r="M24" s="68">
        <v>1</v>
      </c>
      <c r="N24" s="68">
        <v>0</v>
      </c>
      <c r="O24" s="217">
        <v>6</v>
      </c>
    </row>
    <row r="25" spans="1:15" s="30" customFormat="1" ht="16.5" customHeight="1">
      <c r="A25" s="62" t="s">
        <v>416</v>
      </c>
      <c r="B25" s="68">
        <v>64</v>
      </c>
      <c r="C25" s="68">
        <v>43</v>
      </c>
      <c r="D25" s="68">
        <v>12</v>
      </c>
      <c r="E25" s="68">
        <v>31</v>
      </c>
      <c r="F25" s="68">
        <v>30</v>
      </c>
      <c r="G25" s="68">
        <v>1</v>
      </c>
      <c r="H25" s="68">
        <v>1</v>
      </c>
      <c r="I25" s="68">
        <v>5</v>
      </c>
      <c r="J25" s="68">
        <v>0</v>
      </c>
      <c r="K25" s="68">
        <v>2</v>
      </c>
      <c r="L25" s="68">
        <v>0</v>
      </c>
      <c r="M25" s="68">
        <v>3</v>
      </c>
      <c r="N25" s="68">
        <v>1</v>
      </c>
      <c r="O25" s="217">
        <v>0</v>
      </c>
    </row>
    <row r="26" spans="1:15" s="30" customFormat="1" ht="16.5" customHeight="1">
      <c r="A26" s="62" t="s">
        <v>417</v>
      </c>
      <c r="B26" s="68">
        <v>239</v>
      </c>
      <c r="C26" s="68">
        <v>266</v>
      </c>
      <c r="D26" s="68">
        <v>125</v>
      </c>
      <c r="E26" s="68">
        <v>141</v>
      </c>
      <c r="F26" s="68">
        <v>189</v>
      </c>
      <c r="G26" s="68">
        <v>4</v>
      </c>
      <c r="H26" s="68">
        <v>7</v>
      </c>
      <c r="I26" s="68">
        <v>22</v>
      </c>
      <c r="J26" s="68">
        <v>1</v>
      </c>
      <c r="K26" s="68">
        <v>17</v>
      </c>
      <c r="L26" s="68">
        <v>1</v>
      </c>
      <c r="M26" s="68">
        <f>1+1</f>
        <v>2</v>
      </c>
      <c r="N26" s="68">
        <v>2</v>
      </c>
      <c r="O26" s="217">
        <v>21</v>
      </c>
    </row>
    <row r="27" spans="1:15" s="30" customFormat="1" ht="16.5" customHeight="1">
      <c r="A27" s="62" t="s">
        <v>418</v>
      </c>
      <c r="B27" s="68">
        <v>0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</row>
    <row r="28" spans="1:15" s="30" customFormat="1" ht="11.25" customHeight="1">
      <c r="A28" s="62"/>
      <c r="B28" s="290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4"/>
    </row>
    <row r="29" spans="1:15" s="30" customFormat="1" ht="16.5" customHeight="1">
      <c r="A29" s="62" t="s">
        <v>419</v>
      </c>
      <c r="B29" s="310">
        <v>44</v>
      </c>
      <c r="C29" s="68">
        <v>48</v>
      </c>
      <c r="D29" s="68">
        <v>6</v>
      </c>
      <c r="E29" s="68">
        <v>42</v>
      </c>
      <c r="F29" s="68">
        <v>14</v>
      </c>
      <c r="G29" s="68">
        <v>0</v>
      </c>
      <c r="H29" s="68">
        <v>0</v>
      </c>
      <c r="I29" s="68">
        <v>2</v>
      </c>
      <c r="J29" s="68">
        <v>0</v>
      </c>
      <c r="K29" s="68">
        <v>1</v>
      </c>
      <c r="L29" s="68">
        <v>25</v>
      </c>
      <c r="M29" s="68">
        <v>3</v>
      </c>
      <c r="N29" s="68">
        <v>0</v>
      </c>
      <c r="O29" s="68">
        <v>3</v>
      </c>
    </row>
    <row r="30" spans="1:15" s="30" customFormat="1" ht="16.5" customHeight="1">
      <c r="A30" s="62" t="s">
        <v>420</v>
      </c>
      <c r="B30" s="310">
        <v>6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4">
        <v>0</v>
      </c>
    </row>
    <row r="31" spans="1:15" s="30" customFormat="1" ht="16.5" customHeight="1">
      <c r="A31" s="62"/>
      <c r="B31" s="290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4"/>
    </row>
    <row r="32" spans="1:15" s="30" customFormat="1" ht="16.5" customHeight="1">
      <c r="A32" s="58" t="s">
        <v>378</v>
      </c>
      <c r="B32" s="289">
        <v>3421</v>
      </c>
      <c r="C32" s="289">
        <v>3473</v>
      </c>
      <c r="D32" s="289">
        <v>2171</v>
      </c>
      <c r="E32" s="289">
        <v>1302</v>
      </c>
      <c r="F32" s="289">
        <v>797</v>
      </c>
      <c r="G32" s="289">
        <v>212</v>
      </c>
      <c r="H32" s="289">
        <v>1384</v>
      </c>
      <c r="I32" s="289">
        <v>650</v>
      </c>
      <c r="J32" s="289">
        <v>19</v>
      </c>
      <c r="K32" s="289">
        <v>115</v>
      </c>
      <c r="L32" s="289">
        <v>40</v>
      </c>
      <c r="M32" s="289">
        <v>72</v>
      </c>
      <c r="N32" s="289">
        <v>0</v>
      </c>
      <c r="O32" s="60">
        <v>184</v>
      </c>
    </row>
    <row r="33" spans="1:15" s="30" customFormat="1" ht="11.25" customHeight="1">
      <c r="A33" s="62"/>
      <c r="B33" s="290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4"/>
    </row>
    <row r="34" spans="1:15" s="30" customFormat="1" ht="16.5" customHeight="1">
      <c r="A34" s="62" t="s">
        <v>421</v>
      </c>
      <c r="B34" s="68">
        <v>17</v>
      </c>
      <c r="C34" s="68">
        <v>18</v>
      </c>
      <c r="D34" s="68">
        <v>11</v>
      </c>
      <c r="E34" s="68">
        <v>7</v>
      </c>
      <c r="F34" s="68">
        <v>6</v>
      </c>
      <c r="G34" s="68">
        <v>0</v>
      </c>
      <c r="H34" s="68">
        <v>0</v>
      </c>
      <c r="I34" s="68">
        <v>0</v>
      </c>
      <c r="J34" s="68">
        <v>4</v>
      </c>
      <c r="K34" s="68">
        <v>0</v>
      </c>
      <c r="L34" s="68">
        <v>0</v>
      </c>
      <c r="M34" s="68">
        <v>0</v>
      </c>
      <c r="N34" s="68">
        <v>0</v>
      </c>
      <c r="O34" s="68">
        <v>8</v>
      </c>
    </row>
    <row r="35" spans="1:15" s="30" customFormat="1" ht="16.5" customHeight="1">
      <c r="A35" s="219" t="s">
        <v>422</v>
      </c>
      <c r="B35" s="68">
        <v>13</v>
      </c>
      <c r="C35" s="68">
        <v>12</v>
      </c>
      <c r="D35" s="68">
        <v>5</v>
      </c>
      <c r="E35" s="68">
        <v>7</v>
      </c>
      <c r="F35" s="68">
        <v>4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8</v>
      </c>
    </row>
    <row r="36" spans="1:15" s="30" customFormat="1" ht="16.5" customHeight="1">
      <c r="A36" s="219" t="s">
        <v>423</v>
      </c>
      <c r="B36" s="68">
        <v>4</v>
      </c>
      <c r="C36" s="68">
        <v>6</v>
      </c>
      <c r="D36" s="68">
        <v>6</v>
      </c>
      <c r="E36" s="68">
        <v>0</v>
      </c>
      <c r="F36" s="68">
        <v>2</v>
      </c>
      <c r="G36" s="68">
        <v>0</v>
      </c>
      <c r="H36" s="68">
        <v>0</v>
      </c>
      <c r="I36" s="68">
        <v>0</v>
      </c>
      <c r="J36" s="68">
        <v>4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</row>
    <row r="37" spans="1:15" s="30" customFormat="1" ht="11.25" customHeight="1">
      <c r="A37" s="62"/>
      <c r="B37" s="290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4"/>
    </row>
    <row r="38" spans="1:15" s="30" customFormat="1" ht="16.5" customHeight="1">
      <c r="A38" s="62" t="s">
        <v>424</v>
      </c>
      <c r="B38" s="68">
        <v>1794</v>
      </c>
      <c r="C38" s="68">
        <v>1834</v>
      </c>
      <c r="D38" s="68">
        <v>1502</v>
      </c>
      <c r="E38" s="68">
        <v>332</v>
      </c>
      <c r="F38" s="68">
        <v>265</v>
      </c>
      <c r="G38" s="68">
        <v>104</v>
      </c>
      <c r="H38" s="68">
        <v>1128</v>
      </c>
      <c r="I38" s="68">
        <v>244</v>
      </c>
      <c r="J38" s="68">
        <v>8</v>
      </c>
      <c r="K38" s="68">
        <v>24</v>
      </c>
      <c r="L38" s="68">
        <v>0</v>
      </c>
      <c r="M38" s="68">
        <v>12</v>
      </c>
      <c r="N38" s="68">
        <v>0</v>
      </c>
      <c r="O38" s="64">
        <v>49</v>
      </c>
    </row>
    <row r="39" spans="1:15" s="30" customFormat="1" ht="16.5" customHeight="1">
      <c r="A39" s="219" t="s">
        <v>425</v>
      </c>
      <c r="B39" s="68">
        <v>4</v>
      </c>
      <c r="C39" s="68">
        <v>1</v>
      </c>
      <c r="D39" s="68">
        <v>1</v>
      </c>
      <c r="E39" s="68">
        <v>0</v>
      </c>
      <c r="F39" s="68">
        <v>1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</row>
    <row r="40" spans="1:15" s="30" customFormat="1" ht="16.5" customHeight="1">
      <c r="A40" s="219" t="s">
        <v>426</v>
      </c>
      <c r="B40" s="68">
        <v>261</v>
      </c>
      <c r="C40" s="68">
        <v>270</v>
      </c>
      <c r="D40" s="68">
        <v>237</v>
      </c>
      <c r="E40" s="68">
        <v>33</v>
      </c>
      <c r="F40" s="68">
        <v>57</v>
      </c>
      <c r="G40" s="68">
        <v>22</v>
      </c>
      <c r="H40" s="68">
        <v>146</v>
      </c>
      <c r="I40" s="68">
        <v>30</v>
      </c>
      <c r="J40" s="68">
        <v>2</v>
      </c>
      <c r="K40" s="68">
        <v>3</v>
      </c>
      <c r="L40" s="68">
        <v>0</v>
      </c>
      <c r="M40" s="68">
        <v>0</v>
      </c>
      <c r="N40" s="68">
        <v>0</v>
      </c>
      <c r="O40" s="217">
        <v>10</v>
      </c>
    </row>
    <row r="41" spans="1:15" s="30" customFormat="1" ht="16.5" customHeight="1">
      <c r="A41" s="219" t="s">
        <v>427</v>
      </c>
      <c r="B41" s="68">
        <v>1529</v>
      </c>
      <c r="C41" s="68">
        <v>1563</v>
      </c>
      <c r="D41" s="68">
        <v>1264</v>
      </c>
      <c r="E41" s="68">
        <v>299</v>
      </c>
      <c r="F41" s="68">
        <v>207</v>
      </c>
      <c r="G41" s="68">
        <v>82</v>
      </c>
      <c r="H41" s="68">
        <v>982</v>
      </c>
      <c r="I41" s="68">
        <v>214</v>
      </c>
      <c r="J41" s="68">
        <v>6</v>
      </c>
      <c r="K41" s="68">
        <v>21</v>
      </c>
      <c r="L41" s="68">
        <v>0</v>
      </c>
      <c r="M41" s="68">
        <v>12</v>
      </c>
      <c r="N41" s="68">
        <v>0</v>
      </c>
      <c r="O41" s="217">
        <v>39</v>
      </c>
    </row>
    <row r="42" spans="1:15" s="30" customFormat="1" ht="11.25" customHeight="1">
      <c r="A42" s="62"/>
      <c r="B42" s="290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217"/>
    </row>
    <row r="43" spans="1:15" s="30" customFormat="1" ht="16.5" customHeight="1">
      <c r="A43" s="62" t="s">
        <v>428</v>
      </c>
      <c r="B43" s="68">
        <v>1580</v>
      </c>
      <c r="C43" s="68">
        <v>1595</v>
      </c>
      <c r="D43" s="68">
        <v>642</v>
      </c>
      <c r="E43" s="68">
        <v>953</v>
      </c>
      <c r="F43" s="68">
        <v>515</v>
      </c>
      <c r="G43" s="68">
        <v>108</v>
      </c>
      <c r="H43" s="68">
        <v>247</v>
      </c>
      <c r="I43" s="68">
        <v>401</v>
      </c>
      <c r="J43" s="68">
        <v>7</v>
      </c>
      <c r="K43" s="68">
        <v>90</v>
      </c>
      <c r="L43" s="68">
        <v>40</v>
      </c>
      <c r="M43" s="68">
        <v>60</v>
      </c>
      <c r="N43" s="68">
        <v>0</v>
      </c>
      <c r="O43" s="217">
        <v>127</v>
      </c>
    </row>
    <row r="44" spans="1:15" s="30" customFormat="1" ht="16.5" customHeight="1">
      <c r="A44" s="219" t="s">
        <v>429</v>
      </c>
      <c r="B44" s="68">
        <v>33</v>
      </c>
      <c r="C44" s="68">
        <v>26</v>
      </c>
      <c r="D44" s="68">
        <v>22</v>
      </c>
      <c r="E44" s="68">
        <v>4</v>
      </c>
      <c r="F44" s="68">
        <v>3</v>
      </c>
      <c r="G44" s="68">
        <v>1</v>
      </c>
      <c r="H44" s="68">
        <v>15</v>
      </c>
      <c r="I44" s="68">
        <v>5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2</v>
      </c>
    </row>
    <row r="45" spans="1:15" s="30" customFormat="1" ht="16.5" customHeight="1">
      <c r="A45" s="219" t="s">
        <v>430</v>
      </c>
      <c r="B45" s="68">
        <v>20</v>
      </c>
      <c r="C45" s="68">
        <v>11</v>
      </c>
      <c r="D45" s="68">
        <v>3</v>
      </c>
      <c r="E45" s="68">
        <v>8</v>
      </c>
      <c r="F45" s="68">
        <v>4</v>
      </c>
      <c r="G45" s="68">
        <v>0</v>
      </c>
      <c r="H45" s="68">
        <v>1</v>
      </c>
      <c r="I45" s="68">
        <v>2</v>
      </c>
      <c r="J45" s="68">
        <v>0</v>
      </c>
      <c r="K45" s="68">
        <v>2</v>
      </c>
      <c r="L45" s="68">
        <v>0</v>
      </c>
      <c r="M45" s="68">
        <v>1</v>
      </c>
      <c r="N45" s="68">
        <v>0</v>
      </c>
      <c r="O45" s="217">
        <v>1</v>
      </c>
    </row>
    <row r="46" spans="1:15" s="30" customFormat="1" ht="16.5" customHeight="1">
      <c r="A46" s="219" t="s">
        <v>431</v>
      </c>
      <c r="B46" s="68">
        <v>161</v>
      </c>
      <c r="C46" s="68">
        <v>182</v>
      </c>
      <c r="D46" s="68">
        <v>136</v>
      </c>
      <c r="E46" s="68">
        <v>46</v>
      </c>
      <c r="F46" s="68">
        <v>52</v>
      </c>
      <c r="G46" s="68">
        <v>5</v>
      </c>
      <c r="H46" s="68">
        <v>61</v>
      </c>
      <c r="I46" s="68">
        <v>46</v>
      </c>
      <c r="J46" s="68">
        <v>3</v>
      </c>
      <c r="K46" s="68">
        <v>1</v>
      </c>
      <c r="L46" s="68">
        <v>0</v>
      </c>
      <c r="M46" s="68">
        <v>2</v>
      </c>
      <c r="N46" s="68">
        <v>0</v>
      </c>
      <c r="O46" s="217">
        <v>12</v>
      </c>
    </row>
    <row r="47" spans="1:15" s="30" customFormat="1" ht="16.5" customHeight="1">
      <c r="A47" s="219" t="s">
        <v>432</v>
      </c>
      <c r="B47" s="68">
        <v>275</v>
      </c>
      <c r="C47" s="68">
        <v>330</v>
      </c>
      <c r="D47" s="68">
        <v>119</v>
      </c>
      <c r="E47" s="68">
        <v>211</v>
      </c>
      <c r="F47" s="68">
        <v>81</v>
      </c>
      <c r="G47" s="68">
        <v>33</v>
      </c>
      <c r="H47" s="68">
        <v>48</v>
      </c>
      <c r="I47" s="68">
        <v>108</v>
      </c>
      <c r="J47" s="68">
        <v>2</v>
      </c>
      <c r="K47" s="68">
        <v>13</v>
      </c>
      <c r="L47" s="68">
        <v>0</v>
      </c>
      <c r="M47" s="68">
        <v>4</v>
      </c>
      <c r="N47" s="68">
        <v>0</v>
      </c>
      <c r="O47" s="217">
        <v>41</v>
      </c>
    </row>
    <row r="48" spans="1:15" s="30" customFormat="1" ht="16.5" customHeight="1">
      <c r="A48" s="219" t="s">
        <v>433</v>
      </c>
      <c r="B48" s="68">
        <v>81</v>
      </c>
      <c r="C48" s="68">
        <v>83</v>
      </c>
      <c r="D48" s="68">
        <v>6</v>
      </c>
      <c r="E48" s="68">
        <v>77</v>
      </c>
      <c r="F48" s="68">
        <v>6</v>
      </c>
      <c r="G48" s="68">
        <v>1</v>
      </c>
      <c r="H48" s="68">
        <v>3</v>
      </c>
      <c r="I48" s="68">
        <v>72</v>
      </c>
      <c r="J48" s="68">
        <v>0</v>
      </c>
      <c r="K48" s="68">
        <v>1</v>
      </c>
      <c r="L48" s="68">
        <v>0</v>
      </c>
      <c r="M48" s="68">
        <v>0</v>
      </c>
      <c r="N48" s="68">
        <v>0</v>
      </c>
      <c r="O48" s="68">
        <v>0</v>
      </c>
    </row>
    <row r="49" spans="1:15" s="30" customFormat="1" ht="16.5" customHeight="1">
      <c r="A49" s="219" t="s">
        <v>434</v>
      </c>
      <c r="B49" s="68">
        <v>12</v>
      </c>
      <c r="C49" s="68">
        <v>8</v>
      </c>
      <c r="D49" s="68">
        <v>2</v>
      </c>
      <c r="E49" s="68">
        <v>6</v>
      </c>
      <c r="F49" s="68">
        <v>3</v>
      </c>
      <c r="G49" s="68">
        <v>0</v>
      </c>
      <c r="H49" s="68">
        <v>0</v>
      </c>
      <c r="I49" s="68">
        <v>3</v>
      </c>
      <c r="J49" s="68">
        <v>1</v>
      </c>
      <c r="K49" s="68">
        <v>0</v>
      </c>
      <c r="L49" s="68">
        <v>0</v>
      </c>
      <c r="M49" s="68">
        <v>0</v>
      </c>
      <c r="N49" s="68">
        <v>0</v>
      </c>
      <c r="O49" s="68">
        <v>1</v>
      </c>
    </row>
    <row r="50" spans="1:15" s="30" customFormat="1" ht="16.5" customHeight="1">
      <c r="A50" s="219" t="s">
        <v>435</v>
      </c>
      <c r="B50" s="68">
        <v>62</v>
      </c>
      <c r="C50" s="68">
        <v>49</v>
      </c>
      <c r="D50" s="68">
        <v>36</v>
      </c>
      <c r="E50" s="68">
        <v>13</v>
      </c>
      <c r="F50" s="68">
        <v>6</v>
      </c>
      <c r="G50" s="68">
        <v>1</v>
      </c>
      <c r="H50" s="68">
        <v>33</v>
      </c>
      <c r="I50" s="68">
        <v>7</v>
      </c>
      <c r="J50" s="68">
        <v>0</v>
      </c>
      <c r="K50" s="68">
        <v>1</v>
      </c>
      <c r="L50" s="68">
        <v>0</v>
      </c>
      <c r="M50" s="68">
        <v>0</v>
      </c>
      <c r="N50" s="68">
        <v>0</v>
      </c>
      <c r="O50" s="68">
        <v>1</v>
      </c>
    </row>
    <row r="51" spans="1:15" s="30" customFormat="1" ht="16.5" customHeight="1">
      <c r="A51" s="219" t="s">
        <v>436</v>
      </c>
      <c r="B51" s="68">
        <v>174</v>
      </c>
      <c r="C51" s="68">
        <v>128</v>
      </c>
      <c r="D51" s="68">
        <v>37</v>
      </c>
      <c r="E51" s="68">
        <v>91</v>
      </c>
      <c r="F51" s="68">
        <v>54</v>
      </c>
      <c r="G51" s="68">
        <v>14</v>
      </c>
      <c r="H51" s="68">
        <v>3</v>
      </c>
      <c r="I51" s="68">
        <v>15</v>
      </c>
      <c r="J51" s="68">
        <v>0</v>
      </c>
      <c r="K51" s="68">
        <v>27</v>
      </c>
      <c r="L51" s="68">
        <v>0</v>
      </c>
      <c r="M51" s="68">
        <v>2</v>
      </c>
      <c r="N51" s="68">
        <v>0</v>
      </c>
      <c r="O51" s="217">
        <v>13</v>
      </c>
    </row>
    <row r="52" spans="1:15" s="30" customFormat="1" ht="16.5" customHeight="1">
      <c r="A52" s="219" t="s">
        <v>437</v>
      </c>
      <c r="B52" s="68">
        <v>135</v>
      </c>
      <c r="C52" s="68">
        <v>120</v>
      </c>
      <c r="D52" s="68">
        <v>36</v>
      </c>
      <c r="E52" s="68">
        <v>84</v>
      </c>
      <c r="F52" s="68">
        <v>51</v>
      </c>
      <c r="G52" s="68">
        <v>11</v>
      </c>
      <c r="H52" s="68">
        <v>16</v>
      </c>
      <c r="I52" s="68">
        <v>16</v>
      </c>
      <c r="J52" s="68">
        <v>0</v>
      </c>
      <c r="K52" s="68">
        <v>11</v>
      </c>
      <c r="L52" s="68">
        <v>0</v>
      </c>
      <c r="M52" s="68">
        <v>0</v>
      </c>
      <c r="N52" s="68">
        <v>0</v>
      </c>
      <c r="O52" s="217">
        <v>15</v>
      </c>
    </row>
    <row r="53" spans="1:15" s="30" customFormat="1" ht="16.5" customHeight="1">
      <c r="A53" s="219" t="s">
        <v>438</v>
      </c>
      <c r="B53" s="68">
        <v>3</v>
      </c>
      <c r="C53" s="68">
        <v>5</v>
      </c>
      <c r="D53" s="68">
        <v>1</v>
      </c>
      <c r="E53" s="68">
        <v>4</v>
      </c>
      <c r="F53" s="68">
        <v>0</v>
      </c>
      <c r="G53" s="68">
        <v>1</v>
      </c>
      <c r="H53" s="68">
        <v>0</v>
      </c>
      <c r="I53" s="68">
        <v>4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</row>
    <row r="54" spans="1:15" s="30" customFormat="1" ht="16.5" customHeight="1">
      <c r="A54" s="219" t="s">
        <v>439</v>
      </c>
      <c r="B54" s="68">
        <v>328</v>
      </c>
      <c r="C54" s="68">
        <v>326</v>
      </c>
      <c r="D54" s="68">
        <v>47</v>
      </c>
      <c r="E54" s="68">
        <v>279</v>
      </c>
      <c r="F54" s="68">
        <f>19+81</f>
        <v>100</v>
      </c>
      <c r="G54" s="68">
        <v>18</v>
      </c>
      <c r="H54" s="68">
        <v>8</v>
      </c>
      <c r="I54" s="68">
        <f>7+48</f>
        <v>55</v>
      </c>
      <c r="J54" s="68">
        <v>0</v>
      </c>
      <c r="K54" s="68">
        <v>30</v>
      </c>
      <c r="L54" s="68">
        <v>40</v>
      </c>
      <c r="M54" s="68">
        <v>50</v>
      </c>
      <c r="N54" s="68">
        <v>0</v>
      </c>
      <c r="O54" s="217">
        <v>25</v>
      </c>
    </row>
    <row r="55" spans="1:15" s="30" customFormat="1" ht="16.5" customHeight="1">
      <c r="A55" s="219" t="s">
        <v>440</v>
      </c>
      <c r="B55" s="68">
        <v>45</v>
      </c>
      <c r="C55" s="68">
        <v>57</v>
      </c>
      <c r="D55" s="68">
        <v>19</v>
      </c>
      <c r="E55" s="68">
        <v>38</v>
      </c>
      <c r="F55" s="68">
        <v>7</v>
      </c>
      <c r="G55" s="68">
        <v>5</v>
      </c>
      <c r="H55" s="68">
        <v>7</v>
      </c>
      <c r="I55" s="68">
        <v>32</v>
      </c>
      <c r="J55" s="68">
        <v>0</v>
      </c>
      <c r="K55" s="68">
        <v>2</v>
      </c>
      <c r="L55" s="68">
        <v>0</v>
      </c>
      <c r="M55" s="68">
        <v>0</v>
      </c>
      <c r="N55" s="68">
        <v>0</v>
      </c>
      <c r="O55" s="217">
        <v>4</v>
      </c>
    </row>
    <row r="56" spans="1:15" s="30" customFormat="1" ht="16.5" customHeight="1">
      <c r="A56" s="219" t="s">
        <v>441</v>
      </c>
      <c r="B56" s="68">
        <v>64</v>
      </c>
      <c r="C56" s="68">
        <v>96</v>
      </c>
      <c r="D56" s="68">
        <v>52</v>
      </c>
      <c r="E56" s="68">
        <v>44</v>
      </c>
      <c r="F56" s="68">
        <v>44</v>
      </c>
      <c r="G56" s="68">
        <v>5</v>
      </c>
      <c r="H56" s="68">
        <v>27</v>
      </c>
      <c r="I56" s="68">
        <v>14</v>
      </c>
      <c r="J56" s="68">
        <v>0</v>
      </c>
      <c r="K56" s="68">
        <v>1</v>
      </c>
      <c r="L56" s="68">
        <v>0</v>
      </c>
      <c r="M56" s="68">
        <v>1</v>
      </c>
      <c r="N56" s="68">
        <v>0</v>
      </c>
      <c r="O56" s="68">
        <v>4</v>
      </c>
    </row>
    <row r="57" spans="1:15" s="30" customFormat="1" ht="16.5" customHeight="1">
      <c r="A57" s="219" t="s">
        <v>442</v>
      </c>
      <c r="B57" s="68">
        <v>187</v>
      </c>
      <c r="C57" s="68">
        <v>174</v>
      </c>
      <c r="D57" s="68">
        <v>126</v>
      </c>
      <c r="E57" s="68">
        <v>48</v>
      </c>
      <c r="F57" s="68">
        <v>104</v>
      </c>
      <c r="G57" s="68">
        <v>13</v>
      </c>
      <c r="H57" s="68">
        <v>25</v>
      </c>
      <c r="I57" s="68">
        <v>22</v>
      </c>
      <c r="J57" s="68">
        <v>1</v>
      </c>
      <c r="K57" s="68">
        <v>1</v>
      </c>
      <c r="L57" s="68">
        <v>0</v>
      </c>
      <c r="M57" s="68">
        <v>0</v>
      </c>
      <c r="N57" s="68">
        <v>0</v>
      </c>
      <c r="O57" s="217">
        <v>8</v>
      </c>
    </row>
    <row r="58" spans="1:15" s="30" customFormat="1" ht="11.25" customHeight="1">
      <c r="A58" s="62"/>
      <c r="B58" s="290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4"/>
    </row>
    <row r="59" spans="1:15" s="30" customFormat="1" ht="16.5" customHeight="1">
      <c r="A59" s="62" t="s">
        <v>443</v>
      </c>
      <c r="B59" s="290">
        <v>30</v>
      </c>
      <c r="C59" s="68">
        <v>26</v>
      </c>
      <c r="D59" s="68">
        <v>16</v>
      </c>
      <c r="E59" s="68">
        <v>10</v>
      </c>
      <c r="F59" s="68">
        <v>11</v>
      </c>
      <c r="G59" s="68">
        <v>0</v>
      </c>
      <c r="H59" s="68">
        <v>9</v>
      </c>
      <c r="I59" s="68">
        <v>5</v>
      </c>
      <c r="J59" s="68">
        <v>0</v>
      </c>
      <c r="K59" s="68">
        <v>1</v>
      </c>
      <c r="L59" s="68">
        <v>0</v>
      </c>
      <c r="M59" s="68">
        <v>0</v>
      </c>
      <c r="N59" s="68">
        <v>0</v>
      </c>
      <c r="O59" s="68">
        <v>0</v>
      </c>
    </row>
    <row r="60" spans="1:15" s="30" customFormat="1" ht="16.5" customHeight="1">
      <c r="A60" s="57"/>
      <c r="B60" s="290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217"/>
    </row>
    <row r="61" spans="1:15" s="30" customFormat="1" ht="16.5" customHeight="1">
      <c r="A61" s="58" t="s">
        <v>444</v>
      </c>
      <c r="B61" s="288">
        <v>3421</v>
      </c>
      <c r="C61" s="289">
        <v>3473</v>
      </c>
      <c r="D61" s="289">
        <v>2171</v>
      </c>
      <c r="E61" s="289">
        <v>1302</v>
      </c>
      <c r="F61" s="289">
        <v>797</v>
      </c>
      <c r="G61" s="289">
        <v>212</v>
      </c>
      <c r="H61" s="289">
        <v>1384</v>
      </c>
      <c r="I61" s="289">
        <v>650</v>
      </c>
      <c r="J61" s="289">
        <v>19</v>
      </c>
      <c r="K61" s="289">
        <v>115</v>
      </c>
      <c r="L61" s="289">
        <v>40</v>
      </c>
      <c r="M61" s="289">
        <v>72</v>
      </c>
      <c r="N61" s="289">
        <v>0</v>
      </c>
      <c r="O61" s="218">
        <v>184</v>
      </c>
    </row>
    <row r="62" spans="1:15" s="30" customFormat="1" ht="11.25" customHeight="1">
      <c r="A62" s="57"/>
      <c r="B62" s="290"/>
      <c r="C62" s="68"/>
      <c r="D62" s="68"/>
      <c r="E62" s="68"/>
      <c r="F62" s="311"/>
      <c r="G62" s="68"/>
      <c r="H62" s="68"/>
      <c r="I62" s="68"/>
      <c r="J62" s="68"/>
      <c r="K62" s="68"/>
      <c r="L62" s="68"/>
      <c r="M62" s="68"/>
      <c r="N62" s="68"/>
      <c r="O62" s="217"/>
    </row>
    <row r="63" spans="1:15" s="30" customFormat="1" ht="16.5" customHeight="1">
      <c r="A63" s="66" t="s">
        <v>445</v>
      </c>
      <c r="B63" s="68">
        <v>296</v>
      </c>
      <c r="C63" s="68">
        <v>348</v>
      </c>
      <c r="D63" s="68">
        <v>231</v>
      </c>
      <c r="E63" s="68">
        <v>117</v>
      </c>
      <c r="F63" s="68">
        <v>37</v>
      </c>
      <c r="G63" s="68">
        <v>31</v>
      </c>
      <c r="H63" s="68">
        <v>198</v>
      </c>
      <c r="I63" s="68">
        <v>28</v>
      </c>
      <c r="J63" s="68">
        <v>0</v>
      </c>
      <c r="K63" s="68">
        <v>5</v>
      </c>
      <c r="L63" s="68">
        <v>40</v>
      </c>
      <c r="M63" s="68">
        <v>3</v>
      </c>
      <c r="N63" s="68">
        <v>0</v>
      </c>
      <c r="O63" s="217">
        <v>6</v>
      </c>
    </row>
    <row r="64" spans="1:15" s="30" customFormat="1" ht="16.5" customHeight="1">
      <c r="A64" s="66" t="s">
        <v>446</v>
      </c>
      <c r="B64" s="68">
        <v>384</v>
      </c>
      <c r="C64" s="68">
        <v>401</v>
      </c>
      <c r="D64" s="68">
        <v>59</v>
      </c>
      <c r="E64" s="68">
        <v>342</v>
      </c>
      <c r="F64" s="68">
        <v>73</v>
      </c>
      <c r="G64" s="68">
        <v>14</v>
      </c>
      <c r="H64" s="68">
        <v>14</v>
      </c>
      <c r="I64" s="68">
        <v>271</v>
      </c>
      <c r="J64" s="68">
        <v>0</v>
      </c>
      <c r="K64" s="68">
        <v>6</v>
      </c>
      <c r="L64" s="68">
        <v>0</v>
      </c>
      <c r="M64" s="68">
        <v>0</v>
      </c>
      <c r="N64" s="68">
        <v>0</v>
      </c>
      <c r="O64" s="217">
        <v>23</v>
      </c>
    </row>
    <row r="65" spans="1:15" s="30" customFormat="1" ht="16.5" customHeight="1">
      <c r="A65" s="66" t="s">
        <v>447</v>
      </c>
      <c r="B65" s="68">
        <v>233</v>
      </c>
      <c r="C65" s="68">
        <v>252</v>
      </c>
      <c r="D65" s="68">
        <v>66</v>
      </c>
      <c r="E65" s="68">
        <v>186</v>
      </c>
      <c r="F65" s="68">
        <v>84</v>
      </c>
      <c r="G65" s="68">
        <v>23</v>
      </c>
      <c r="H65" s="68">
        <v>15</v>
      </c>
      <c r="I65" s="68">
        <v>80</v>
      </c>
      <c r="J65" s="68">
        <v>0</v>
      </c>
      <c r="K65" s="68">
        <v>14</v>
      </c>
      <c r="L65" s="68">
        <v>0</v>
      </c>
      <c r="M65" s="68">
        <v>5</v>
      </c>
      <c r="N65" s="68">
        <v>0</v>
      </c>
      <c r="O65" s="217">
        <v>31</v>
      </c>
    </row>
    <row r="66" spans="1:15" s="30" customFormat="1" ht="16.5" customHeight="1">
      <c r="A66" s="66" t="s">
        <v>448</v>
      </c>
      <c r="B66" s="68">
        <v>538</v>
      </c>
      <c r="C66" s="68">
        <v>502</v>
      </c>
      <c r="D66" s="68">
        <v>131</v>
      </c>
      <c r="E66" s="68">
        <v>371</v>
      </c>
      <c r="F66" s="68">
        <v>196</v>
      </c>
      <c r="G66" s="68">
        <v>39</v>
      </c>
      <c r="H66" s="68">
        <v>29</v>
      </c>
      <c r="I66" s="68">
        <v>75</v>
      </c>
      <c r="J66" s="68">
        <v>0</v>
      </c>
      <c r="K66" s="68">
        <v>54</v>
      </c>
      <c r="L66" s="68">
        <v>0</v>
      </c>
      <c r="M66" s="68">
        <v>51</v>
      </c>
      <c r="N66" s="68">
        <v>0</v>
      </c>
      <c r="O66" s="217">
        <v>58</v>
      </c>
    </row>
    <row r="67" spans="1:15" s="30" customFormat="1" ht="16.5" customHeight="1">
      <c r="A67" s="66" t="s">
        <v>449</v>
      </c>
      <c r="B67" s="68">
        <v>135</v>
      </c>
      <c r="C67" s="68">
        <v>124</v>
      </c>
      <c r="D67" s="68">
        <v>94</v>
      </c>
      <c r="E67" s="68">
        <v>30</v>
      </c>
      <c r="F67" s="68">
        <v>69</v>
      </c>
      <c r="G67" s="68">
        <v>9</v>
      </c>
      <c r="H67" s="68">
        <v>16</v>
      </c>
      <c r="I67" s="68">
        <v>20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  <c r="O67" s="217">
        <v>10</v>
      </c>
    </row>
    <row r="68" spans="1:15" s="30" customFormat="1" ht="16.5" customHeight="1">
      <c r="A68" s="66" t="s">
        <v>450</v>
      </c>
      <c r="B68" s="68">
        <v>9</v>
      </c>
      <c r="C68" s="68">
        <v>8</v>
      </c>
      <c r="D68" s="68">
        <v>5</v>
      </c>
      <c r="E68" s="68">
        <v>3</v>
      </c>
      <c r="F68" s="68">
        <v>1</v>
      </c>
      <c r="G68" s="68">
        <v>1</v>
      </c>
      <c r="H68" s="68">
        <v>1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68">
        <v>0</v>
      </c>
      <c r="O68" s="68">
        <v>5</v>
      </c>
    </row>
    <row r="69" spans="1:15" s="30" customFormat="1" ht="16.5" customHeight="1">
      <c r="A69" s="66" t="s">
        <v>451</v>
      </c>
      <c r="B69" s="68">
        <v>5</v>
      </c>
      <c r="C69" s="68">
        <v>6</v>
      </c>
      <c r="D69" s="68">
        <v>6</v>
      </c>
      <c r="E69" s="68">
        <v>0</v>
      </c>
      <c r="F69" s="68">
        <v>1</v>
      </c>
      <c r="G69" s="68">
        <v>0</v>
      </c>
      <c r="H69" s="68">
        <v>0</v>
      </c>
      <c r="I69" s="68">
        <v>0</v>
      </c>
      <c r="J69" s="68">
        <v>5</v>
      </c>
      <c r="K69" s="68">
        <v>0</v>
      </c>
      <c r="L69" s="68">
        <v>0</v>
      </c>
      <c r="M69" s="68">
        <v>0</v>
      </c>
      <c r="N69" s="68">
        <v>0</v>
      </c>
      <c r="O69" s="68">
        <v>0</v>
      </c>
    </row>
    <row r="70" spans="1:15" s="30" customFormat="1" ht="16.5" customHeight="1">
      <c r="A70" s="66" t="s">
        <v>452</v>
      </c>
      <c r="B70" s="68">
        <v>1453</v>
      </c>
      <c r="C70" s="68">
        <v>1447</v>
      </c>
      <c r="D70" s="68">
        <v>1223</v>
      </c>
      <c r="E70" s="68">
        <v>224</v>
      </c>
      <c r="F70" s="68">
        <v>220</v>
      </c>
      <c r="G70" s="68">
        <v>73</v>
      </c>
      <c r="H70" s="68">
        <v>929</v>
      </c>
      <c r="I70" s="68">
        <v>137</v>
      </c>
      <c r="J70" s="68">
        <v>5</v>
      </c>
      <c r="K70" s="68">
        <v>33</v>
      </c>
      <c r="L70" s="68">
        <v>0</v>
      </c>
      <c r="M70" s="68">
        <v>11</v>
      </c>
      <c r="N70" s="68">
        <v>0</v>
      </c>
      <c r="O70" s="217">
        <v>39</v>
      </c>
    </row>
    <row r="71" spans="1:15" s="30" customFormat="1" ht="16.5" customHeight="1">
      <c r="A71" s="66" t="s">
        <v>453</v>
      </c>
      <c r="B71" s="68">
        <v>73</v>
      </c>
      <c r="C71" s="68">
        <v>102</v>
      </c>
      <c r="D71" s="68">
        <v>95</v>
      </c>
      <c r="E71" s="68">
        <v>7</v>
      </c>
      <c r="F71" s="68">
        <v>28</v>
      </c>
      <c r="G71" s="68">
        <v>6</v>
      </c>
      <c r="H71" s="68">
        <v>57</v>
      </c>
      <c r="I71" s="68">
        <v>6</v>
      </c>
      <c r="J71" s="68">
        <v>5</v>
      </c>
      <c r="K71" s="68">
        <v>0</v>
      </c>
      <c r="L71" s="68">
        <v>0</v>
      </c>
      <c r="M71" s="68">
        <v>0</v>
      </c>
      <c r="N71" s="68">
        <v>0</v>
      </c>
      <c r="O71" s="217">
        <v>0</v>
      </c>
    </row>
    <row r="72" spans="1:15" s="30" customFormat="1" ht="16.5" customHeight="1">
      <c r="A72" s="66" t="s">
        <v>454</v>
      </c>
      <c r="B72" s="68">
        <v>157</v>
      </c>
      <c r="C72" s="68">
        <v>138</v>
      </c>
      <c r="D72" s="68">
        <v>134</v>
      </c>
      <c r="E72" s="68">
        <v>4</v>
      </c>
      <c r="F72" s="68">
        <v>39</v>
      </c>
      <c r="G72" s="68">
        <v>6</v>
      </c>
      <c r="H72" s="68">
        <v>74</v>
      </c>
      <c r="I72" s="68">
        <v>11</v>
      </c>
      <c r="J72" s="68">
        <v>1</v>
      </c>
      <c r="K72" s="68">
        <v>1</v>
      </c>
      <c r="L72" s="68">
        <v>0</v>
      </c>
      <c r="M72" s="68">
        <v>0</v>
      </c>
      <c r="N72" s="68">
        <v>0</v>
      </c>
      <c r="O72" s="68">
        <v>6</v>
      </c>
    </row>
    <row r="73" spans="1:15" s="30" customFormat="1" ht="16.5" customHeight="1">
      <c r="A73" s="66" t="s">
        <v>455</v>
      </c>
      <c r="B73" s="68">
        <v>82</v>
      </c>
      <c r="C73" s="68">
        <v>100</v>
      </c>
      <c r="D73" s="68">
        <v>88</v>
      </c>
      <c r="E73" s="68">
        <v>12</v>
      </c>
      <c r="F73" s="68">
        <v>23</v>
      </c>
      <c r="G73" s="68">
        <v>9</v>
      </c>
      <c r="H73" s="68">
        <v>37</v>
      </c>
      <c r="I73" s="68">
        <v>20</v>
      </c>
      <c r="J73" s="68">
        <v>2</v>
      </c>
      <c r="K73" s="68">
        <v>1</v>
      </c>
      <c r="L73" s="68">
        <v>0</v>
      </c>
      <c r="M73" s="68">
        <v>2</v>
      </c>
      <c r="N73" s="68">
        <v>0</v>
      </c>
      <c r="O73" s="217">
        <v>6</v>
      </c>
    </row>
    <row r="74" spans="1:15" s="30" customFormat="1" ht="16.5" customHeight="1">
      <c r="A74" s="307" t="s">
        <v>456</v>
      </c>
      <c r="B74" s="222">
        <v>56</v>
      </c>
      <c r="C74" s="222">
        <v>45</v>
      </c>
      <c r="D74" s="222">
        <v>39</v>
      </c>
      <c r="E74" s="222">
        <v>6</v>
      </c>
      <c r="F74" s="222">
        <v>26</v>
      </c>
      <c r="G74" s="74">
        <v>1</v>
      </c>
      <c r="H74" s="222">
        <v>14</v>
      </c>
      <c r="I74" s="222">
        <v>2</v>
      </c>
      <c r="J74" s="74">
        <v>1</v>
      </c>
      <c r="K74" s="74">
        <v>1</v>
      </c>
      <c r="L74" s="74">
        <v>0</v>
      </c>
      <c r="M74" s="74">
        <v>0</v>
      </c>
      <c r="N74" s="74">
        <v>0</v>
      </c>
      <c r="O74" s="74">
        <v>0</v>
      </c>
    </row>
    <row r="75" spans="1:15" s="30" customFormat="1" ht="13.5">
      <c r="A75" s="312" t="s">
        <v>457</v>
      </c>
      <c r="B75" s="313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</row>
    <row r="76" spans="1:15" ht="13.5">
      <c r="A76" s="314"/>
      <c r="B76" s="315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</row>
    <row r="77" spans="1:15" ht="13.5">
      <c r="A77" s="80"/>
      <c r="B77" s="315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</row>
    <row r="78" spans="1:15" ht="13.5">
      <c r="A78" s="80"/>
      <c r="B78" s="315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</row>
    <row r="79" spans="1:15" ht="13.5">
      <c r="A79" s="80"/>
      <c r="B79" s="315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</row>
    <row r="80" spans="1:15" ht="13.5">
      <c r="A80" s="80"/>
      <c r="B80" s="315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</row>
    <row r="81" spans="1:15" ht="13.5">
      <c r="A81" s="81"/>
      <c r="B81" s="316"/>
      <c r="C81" s="223"/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</row>
    <row r="82" spans="1:15" ht="13.5">
      <c r="A82" s="81"/>
      <c r="B82" s="316"/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</row>
    <row r="83" spans="1:2" ht="13.5">
      <c r="A83" s="81"/>
      <c r="B83" s="81"/>
    </row>
    <row r="84" spans="1:2" ht="13.5">
      <c r="A84" s="81"/>
      <c r="B84" s="81"/>
    </row>
  </sheetData>
  <sheetProtection password="CA9C" sheet="1"/>
  <mergeCells count="2">
    <mergeCell ref="C6:O6"/>
    <mergeCell ref="C7:C8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35.57421875" style="36" customWidth="1"/>
    <col min="2" max="10" width="7.28125" style="36" customWidth="1"/>
    <col min="11" max="16384" width="9.00390625" style="36" customWidth="1"/>
  </cols>
  <sheetData>
    <row r="1" spans="1:10" ht="13.5">
      <c r="A1" s="34"/>
      <c r="B1" s="227"/>
      <c r="C1" s="34"/>
      <c r="D1" s="34"/>
      <c r="E1" s="34"/>
      <c r="F1" s="34"/>
      <c r="G1" s="34"/>
      <c r="H1" s="34"/>
      <c r="I1" s="34"/>
      <c r="J1" s="34"/>
    </row>
    <row r="2" spans="1:10" ht="13.5">
      <c r="A2" s="317"/>
      <c r="B2" s="34"/>
      <c r="C2" s="34"/>
      <c r="D2" s="34"/>
      <c r="E2" s="34"/>
      <c r="F2" s="34"/>
      <c r="G2" s="34"/>
      <c r="H2" s="34"/>
      <c r="I2" s="34"/>
      <c r="J2" s="34"/>
    </row>
    <row r="3" spans="1:10" s="30" customFormat="1" ht="14.25">
      <c r="A3" s="128" t="s">
        <v>458</v>
      </c>
      <c r="B3" s="85"/>
      <c r="C3" s="29"/>
      <c r="D3" s="29"/>
      <c r="E3" s="29"/>
      <c r="F3" s="29"/>
      <c r="G3" s="29"/>
      <c r="H3" s="29"/>
      <c r="I3" s="29"/>
      <c r="J3" s="29"/>
    </row>
    <row r="4" spans="1:10" s="30" customFormat="1" ht="13.5">
      <c r="A4" s="127" t="s">
        <v>459</v>
      </c>
      <c r="B4" s="85"/>
      <c r="C4" s="29"/>
      <c r="D4" s="29"/>
      <c r="E4" s="29"/>
      <c r="F4" s="29"/>
      <c r="G4" s="29"/>
      <c r="H4" s="29"/>
      <c r="I4" s="29"/>
      <c r="J4" s="29"/>
    </row>
    <row r="5" spans="1:10" s="30" customFormat="1" ht="14.25" thickBot="1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s="30" customFormat="1" ht="16.5" customHeight="1" thickTop="1">
      <c r="A6" s="447" t="s">
        <v>357</v>
      </c>
      <c r="B6" s="318"/>
      <c r="C6" s="319" t="s">
        <v>358</v>
      </c>
      <c r="D6" s="320"/>
      <c r="E6" s="318"/>
      <c r="F6" s="319" t="s">
        <v>359</v>
      </c>
      <c r="G6" s="321"/>
      <c r="H6" s="320"/>
      <c r="I6" s="322" t="s">
        <v>360</v>
      </c>
      <c r="J6" s="320"/>
    </row>
    <row r="7" spans="1:10" s="30" customFormat="1" ht="16.5" customHeight="1">
      <c r="A7" s="448"/>
      <c r="B7" s="323" t="s">
        <v>54</v>
      </c>
      <c r="C7" s="324" t="s">
        <v>9</v>
      </c>
      <c r="D7" s="325" t="s">
        <v>10</v>
      </c>
      <c r="E7" s="323" t="s">
        <v>54</v>
      </c>
      <c r="F7" s="324" t="s">
        <v>9</v>
      </c>
      <c r="G7" s="326" t="s">
        <v>10</v>
      </c>
      <c r="H7" s="325" t="s">
        <v>54</v>
      </c>
      <c r="I7" s="324" t="s">
        <v>9</v>
      </c>
      <c r="J7" s="325" t="s">
        <v>10</v>
      </c>
    </row>
    <row r="8" spans="1:10" s="30" customFormat="1" ht="19.5" customHeight="1">
      <c r="A8" s="327" t="s">
        <v>460</v>
      </c>
      <c r="B8" s="328">
        <v>447</v>
      </c>
      <c r="C8" s="329">
        <v>64</v>
      </c>
      <c r="D8" s="329">
        <v>383</v>
      </c>
      <c r="E8" s="329">
        <v>420</v>
      </c>
      <c r="F8" s="329">
        <v>53</v>
      </c>
      <c r="G8" s="329">
        <v>367</v>
      </c>
      <c r="H8" s="330">
        <v>433</v>
      </c>
      <c r="I8" s="331">
        <v>52</v>
      </c>
      <c r="J8" s="330">
        <v>381</v>
      </c>
    </row>
    <row r="9" spans="1:10" s="30" customFormat="1" ht="19.5" customHeight="1">
      <c r="A9" s="332" t="s">
        <v>467</v>
      </c>
      <c r="B9" s="333">
        <v>10</v>
      </c>
      <c r="C9" s="334">
        <v>5</v>
      </c>
      <c r="D9" s="334">
        <v>5</v>
      </c>
      <c r="E9" s="334">
        <v>18</v>
      </c>
      <c r="F9" s="334">
        <v>5</v>
      </c>
      <c r="G9" s="334">
        <v>13</v>
      </c>
      <c r="H9" s="335">
        <v>13</v>
      </c>
      <c r="I9" s="336">
        <v>6</v>
      </c>
      <c r="J9" s="335">
        <v>7</v>
      </c>
    </row>
    <row r="10" spans="1:10" s="30" customFormat="1" ht="19.5" customHeight="1">
      <c r="A10" s="332" t="s">
        <v>468</v>
      </c>
      <c r="B10" s="333">
        <v>375</v>
      </c>
      <c r="C10" s="334">
        <v>40</v>
      </c>
      <c r="D10" s="334">
        <v>335</v>
      </c>
      <c r="E10" s="334">
        <v>355</v>
      </c>
      <c r="F10" s="334">
        <v>38</v>
      </c>
      <c r="G10" s="334">
        <v>317</v>
      </c>
      <c r="H10" s="336">
        <v>363</v>
      </c>
      <c r="I10" s="336">
        <v>29</v>
      </c>
      <c r="J10" s="336">
        <v>334</v>
      </c>
    </row>
    <row r="11" spans="1:10" s="30" customFormat="1" ht="19.5" customHeight="1">
      <c r="A11" s="332" t="s">
        <v>461</v>
      </c>
      <c r="B11" s="333">
        <v>329</v>
      </c>
      <c r="C11" s="334">
        <v>32</v>
      </c>
      <c r="D11" s="334">
        <v>297</v>
      </c>
      <c r="E11" s="334">
        <v>305</v>
      </c>
      <c r="F11" s="334">
        <v>34</v>
      </c>
      <c r="G11" s="334">
        <v>271</v>
      </c>
      <c r="H11" s="336">
        <v>323</v>
      </c>
      <c r="I11" s="336">
        <v>26</v>
      </c>
      <c r="J11" s="336">
        <v>297</v>
      </c>
    </row>
    <row r="12" spans="1:10" s="30" customFormat="1" ht="19.5" customHeight="1">
      <c r="A12" s="332" t="s">
        <v>462</v>
      </c>
      <c r="B12" s="333">
        <v>46</v>
      </c>
      <c r="C12" s="334">
        <v>8</v>
      </c>
      <c r="D12" s="334">
        <v>38</v>
      </c>
      <c r="E12" s="334">
        <v>50</v>
      </c>
      <c r="F12" s="334">
        <v>4</v>
      </c>
      <c r="G12" s="334">
        <v>46</v>
      </c>
      <c r="H12" s="336">
        <v>40</v>
      </c>
      <c r="I12" s="336">
        <v>3</v>
      </c>
      <c r="J12" s="336">
        <v>37</v>
      </c>
    </row>
    <row r="13" spans="1:10" s="30" customFormat="1" ht="19.5" customHeight="1">
      <c r="A13" s="332" t="s">
        <v>463</v>
      </c>
      <c r="B13" s="333">
        <v>3</v>
      </c>
      <c r="C13" s="334">
        <v>1</v>
      </c>
      <c r="D13" s="334">
        <v>2</v>
      </c>
      <c r="E13" s="334">
        <v>7</v>
      </c>
      <c r="F13" s="334">
        <v>3</v>
      </c>
      <c r="G13" s="334">
        <v>4</v>
      </c>
      <c r="H13" s="335">
        <v>3</v>
      </c>
      <c r="I13" s="336">
        <v>2</v>
      </c>
      <c r="J13" s="335">
        <v>1</v>
      </c>
    </row>
    <row r="14" spans="1:10" s="30" customFormat="1" ht="19.5" customHeight="1">
      <c r="A14" s="332" t="s">
        <v>464</v>
      </c>
      <c r="B14" s="333">
        <v>4</v>
      </c>
      <c r="C14" s="337">
        <v>2</v>
      </c>
      <c r="D14" s="334">
        <v>2</v>
      </c>
      <c r="E14" s="334">
        <v>3</v>
      </c>
      <c r="F14" s="334">
        <v>0</v>
      </c>
      <c r="G14" s="334">
        <v>3</v>
      </c>
      <c r="H14" s="335">
        <v>6</v>
      </c>
      <c r="I14" s="336">
        <v>1</v>
      </c>
      <c r="J14" s="335">
        <v>5</v>
      </c>
    </row>
    <row r="15" spans="1:10" s="30" customFormat="1" ht="19.5" customHeight="1">
      <c r="A15" s="332" t="s">
        <v>465</v>
      </c>
      <c r="B15" s="338">
        <v>47</v>
      </c>
      <c r="C15" s="337">
        <v>16</v>
      </c>
      <c r="D15" s="337">
        <v>31</v>
      </c>
      <c r="E15" s="337">
        <v>31</v>
      </c>
      <c r="F15" s="337">
        <v>6</v>
      </c>
      <c r="G15" s="337">
        <v>25</v>
      </c>
      <c r="H15" s="335">
        <v>48</v>
      </c>
      <c r="I15" s="336">
        <v>14</v>
      </c>
      <c r="J15" s="335">
        <v>34</v>
      </c>
    </row>
    <row r="16" spans="1:10" s="30" customFormat="1" ht="19.5" customHeight="1">
      <c r="A16" s="339" t="s">
        <v>469</v>
      </c>
      <c r="B16" s="334">
        <v>8</v>
      </c>
      <c r="C16" s="334">
        <v>0</v>
      </c>
      <c r="D16" s="334">
        <v>8</v>
      </c>
      <c r="E16" s="334">
        <v>6</v>
      </c>
      <c r="F16" s="334">
        <v>1</v>
      </c>
      <c r="G16" s="334">
        <v>5</v>
      </c>
      <c r="H16" s="336">
        <v>0</v>
      </c>
      <c r="I16" s="336">
        <v>0</v>
      </c>
      <c r="J16" s="335">
        <v>0</v>
      </c>
    </row>
    <row r="17" spans="1:10" s="30" customFormat="1" ht="19.5" customHeight="1">
      <c r="A17" s="340" t="s">
        <v>466</v>
      </c>
      <c r="B17" s="341">
        <v>0</v>
      </c>
      <c r="C17" s="341">
        <v>0</v>
      </c>
      <c r="D17" s="341">
        <v>0</v>
      </c>
      <c r="E17" s="341">
        <v>0</v>
      </c>
      <c r="F17" s="341">
        <v>0</v>
      </c>
      <c r="G17" s="341">
        <v>0</v>
      </c>
      <c r="H17" s="342">
        <v>0</v>
      </c>
      <c r="I17" s="343">
        <v>0</v>
      </c>
      <c r="J17" s="343">
        <v>0</v>
      </c>
    </row>
    <row r="18" spans="1:10" s="30" customFormat="1" ht="19.5" customHeight="1">
      <c r="A18" s="344"/>
      <c r="B18" s="344"/>
      <c r="C18" s="344"/>
      <c r="D18" s="344"/>
      <c r="E18" s="344"/>
      <c r="F18" s="344"/>
      <c r="G18" s="344"/>
      <c r="H18" s="344"/>
      <c r="I18" s="344"/>
      <c r="J18" s="344"/>
    </row>
  </sheetData>
  <sheetProtection password="CA9C" sheet="1"/>
  <mergeCells count="1">
    <mergeCell ref="A6:A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35.57421875" style="36" customWidth="1"/>
    <col min="2" max="10" width="7.421875" style="36" customWidth="1"/>
    <col min="11" max="16384" width="9.00390625" style="36" customWidth="1"/>
  </cols>
  <sheetData>
    <row r="1" spans="1:10" ht="13.5">
      <c r="A1" s="77"/>
      <c r="B1" s="345"/>
      <c r="C1" s="77"/>
      <c r="D1" s="77"/>
      <c r="E1" s="77"/>
      <c r="F1" s="77"/>
      <c r="G1" s="77"/>
      <c r="H1" s="77"/>
      <c r="I1" s="77"/>
      <c r="J1" s="77"/>
    </row>
    <row r="2" spans="1:10" ht="13.5">
      <c r="A2" s="317"/>
      <c r="B2" s="34"/>
      <c r="C2" s="34"/>
      <c r="D2" s="34"/>
      <c r="E2" s="34"/>
      <c r="F2" s="34"/>
      <c r="G2" s="34"/>
      <c r="H2" s="34"/>
      <c r="I2" s="34"/>
      <c r="J2" s="34"/>
    </row>
    <row r="3" spans="1:10" s="30" customFormat="1" ht="14.25">
      <c r="A3" s="128" t="s">
        <v>470</v>
      </c>
      <c r="B3" s="85"/>
      <c r="C3" s="29"/>
      <c r="D3" s="29"/>
      <c r="E3" s="29"/>
      <c r="F3" s="29"/>
      <c r="G3" s="29"/>
      <c r="H3" s="29"/>
      <c r="I3" s="29"/>
      <c r="J3" s="29"/>
    </row>
    <row r="4" spans="1:10" s="30" customFormat="1" ht="13.5">
      <c r="A4" s="127" t="s">
        <v>471</v>
      </c>
      <c r="B4" s="85"/>
      <c r="C4" s="29"/>
      <c r="D4" s="29"/>
      <c r="E4" s="29"/>
      <c r="F4" s="29"/>
      <c r="G4" s="29"/>
      <c r="H4" s="29"/>
      <c r="I4" s="29"/>
      <c r="J4" s="29"/>
    </row>
    <row r="5" spans="1:10" s="30" customFormat="1" ht="13.5">
      <c r="A5" s="127" t="s">
        <v>472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s="30" customFormat="1" ht="14.25" thickBot="1">
      <c r="A6" s="127"/>
      <c r="B6" s="29"/>
      <c r="C6" s="29"/>
      <c r="D6" s="29"/>
      <c r="E6" s="29"/>
      <c r="F6" s="29"/>
      <c r="G6" s="29"/>
      <c r="H6" s="29"/>
      <c r="I6" s="29"/>
      <c r="J6" s="29"/>
    </row>
    <row r="7" spans="1:10" s="30" customFormat="1" ht="19.5" customHeight="1" thickTop="1">
      <c r="A7" s="449" t="s">
        <v>357</v>
      </c>
      <c r="B7" s="346"/>
      <c r="C7" s="347" t="s">
        <v>358</v>
      </c>
      <c r="D7" s="348"/>
      <c r="E7" s="346"/>
      <c r="F7" s="347" t="s">
        <v>359</v>
      </c>
      <c r="G7" s="349"/>
      <c r="H7" s="348"/>
      <c r="I7" s="350" t="s">
        <v>360</v>
      </c>
      <c r="J7" s="348"/>
    </row>
    <row r="8" spans="1:10" s="30" customFormat="1" ht="19.5" customHeight="1">
      <c r="A8" s="450"/>
      <c r="B8" s="351" t="s">
        <v>54</v>
      </c>
      <c r="C8" s="352" t="s">
        <v>9</v>
      </c>
      <c r="D8" s="353" t="s">
        <v>10</v>
      </c>
      <c r="E8" s="351" t="s">
        <v>54</v>
      </c>
      <c r="F8" s="352" t="s">
        <v>9</v>
      </c>
      <c r="G8" s="354" t="s">
        <v>10</v>
      </c>
      <c r="H8" s="353" t="s">
        <v>54</v>
      </c>
      <c r="I8" s="352" t="s">
        <v>9</v>
      </c>
      <c r="J8" s="353" t="s">
        <v>10</v>
      </c>
    </row>
    <row r="9" spans="1:10" s="30" customFormat="1" ht="19.5" customHeight="1">
      <c r="A9" s="327" t="s">
        <v>460</v>
      </c>
      <c r="B9" s="355">
        <v>3705</v>
      </c>
      <c r="C9" s="356">
        <v>2094</v>
      </c>
      <c r="D9" s="356">
        <v>1611</v>
      </c>
      <c r="E9" s="356">
        <v>3677</v>
      </c>
      <c r="F9" s="356">
        <v>2073</v>
      </c>
      <c r="G9" s="356">
        <v>1604</v>
      </c>
      <c r="H9" s="356">
        <v>3605</v>
      </c>
      <c r="I9" s="356">
        <v>2005</v>
      </c>
      <c r="J9" s="356">
        <v>1600</v>
      </c>
    </row>
    <row r="10" spans="1:10" s="30" customFormat="1" ht="19.5" customHeight="1">
      <c r="A10" s="357" t="s">
        <v>467</v>
      </c>
      <c r="B10" s="358">
        <v>563</v>
      </c>
      <c r="C10" s="359">
        <v>458</v>
      </c>
      <c r="D10" s="359">
        <v>105</v>
      </c>
      <c r="E10" s="359">
        <v>570</v>
      </c>
      <c r="F10" s="359">
        <v>466</v>
      </c>
      <c r="G10" s="359">
        <v>104</v>
      </c>
      <c r="H10" s="359">
        <v>533</v>
      </c>
      <c r="I10" s="359">
        <v>431</v>
      </c>
      <c r="J10" s="359">
        <v>102</v>
      </c>
    </row>
    <row r="11" spans="1:10" s="30" customFormat="1" ht="19.5" customHeight="1">
      <c r="A11" s="357" t="s">
        <v>468</v>
      </c>
      <c r="B11" s="358">
        <v>2466</v>
      </c>
      <c r="C11" s="359">
        <v>1235</v>
      </c>
      <c r="D11" s="359">
        <v>1231</v>
      </c>
      <c r="E11" s="359">
        <v>2501</v>
      </c>
      <c r="F11" s="359">
        <v>1232</v>
      </c>
      <c r="G11" s="359">
        <v>1269</v>
      </c>
      <c r="H11" s="359">
        <v>2519</v>
      </c>
      <c r="I11" s="359">
        <v>1268</v>
      </c>
      <c r="J11" s="359">
        <v>1251</v>
      </c>
    </row>
    <row r="12" spans="1:12" s="30" customFormat="1" ht="19.5" customHeight="1">
      <c r="A12" s="357" t="s">
        <v>461</v>
      </c>
      <c r="B12" s="358">
        <v>2284</v>
      </c>
      <c r="C12" s="359">
        <v>1147</v>
      </c>
      <c r="D12" s="359">
        <v>1137</v>
      </c>
      <c r="E12" s="359">
        <v>2370</v>
      </c>
      <c r="F12" s="359">
        <v>1183</v>
      </c>
      <c r="G12" s="359">
        <v>1187</v>
      </c>
      <c r="H12" s="359">
        <v>2393</v>
      </c>
      <c r="I12" s="359">
        <v>1216</v>
      </c>
      <c r="J12" s="359">
        <v>1177</v>
      </c>
      <c r="K12" s="167"/>
      <c r="L12" s="167"/>
    </row>
    <row r="13" spans="1:10" s="30" customFormat="1" ht="19.5" customHeight="1">
      <c r="A13" s="357" t="s">
        <v>462</v>
      </c>
      <c r="B13" s="358">
        <v>182</v>
      </c>
      <c r="C13" s="359">
        <v>88</v>
      </c>
      <c r="D13" s="359">
        <v>94</v>
      </c>
      <c r="E13" s="359">
        <v>131</v>
      </c>
      <c r="F13" s="359">
        <v>49</v>
      </c>
      <c r="G13" s="359">
        <v>82</v>
      </c>
      <c r="H13" s="359">
        <v>126</v>
      </c>
      <c r="I13" s="359">
        <v>52</v>
      </c>
      <c r="J13" s="359">
        <v>74</v>
      </c>
    </row>
    <row r="14" spans="1:10" s="30" customFormat="1" ht="19.5" customHeight="1">
      <c r="A14" s="357" t="s">
        <v>473</v>
      </c>
      <c r="B14" s="358">
        <v>43</v>
      </c>
      <c r="C14" s="359">
        <v>29</v>
      </c>
      <c r="D14" s="359">
        <v>14</v>
      </c>
      <c r="E14" s="359">
        <v>25</v>
      </c>
      <c r="F14" s="359">
        <v>17</v>
      </c>
      <c r="G14" s="359">
        <v>8</v>
      </c>
      <c r="H14" s="359">
        <v>29</v>
      </c>
      <c r="I14" s="359">
        <v>17</v>
      </c>
      <c r="J14" s="359">
        <v>12</v>
      </c>
    </row>
    <row r="15" spans="1:10" s="30" customFormat="1" ht="19.5" customHeight="1">
      <c r="A15" s="357" t="s">
        <v>474</v>
      </c>
      <c r="B15" s="358">
        <v>22</v>
      </c>
      <c r="C15" s="359">
        <v>7</v>
      </c>
      <c r="D15" s="359">
        <v>15</v>
      </c>
      <c r="E15" s="359">
        <v>37</v>
      </c>
      <c r="F15" s="359">
        <v>20</v>
      </c>
      <c r="G15" s="359">
        <v>17</v>
      </c>
      <c r="H15" s="359">
        <v>22</v>
      </c>
      <c r="I15" s="359">
        <v>11</v>
      </c>
      <c r="J15" s="359">
        <v>11</v>
      </c>
    </row>
    <row r="16" spans="1:10" s="30" customFormat="1" ht="19.5" customHeight="1">
      <c r="A16" s="357" t="s">
        <v>465</v>
      </c>
      <c r="B16" s="358">
        <v>495</v>
      </c>
      <c r="C16" s="359">
        <v>300</v>
      </c>
      <c r="D16" s="359">
        <v>195</v>
      </c>
      <c r="E16" s="359">
        <v>470</v>
      </c>
      <c r="F16" s="359">
        <v>285</v>
      </c>
      <c r="G16" s="359">
        <v>185</v>
      </c>
      <c r="H16" s="359">
        <v>339</v>
      </c>
      <c r="I16" s="359">
        <v>189</v>
      </c>
      <c r="J16" s="359">
        <v>150</v>
      </c>
    </row>
    <row r="17" spans="1:10" s="30" customFormat="1" ht="19.5" customHeight="1">
      <c r="A17" s="360" t="s">
        <v>469</v>
      </c>
      <c r="B17" s="361">
        <v>116</v>
      </c>
      <c r="C17" s="362">
        <v>65</v>
      </c>
      <c r="D17" s="362">
        <v>51</v>
      </c>
      <c r="E17" s="362">
        <v>74</v>
      </c>
      <c r="F17" s="362">
        <v>53</v>
      </c>
      <c r="G17" s="362">
        <v>21</v>
      </c>
      <c r="H17" s="362">
        <v>50</v>
      </c>
      <c r="I17" s="362">
        <v>35</v>
      </c>
      <c r="J17" s="359">
        <v>15</v>
      </c>
    </row>
    <row r="18" spans="1:10" s="30" customFormat="1" ht="19.5" customHeight="1">
      <c r="A18" s="363" t="s">
        <v>475</v>
      </c>
      <c r="B18" s="364">
        <v>0</v>
      </c>
      <c r="C18" s="365">
        <v>0</v>
      </c>
      <c r="D18" s="365">
        <v>0</v>
      </c>
      <c r="E18" s="365">
        <v>0</v>
      </c>
      <c r="F18" s="365">
        <v>0</v>
      </c>
      <c r="G18" s="365">
        <v>0</v>
      </c>
      <c r="H18" s="366">
        <v>0</v>
      </c>
      <c r="I18" s="366">
        <v>0</v>
      </c>
      <c r="J18" s="367">
        <v>0</v>
      </c>
    </row>
    <row r="19" spans="1:10" s="30" customFormat="1" ht="19.5" customHeight="1">
      <c r="A19" s="36"/>
      <c r="B19" s="223"/>
      <c r="C19" s="223"/>
      <c r="D19" s="223"/>
      <c r="E19" s="223"/>
      <c r="F19" s="223"/>
      <c r="G19" s="223"/>
      <c r="H19" s="223"/>
      <c r="I19" s="223"/>
      <c r="J19" s="223"/>
    </row>
    <row r="20" spans="1:10" s="30" customFormat="1" ht="19.5" customHeight="1">
      <c r="A20" s="36"/>
      <c r="B20" s="223"/>
      <c r="C20" s="223"/>
      <c r="D20" s="223"/>
      <c r="E20" s="223"/>
      <c r="F20" s="223"/>
      <c r="G20" s="223"/>
      <c r="H20" s="223"/>
      <c r="I20" s="223"/>
      <c r="J20" s="223"/>
    </row>
    <row r="21" spans="2:10" ht="13.5">
      <c r="B21" s="223"/>
      <c r="C21" s="223"/>
      <c r="D21" s="223"/>
      <c r="E21" s="223"/>
      <c r="F21" s="223"/>
      <c r="G21" s="223"/>
      <c r="H21" s="223"/>
      <c r="I21" s="223"/>
      <c r="J21" s="223"/>
    </row>
    <row r="22" spans="2:10" ht="13.5">
      <c r="B22" s="223"/>
      <c r="C22" s="223"/>
      <c r="D22" s="223"/>
      <c r="E22" s="223"/>
      <c r="F22" s="223"/>
      <c r="G22" s="223"/>
      <c r="H22" s="223"/>
      <c r="I22" s="223"/>
      <c r="J22" s="223"/>
    </row>
    <row r="23" spans="2:10" ht="13.5">
      <c r="B23" s="223"/>
      <c r="C23" s="223"/>
      <c r="D23" s="223"/>
      <c r="E23" s="223"/>
      <c r="F23" s="223"/>
      <c r="G23" s="223"/>
      <c r="H23" s="223"/>
      <c r="I23" s="223"/>
      <c r="J23" s="223"/>
    </row>
    <row r="25" ht="13.5">
      <c r="C25" s="168"/>
    </row>
  </sheetData>
  <sheetProtection password="CA9C" sheet="1"/>
  <mergeCells count="1">
    <mergeCell ref="A7:A8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23.421875" style="36" customWidth="1"/>
    <col min="2" max="16384" width="9.00390625" style="36" customWidth="1"/>
  </cols>
  <sheetData>
    <row r="1" spans="1:10" s="30" customFormat="1" ht="13.5">
      <c r="A1" s="299"/>
      <c r="B1" s="368"/>
      <c r="C1" s="299"/>
      <c r="D1" s="299"/>
      <c r="E1" s="299"/>
      <c r="F1" s="299"/>
      <c r="G1" s="299"/>
      <c r="H1" s="299"/>
      <c r="I1" s="299"/>
      <c r="J1" s="299"/>
    </row>
    <row r="2" spans="1:10" s="30" customFormat="1" ht="13.5">
      <c r="A2" s="127"/>
      <c r="B2" s="29"/>
      <c r="C2" s="29"/>
      <c r="D2" s="29"/>
      <c r="E2" s="29"/>
      <c r="F2" s="29"/>
      <c r="G2" s="29"/>
      <c r="H2" s="29"/>
      <c r="I2" s="29"/>
      <c r="J2" s="29"/>
    </row>
    <row r="3" spans="1:10" s="30" customFormat="1" ht="13.5">
      <c r="A3" s="29" t="s">
        <v>476</v>
      </c>
      <c r="B3" s="85"/>
      <c r="C3" s="29"/>
      <c r="D3" s="29"/>
      <c r="E3" s="29"/>
      <c r="F3" s="29"/>
      <c r="G3" s="29"/>
      <c r="H3" s="29"/>
      <c r="I3" s="29"/>
      <c r="J3" s="29"/>
    </row>
    <row r="4" spans="1:10" s="30" customFormat="1" ht="13.5">
      <c r="A4" s="127" t="s">
        <v>477</v>
      </c>
      <c r="B4" s="85"/>
      <c r="C4" s="29"/>
      <c r="D4" s="29"/>
      <c r="E4" s="29"/>
      <c r="F4" s="29"/>
      <c r="G4" s="29"/>
      <c r="H4" s="29"/>
      <c r="I4" s="29"/>
      <c r="J4" s="29"/>
    </row>
    <row r="5" spans="1:10" s="30" customFormat="1" ht="14.25" thickBot="1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s="30" customFormat="1" ht="19.5" customHeight="1" thickTop="1">
      <c r="A6" s="451" t="s">
        <v>357</v>
      </c>
      <c r="B6" s="346"/>
      <c r="C6" s="347" t="s">
        <v>358</v>
      </c>
      <c r="D6" s="348"/>
      <c r="E6" s="346"/>
      <c r="F6" s="347" t="s">
        <v>359</v>
      </c>
      <c r="G6" s="349"/>
      <c r="H6" s="348"/>
      <c r="I6" s="350" t="s">
        <v>360</v>
      </c>
      <c r="J6" s="348"/>
    </row>
    <row r="7" spans="1:10" s="30" customFormat="1" ht="19.5" customHeight="1">
      <c r="A7" s="452"/>
      <c r="B7" s="351" t="s">
        <v>54</v>
      </c>
      <c r="C7" s="352" t="s">
        <v>9</v>
      </c>
      <c r="D7" s="353" t="s">
        <v>10</v>
      </c>
      <c r="E7" s="351" t="s">
        <v>54</v>
      </c>
      <c r="F7" s="352" t="s">
        <v>9</v>
      </c>
      <c r="G7" s="354" t="s">
        <v>10</v>
      </c>
      <c r="H7" s="353" t="s">
        <v>54</v>
      </c>
      <c r="I7" s="352" t="s">
        <v>9</v>
      </c>
      <c r="J7" s="353" t="s">
        <v>10</v>
      </c>
    </row>
    <row r="8" spans="1:10" s="30" customFormat="1" ht="19.5" customHeight="1">
      <c r="A8" s="327" t="s">
        <v>478</v>
      </c>
      <c r="B8" s="369">
        <v>710</v>
      </c>
      <c r="C8" s="370">
        <v>564</v>
      </c>
      <c r="D8" s="370">
        <v>146</v>
      </c>
      <c r="E8" s="370">
        <v>726</v>
      </c>
      <c r="F8" s="370">
        <v>566</v>
      </c>
      <c r="G8" s="370">
        <v>160</v>
      </c>
      <c r="H8" s="370">
        <f>SUM(H9:H11)</f>
        <v>664</v>
      </c>
      <c r="I8" s="370">
        <f>SUM(I9:I11)</f>
        <v>502</v>
      </c>
      <c r="J8" s="370">
        <f>SUM(J9:J11)</f>
        <v>162</v>
      </c>
    </row>
    <row r="9" spans="1:10" s="30" customFormat="1" ht="19.5" customHeight="1">
      <c r="A9" s="357" t="s">
        <v>479</v>
      </c>
      <c r="B9" s="371">
        <v>585</v>
      </c>
      <c r="C9" s="372">
        <v>467</v>
      </c>
      <c r="D9" s="372">
        <v>118</v>
      </c>
      <c r="E9" s="372">
        <v>575</v>
      </c>
      <c r="F9" s="372">
        <v>453</v>
      </c>
      <c r="G9" s="372">
        <v>122</v>
      </c>
      <c r="H9" s="372">
        <v>541</v>
      </c>
      <c r="I9" s="372">
        <v>410</v>
      </c>
      <c r="J9" s="372">
        <v>131</v>
      </c>
    </row>
    <row r="10" spans="1:10" s="30" customFormat="1" ht="19.5" customHeight="1">
      <c r="A10" s="357" t="s">
        <v>480</v>
      </c>
      <c r="B10" s="371">
        <v>112</v>
      </c>
      <c r="C10" s="372">
        <v>86</v>
      </c>
      <c r="D10" s="372">
        <v>26</v>
      </c>
      <c r="E10" s="372">
        <v>137</v>
      </c>
      <c r="F10" s="372">
        <v>99</v>
      </c>
      <c r="G10" s="372">
        <v>38</v>
      </c>
      <c r="H10" s="372">
        <v>103</v>
      </c>
      <c r="I10" s="372">
        <v>76</v>
      </c>
      <c r="J10" s="372">
        <v>27</v>
      </c>
    </row>
    <row r="11" spans="1:10" s="30" customFormat="1" ht="19.5" customHeight="1">
      <c r="A11" s="357" t="s">
        <v>481</v>
      </c>
      <c r="B11" s="371">
        <v>13</v>
      </c>
      <c r="C11" s="372">
        <v>11</v>
      </c>
      <c r="D11" s="373">
        <v>2</v>
      </c>
      <c r="E11" s="372">
        <v>14</v>
      </c>
      <c r="F11" s="372">
        <v>14</v>
      </c>
      <c r="G11" s="373">
        <v>0</v>
      </c>
      <c r="H11" s="372">
        <v>20</v>
      </c>
      <c r="I11" s="372">
        <v>16</v>
      </c>
      <c r="J11" s="373">
        <v>4</v>
      </c>
    </row>
    <row r="12" spans="1:10" s="30" customFormat="1" ht="19.5" customHeight="1">
      <c r="A12" s="374"/>
      <c r="B12" s="371"/>
      <c r="C12" s="372"/>
      <c r="D12" s="372"/>
      <c r="E12" s="372"/>
      <c r="F12" s="372"/>
      <c r="G12" s="372"/>
      <c r="H12" s="372"/>
      <c r="I12" s="372"/>
      <c r="J12" s="372"/>
    </row>
    <row r="13" spans="1:10" s="30" customFormat="1" ht="19.5" customHeight="1">
      <c r="A13" s="375" t="s">
        <v>482</v>
      </c>
      <c r="B13" s="376">
        <v>446</v>
      </c>
      <c r="C13" s="377">
        <v>333</v>
      </c>
      <c r="D13" s="377">
        <v>113</v>
      </c>
      <c r="E13" s="377">
        <v>422</v>
      </c>
      <c r="F13" s="377">
        <v>329</v>
      </c>
      <c r="G13" s="377">
        <v>93</v>
      </c>
      <c r="H13" s="377">
        <v>419</v>
      </c>
      <c r="I13" s="377">
        <v>323</v>
      </c>
      <c r="J13" s="377">
        <v>96</v>
      </c>
    </row>
    <row r="14" spans="1:10" s="30" customFormat="1" ht="19.5" customHeight="1">
      <c r="A14" s="344"/>
      <c r="B14" s="378"/>
      <c r="C14" s="378"/>
      <c r="D14" s="378"/>
      <c r="E14" s="378"/>
      <c r="F14" s="378"/>
      <c r="G14" s="378"/>
      <c r="H14" s="378"/>
      <c r="I14" s="378"/>
      <c r="J14" s="378"/>
    </row>
    <row r="15" spans="1:10" ht="13.5">
      <c r="A15" s="344"/>
      <c r="B15" s="378"/>
      <c r="C15" s="378"/>
      <c r="D15" s="378"/>
      <c r="E15" s="378"/>
      <c r="F15" s="378"/>
      <c r="G15" s="378"/>
      <c r="H15" s="378"/>
      <c r="I15" s="378"/>
      <c r="J15" s="378"/>
    </row>
    <row r="16" spans="1:10" ht="13.5">
      <c r="A16" s="344"/>
      <c r="B16" s="344"/>
      <c r="C16" s="344"/>
      <c r="D16" s="344"/>
      <c r="E16" s="344"/>
      <c r="F16" s="344"/>
      <c r="G16" s="344"/>
      <c r="H16" s="344"/>
      <c r="I16" s="344"/>
      <c r="J16" s="344"/>
    </row>
    <row r="17" spans="1:10" ht="13.5">
      <c r="A17" s="344"/>
      <c r="B17" s="344"/>
      <c r="C17" s="344"/>
      <c r="D17" s="344"/>
      <c r="E17" s="344"/>
      <c r="F17" s="344"/>
      <c r="G17" s="344"/>
      <c r="H17" s="344"/>
      <c r="I17" s="344"/>
      <c r="J17" s="344"/>
    </row>
    <row r="18" spans="1:10" ht="13.5">
      <c r="A18" s="344"/>
      <c r="B18" s="344"/>
      <c r="C18" s="344"/>
      <c r="D18" s="344"/>
      <c r="E18" s="344"/>
      <c r="F18" s="344"/>
      <c r="G18" s="344"/>
      <c r="H18" s="344"/>
      <c r="I18" s="344"/>
      <c r="J18" s="344"/>
    </row>
  </sheetData>
  <sheetProtection password="CA9C" sheet="1"/>
  <mergeCells count="1">
    <mergeCell ref="A6:A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26.28125" style="36" customWidth="1"/>
    <col min="2" max="4" width="11.421875" style="36" customWidth="1"/>
    <col min="5" max="5" width="32.421875" style="36" customWidth="1"/>
    <col min="6" max="8" width="11.421875" style="36" customWidth="1"/>
    <col min="9" max="16384" width="9.00390625" style="36" customWidth="1"/>
  </cols>
  <sheetData>
    <row r="1" spans="1:8" ht="13.5">
      <c r="A1" s="77"/>
      <c r="B1" s="345"/>
      <c r="C1" s="77"/>
      <c r="D1" s="77"/>
      <c r="E1" s="77"/>
      <c r="F1" s="77"/>
      <c r="G1" s="77"/>
      <c r="H1" s="77"/>
    </row>
    <row r="2" spans="1:8" ht="13.5">
      <c r="A2" s="317"/>
      <c r="B2" s="215"/>
      <c r="C2" s="34"/>
      <c r="D2" s="34"/>
      <c r="E2" s="34"/>
      <c r="F2" s="34"/>
      <c r="G2" s="34"/>
      <c r="H2" s="34"/>
    </row>
    <row r="3" spans="1:8" ht="17.25">
      <c r="A3" s="379" t="s">
        <v>483</v>
      </c>
      <c r="B3" s="213"/>
      <c r="C3" s="34"/>
      <c r="D3" s="34"/>
      <c r="E3" s="34"/>
      <c r="F3" s="34"/>
      <c r="G3" s="34"/>
      <c r="H3" s="34"/>
    </row>
    <row r="4" spans="1:8" ht="14.25" thickBot="1">
      <c r="A4" s="34"/>
      <c r="B4" s="34"/>
      <c r="C4" s="34"/>
      <c r="D4" s="34"/>
      <c r="E4" s="34"/>
      <c r="F4" s="34"/>
      <c r="G4" s="34"/>
      <c r="H4" s="34"/>
    </row>
    <row r="5" spans="1:8" s="30" customFormat="1" ht="15" customHeight="1" thickTop="1">
      <c r="A5" s="430" t="s">
        <v>484</v>
      </c>
      <c r="B5" s="246" t="s">
        <v>485</v>
      </c>
      <c r="C5" s="246">
        <v>26</v>
      </c>
      <c r="D5" s="380">
        <v>27</v>
      </c>
      <c r="E5" s="381" t="s">
        <v>484</v>
      </c>
      <c r="F5" s="382" t="s">
        <v>485</v>
      </c>
      <c r="G5" s="382">
        <v>26</v>
      </c>
      <c r="H5" s="383">
        <v>27</v>
      </c>
    </row>
    <row r="6" spans="1:8" s="30" customFormat="1" ht="15" customHeight="1">
      <c r="A6" s="408"/>
      <c r="B6" s="88" t="s">
        <v>486</v>
      </c>
      <c r="C6" s="88" t="s">
        <v>487</v>
      </c>
      <c r="D6" s="384" t="s">
        <v>488</v>
      </c>
      <c r="E6" s="385" t="s">
        <v>489</v>
      </c>
      <c r="F6" s="386" t="s">
        <v>486</v>
      </c>
      <c r="G6" s="386" t="s">
        <v>487</v>
      </c>
      <c r="H6" s="387" t="s">
        <v>488</v>
      </c>
    </row>
    <row r="7" spans="1:8" s="30" customFormat="1" ht="13.5">
      <c r="A7" s="285"/>
      <c r="B7" s="388"/>
      <c r="C7" s="52"/>
      <c r="D7" s="389"/>
      <c r="E7" s="390"/>
      <c r="F7" s="391"/>
      <c r="G7" s="392"/>
      <c r="H7" s="392"/>
    </row>
    <row r="8" spans="1:8" s="30" customFormat="1" ht="13.5">
      <c r="A8" s="287" t="s">
        <v>490</v>
      </c>
      <c r="B8" s="393">
        <v>12</v>
      </c>
      <c r="C8" s="394">
        <v>11</v>
      </c>
      <c r="D8" s="395">
        <v>4</v>
      </c>
      <c r="E8" s="396" t="s">
        <v>432</v>
      </c>
      <c r="F8" s="361">
        <v>28</v>
      </c>
      <c r="G8" s="359">
        <v>35</v>
      </c>
      <c r="H8" s="359">
        <v>36</v>
      </c>
    </row>
    <row r="9" spans="1:8" s="30" customFormat="1" ht="13.5">
      <c r="A9" s="285" t="s">
        <v>491</v>
      </c>
      <c r="B9" s="310"/>
      <c r="C9" s="70"/>
      <c r="D9" s="397"/>
      <c r="E9" s="396" t="s">
        <v>433</v>
      </c>
      <c r="F9" s="361">
        <v>1</v>
      </c>
      <c r="G9" s="359">
        <v>2</v>
      </c>
      <c r="H9" s="362">
        <v>2</v>
      </c>
    </row>
    <row r="10" spans="1:8" s="30" customFormat="1" ht="13.5">
      <c r="A10" s="291" t="s">
        <v>492</v>
      </c>
      <c r="B10" s="290">
        <v>0</v>
      </c>
      <c r="C10" s="362">
        <v>0</v>
      </c>
      <c r="D10" s="398">
        <v>0</v>
      </c>
      <c r="E10" s="396" t="s">
        <v>434</v>
      </c>
      <c r="F10" s="361">
        <v>5</v>
      </c>
      <c r="G10" s="362">
        <v>0</v>
      </c>
      <c r="H10" s="362">
        <v>2</v>
      </c>
    </row>
    <row r="11" spans="1:8" s="30" customFormat="1" ht="13.5">
      <c r="A11" s="291" t="s">
        <v>493</v>
      </c>
      <c r="B11" s="290">
        <v>3</v>
      </c>
      <c r="C11" s="362">
        <v>8</v>
      </c>
      <c r="D11" s="398">
        <v>1</v>
      </c>
      <c r="E11" s="396" t="s">
        <v>435</v>
      </c>
      <c r="F11" s="361">
        <v>10</v>
      </c>
      <c r="G11" s="362">
        <v>15</v>
      </c>
      <c r="H11" s="362">
        <v>10</v>
      </c>
    </row>
    <row r="12" spans="1:8" s="30" customFormat="1" ht="13.5">
      <c r="A12" s="291" t="s">
        <v>494</v>
      </c>
      <c r="B12" s="290">
        <v>9</v>
      </c>
      <c r="C12" s="362">
        <v>3</v>
      </c>
      <c r="D12" s="398">
        <v>3</v>
      </c>
      <c r="E12" s="396" t="s">
        <v>436</v>
      </c>
      <c r="F12" s="361">
        <v>27</v>
      </c>
      <c r="G12" s="359">
        <v>23</v>
      </c>
      <c r="H12" s="359">
        <v>23</v>
      </c>
    </row>
    <row r="13" spans="1:8" s="30" customFormat="1" ht="13.5">
      <c r="A13" s="291" t="s">
        <v>495</v>
      </c>
      <c r="B13" s="290">
        <v>0</v>
      </c>
      <c r="C13" s="362">
        <v>0</v>
      </c>
      <c r="D13" s="398">
        <v>0</v>
      </c>
      <c r="E13" s="396" t="s">
        <v>437</v>
      </c>
      <c r="F13" s="361">
        <v>11</v>
      </c>
      <c r="G13" s="362">
        <v>22</v>
      </c>
      <c r="H13" s="362">
        <v>18</v>
      </c>
    </row>
    <row r="14" spans="1:8" s="30" customFormat="1" ht="13.5">
      <c r="A14" s="285"/>
      <c r="B14" s="310"/>
      <c r="C14" s="70"/>
      <c r="D14" s="397"/>
      <c r="E14" s="396" t="s">
        <v>496</v>
      </c>
      <c r="F14" s="361">
        <v>0</v>
      </c>
      <c r="G14" s="362">
        <v>0</v>
      </c>
      <c r="H14" s="362">
        <v>0</v>
      </c>
    </row>
    <row r="15" spans="1:8" s="30" customFormat="1" ht="13.5">
      <c r="A15" s="285"/>
      <c r="B15" s="310"/>
      <c r="C15" s="70"/>
      <c r="D15" s="397"/>
      <c r="E15" s="396" t="s">
        <v>497</v>
      </c>
      <c r="F15" s="361">
        <v>14</v>
      </c>
      <c r="G15" s="362">
        <v>10</v>
      </c>
      <c r="H15" s="362">
        <v>7</v>
      </c>
    </row>
    <row r="16" spans="1:8" s="30" customFormat="1" ht="13.5">
      <c r="A16" s="287" t="s">
        <v>498</v>
      </c>
      <c r="B16" s="393">
        <v>553</v>
      </c>
      <c r="C16" s="394">
        <v>629</v>
      </c>
      <c r="D16" s="395">
        <v>666</v>
      </c>
      <c r="E16" s="396" t="s">
        <v>440</v>
      </c>
      <c r="F16" s="361">
        <v>2</v>
      </c>
      <c r="G16" s="359">
        <v>0</v>
      </c>
      <c r="H16" s="359">
        <v>4</v>
      </c>
    </row>
    <row r="17" spans="1:8" s="30" customFormat="1" ht="13.5">
      <c r="A17" s="285" t="s">
        <v>491</v>
      </c>
      <c r="B17" s="310"/>
      <c r="C17" s="70"/>
      <c r="D17" s="397"/>
      <c r="E17" s="396" t="s">
        <v>441</v>
      </c>
      <c r="F17" s="361">
        <v>22</v>
      </c>
      <c r="G17" s="359">
        <v>12</v>
      </c>
      <c r="H17" s="359">
        <v>21</v>
      </c>
    </row>
    <row r="18" spans="1:8" s="30" customFormat="1" ht="13.5">
      <c r="A18" s="291" t="s">
        <v>492</v>
      </c>
      <c r="B18" s="290">
        <v>1</v>
      </c>
      <c r="C18" s="68">
        <v>0</v>
      </c>
      <c r="D18" s="398">
        <v>3</v>
      </c>
      <c r="E18" s="396" t="s">
        <v>442</v>
      </c>
      <c r="F18" s="361">
        <v>56</v>
      </c>
      <c r="G18" s="359">
        <v>47</v>
      </c>
      <c r="H18" s="359">
        <v>42</v>
      </c>
    </row>
    <row r="19" spans="1:8" s="30" customFormat="1" ht="13.5">
      <c r="A19" s="219" t="s">
        <v>422</v>
      </c>
      <c r="B19" s="290">
        <v>1</v>
      </c>
      <c r="C19" s="68">
        <v>0</v>
      </c>
      <c r="D19" s="362">
        <v>1</v>
      </c>
      <c r="E19" s="399"/>
      <c r="F19" s="358"/>
      <c r="G19" s="359"/>
      <c r="H19" s="359"/>
    </row>
    <row r="20" spans="1:8" s="30" customFormat="1" ht="13.5">
      <c r="A20" s="219" t="s">
        <v>499</v>
      </c>
      <c r="B20" s="290">
        <v>0</v>
      </c>
      <c r="C20" s="68">
        <v>0</v>
      </c>
      <c r="D20" s="398">
        <v>2</v>
      </c>
      <c r="E20" s="399" t="s">
        <v>495</v>
      </c>
      <c r="F20" s="358">
        <v>3</v>
      </c>
      <c r="G20" s="359">
        <v>8</v>
      </c>
      <c r="H20" s="359">
        <v>3</v>
      </c>
    </row>
    <row r="21" spans="1:8" s="30" customFormat="1" ht="13.5">
      <c r="A21" s="291"/>
      <c r="B21" s="310"/>
      <c r="C21" s="70"/>
      <c r="D21" s="359"/>
      <c r="E21" s="399"/>
      <c r="F21" s="358"/>
      <c r="G21" s="359"/>
      <c r="H21" s="359"/>
    </row>
    <row r="22" spans="1:8" s="30" customFormat="1" ht="13.5">
      <c r="A22" s="291" t="s">
        <v>500</v>
      </c>
      <c r="B22" s="310">
        <v>308</v>
      </c>
      <c r="C22" s="70">
        <v>397</v>
      </c>
      <c r="D22" s="359">
        <v>442</v>
      </c>
      <c r="E22" s="400" t="s">
        <v>501</v>
      </c>
      <c r="F22" s="358"/>
      <c r="G22" s="359"/>
      <c r="H22" s="359"/>
    </row>
    <row r="23" spans="1:8" s="30" customFormat="1" ht="13.5">
      <c r="A23" s="219" t="s">
        <v>425</v>
      </c>
      <c r="B23" s="290">
        <v>0</v>
      </c>
      <c r="C23" s="68">
        <v>0</v>
      </c>
      <c r="D23" s="362">
        <v>1</v>
      </c>
      <c r="E23" s="401" t="s">
        <v>502</v>
      </c>
      <c r="F23" s="358">
        <v>232</v>
      </c>
      <c r="G23" s="359">
        <v>293</v>
      </c>
      <c r="H23" s="359">
        <v>305</v>
      </c>
    </row>
    <row r="24" spans="1:8" s="30" customFormat="1" ht="13.5">
      <c r="A24" s="219" t="s">
        <v>503</v>
      </c>
      <c r="B24" s="310">
        <v>51</v>
      </c>
      <c r="C24" s="70">
        <v>55</v>
      </c>
      <c r="D24" s="359">
        <v>60</v>
      </c>
      <c r="E24" s="401" t="s">
        <v>504</v>
      </c>
      <c r="F24" s="358">
        <v>66</v>
      </c>
      <c r="G24" s="359">
        <v>46</v>
      </c>
      <c r="H24" s="359">
        <v>65</v>
      </c>
    </row>
    <row r="25" spans="1:8" s="30" customFormat="1" ht="13.5">
      <c r="A25" s="219" t="s">
        <v>505</v>
      </c>
      <c r="B25" s="310">
        <v>257</v>
      </c>
      <c r="C25" s="70">
        <v>342</v>
      </c>
      <c r="D25" s="359">
        <v>381</v>
      </c>
      <c r="E25" s="401" t="s">
        <v>506</v>
      </c>
      <c r="F25" s="358">
        <v>59</v>
      </c>
      <c r="G25" s="359">
        <v>62</v>
      </c>
      <c r="H25" s="359">
        <v>75</v>
      </c>
    </row>
    <row r="26" spans="1:8" s="30" customFormat="1" ht="13.5">
      <c r="A26" s="291"/>
      <c r="B26" s="310"/>
      <c r="C26" s="70"/>
      <c r="D26" s="359"/>
      <c r="E26" s="401" t="s">
        <v>507</v>
      </c>
      <c r="F26" s="358">
        <v>55</v>
      </c>
      <c r="G26" s="359">
        <v>58</v>
      </c>
      <c r="H26" s="359">
        <v>50</v>
      </c>
    </row>
    <row r="27" spans="1:8" s="30" customFormat="1" ht="13.5">
      <c r="A27" s="291" t="s">
        <v>508</v>
      </c>
      <c r="B27" s="310">
        <v>241</v>
      </c>
      <c r="C27" s="70">
        <v>224</v>
      </c>
      <c r="D27" s="359">
        <v>218</v>
      </c>
      <c r="E27" s="401" t="s">
        <v>509</v>
      </c>
      <c r="F27" s="358">
        <v>32</v>
      </c>
      <c r="G27" s="359">
        <v>39</v>
      </c>
      <c r="H27" s="359">
        <v>59</v>
      </c>
    </row>
    <row r="28" spans="1:8" s="30" customFormat="1" ht="13.5">
      <c r="A28" s="292" t="s">
        <v>510</v>
      </c>
      <c r="B28" s="290">
        <v>22</v>
      </c>
      <c r="C28" s="70">
        <v>12</v>
      </c>
      <c r="D28" s="359">
        <v>12</v>
      </c>
      <c r="E28" s="401" t="s">
        <v>511</v>
      </c>
      <c r="F28" s="358">
        <v>26</v>
      </c>
      <c r="G28" s="359">
        <v>36</v>
      </c>
      <c r="H28" s="359">
        <v>19</v>
      </c>
    </row>
    <row r="29" spans="1:8" s="30" customFormat="1" ht="13.5">
      <c r="A29" s="292" t="s">
        <v>512</v>
      </c>
      <c r="B29" s="290">
        <v>3</v>
      </c>
      <c r="C29" s="70">
        <v>4</v>
      </c>
      <c r="D29" s="359">
        <v>3</v>
      </c>
      <c r="E29" s="401" t="s">
        <v>513</v>
      </c>
      <c r="F29" s="358">
        <v>12</v>
      </c>
      <c r="G29" s="359">
        <v>22</v>
      </c>
      <c r="H29" s="359">
        <v>18</v>
      </c>
    </row>
    <row r="30" spans="1:8" s="30" customFormat="1" ht="13.5">
      <c r="A30" s="402" t="s">
        <v>514</v>
      </c>
      <c r="B30" s="298">
        <v>40</v>
      </c>
      <c r="C30" s="222">
        <v>42</v>
      </c>
      <c r="D30" s="367">
        <v>38</v>
      </c>
      <c r="E30" s="403" t="s">
        <v>515</v>
      </c>
      <c r="F30" s="367">
        <v>71</v>
      </c>
      <c r="G30" s="367">
        <v>73</v>
      </c>
      <c r="H30" s="367">
        <v>75</v>
      </c>
    </row>
    <row r="31" spans="4:8" ht="13.5">
      <c r="D31" s="344"/>
      <c r="E31" s="344"/>
      <c r="F31" s="378"/>
      <c r="G31" s="378"/>
      <c r="H31" s="378"/>
    </row>
    <row r="32" spans="4:8" ht="13.5">
      <c r="D32" s="344"/>
      <c r="E32" s="344"/>
      <c r="F32" s="378"/>
      <c r="G32" s="378"/>
      <c r="H32" s="378"/>
    </row>
  </sheetData>
  <sheetProtection password="CA9C" sheet="1"/>
  <mergeCells count="1">
    <mergeCell ref="A5:A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A35"/>
  <sheetViews>
    <sheetView showGridLines="0" zoomScalePageLayoutView="0" workbookViewId="0" topLeftCell="A1">
      <selection activeCell="J24" sqref="J24"/>
    </sheetView>
  </sheetViews>
  <sheetFormatPr defaultColWidth="9.140625" defaultRowHeight="15"/>
  <cols>
    <col min="1" max="1" width="10.421875" style="36" customWidth="1"/>
    <col min="2" max="4" width="6.8515625" style="36" customWidth="1"/>
    <col min="5" max="8" width="6.140625" style="36" customWidth="1"/>
    <col min="9" max="14" width="5.8515625" style="36" customWidth="1"/>
    <col min="15" max="16" width="6.8515625" style="36" customWidth="1"/>
    <col min="17" max="18" width="6.00390625" style="36" customWidth="1"/>
    <col min="19" max="19" width="5.57421875" style="36" customWidth="1"/>
    <col min="20" max="20" width="6.00390625" style="36" customWidth="1"/>
    <col min="21" max="22" width="5.57421875" style="36" customWidth="1"/>
    <col min="23" max="24" width="5.421875" style="36" customWidth="1"/>
    <col min="25" max="26" width="5.7109375" style="36" customWidth="1"/>
    <col min="27" max="28" width="5.421875" style="36" customWidth="1"/>
    <col min="29" max="16384" width="9.00390625" style="36" customWidth="1"/>
  </cols>
  <sheetData>
    <row r="1" spans="1:27" s="30" customFormat="1" ht="13.5">
      <c r="A1" s="27"/>
      <c r="B1" s="82"/>
      <c r="C1" s="27"/>
      <c r="D1" s="27"/>
      <c r="E1" s="27"/>
      <c r="F1" s="83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84"/>
      <c r="AA1" s="85"/>
    </row>
    <row r="2" spans="1:27" s="30" customFormat="1" ht="13.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85"/>
    </row>
    <row r="3" spans="1:27" s="30" customFormat="1" ht="18" customHeight="1">
      <c r="A3" s="27"/>
      <c r="B3" s="86" t="s">
        <v>100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85"/>
    </row>
    <row r="4" spans="1:27" s="30" customFormat="1" ht="18" customHeight="1" thickBot="1">
      <c r="A4" s="27"/>
      <c r="B4" s="27"/>
      <c r="C4" s="27"/>
      <c r="D4" s="27"/>
      <c r="E4" s="27"/>
      <c r="F4" s="27"/>
      <c r="G4" s="87"/>
      <c r="H4" s="87"/>
      <c r="I4" s="27"/>
      <c r="J4" s="27"/>
      <c r="K4" s="87"/>
      <c r="L4" s="8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85"/>
    </row>
    <row r="5" spans="1:27" s="30" customFormat="1" ht="18" customHeight="1" thickTop="1">
      <c r="A5" s="407" t="s">
        <v>78</v>
      </c>
      <c r="B5" s="38" t="s">
        <v>54</v>
      </c>
      <c r="C5" s="39"/>
      <c r="D5" s="39"/>
      <c r="E5" s="404" t="s">
        <v>79</v>
      </c>
      <c r="F5" s="409"/>
      <c r="G5" s="410" t="s">
        <v>80</v>
      </c>
      <c r="H5" s="408"/>
      <c r="I5" s="406" t="s">
        <v>81</v>
      </c>
      <c r="J5" s="406"/>
      <c r="K5" s="411" t="s">
        <v>91</v>
      </c>
      <c r="L5" s="412"/>
      <c r="M5" s="411" t="s">
        <v>92</v>
      </c>
      <c r="N5" s="413"/>
      <c r="O5" s="404" t="s">
        <v>93</v>
      </c>
      <c r="P5" s="405"/>
      <c r="Q5" s="411" t="s">
        <v>94</v>
      </c>
      <c r="R5" s="413"/>
      <c r="S5" s="38" t="s">
        <v>82</v>
      </c>
      <c r="T5" s="40"/>
      <c r="U5" s="38" t="s">
        <v>83</v>
      </c>
      <c r="V5" s="40"/>
      <c r="W5" s="404" t="s">
        <v>84</v>
      </c>
      <c r="X5" s="405"/>
      <c r="Y5" s="404" t="s">
        <v>85</v>
      </c>
      <c r="Z5" s="406"/>
      <c r="AA5" s="85"/>
    </row>
    <row r="6" spans="1:27" s="30" customFormat="1" ht="18" customHeight="1">
      <c r="A6" s="408"/>
      <c r="B6" s="42" t="s">
        <v>54</v>
      </c>
      <c r="C6" s="43" t="s">
        <v>9</v>
      </c>
      <c r="D6" s="42" t="s">
        <v>10</v>
      </c>
      <c r="E6" s="43" t="s">
        <v>9</v>
      </c>
      <c r="F6" s="41" t="s">
        <v>10</v>
      </c>
      <c r="G6" s="43" t="s">
        <v>9</v>
      </c>
      <c r="H6" s="41" t="s">
        <v>10</v>
      </c>
      <c r="I6" s="43" t="s">
        <v>9</v>
      </c>
      <c r="J6" s="42" t="s">
        <v>10</v>
      </c>
      <c r="K6" s="43" t="s">
        <v>9</v>
      </c>
      <c r="L6" s="42" t="s">
        <v>10</v>
      </c>
      <c r="M6" s="43" t="s">
        <v>9</v>
      </c>
      <c r="N6" s="42" t="s">
        <v>10</v>
      </c>
      <c r="O6" s="43" t="s">
        <v>9</v>
      </c>
      <c r="P6" s="41" t="s">
        <v>10</v>
      </c>
      <c r="Q6" s="43" t="s">
        <v>9</v>
      </c>
      <c r="R6" s="42" t="s">
        <v>10</v>
      </c>
      <c r="S6" s="43" t="s">
        <v>9</v>
      </c>
      <c r="T6" s="41" t="s">
        <v>10</v>
      </c>
      <c r="U6" s="43" t="s">
        <v>9</v>
      </c>
      <c r="V6" s="41" t="s">
        <v>10</v>
      </c>
      <c r="W6" s="88" t="s">
        <v>39</v>
      </c>
      <c r="X6" s="43" t="s">
        <v>55</v>
      </c>
      <c r="Y6" s="42" t="s">
        <v>9</v>
      </c>
      <c r="Z6" s="44" t="s">
        <v>10</v>
      </c>
      <c r="AA6" s="85"/>
    </row>
    <row r="7" spans="1:26" s="30" customFormat="1" ht="18" customHeight="1">
      <c r="A7" s="58" t="s">
        <v>86</v>
      </c>
      <c r="B7" s="89" t="s">
        <v>87</v>
      </c>
      <c r="C7" s="89" t="s">
        <v>87</v>
      </c>
      <c r="D7" s="89" t="s">
        <v>87</v>
      </c>
      <c r="E7" s="89" t="s">
        <v>87</v>
      </c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90"/>
    </row>
    <row r="8" spans="1:26" s="30" customFormat="1" ht="18" customHeight="1">
      <c r="A8" s="48" t="s">
        <v>105</v>
      </c>
      <c r="B8" s="91">
        <v>1224</v>
      </c>
      <c r="C8" s="91">
        <v>100</v>
      </c>
      <c r="D8" s="91">
        <v>1124</v>
      </c>
      <c r="E8" s="91">
        <v>66</v>
      </c>
      <c r="F8" s="91">
        <v>94</v>
      </c>
      <c r="G8" s="91">
        <v>9</v>
      </c>
      <c r="H8" s="91">
        <v>23</v>
      </c>
      <c r="I8" s="91">
        <v>2</v>
      </c>
      <c r="J8" s="91">
        <v>16</v>
      </c>
      <c r="K8" s="92">
        <v>0</v>
      </c>
      <c r="L8" s="91">
        <v>12</v>
      </c>
      <c r="M8" s="91">
        <v>0</v>
      </c>
      <c r="N8" s="91">
        <v>4</v>
      </c>
      <c r="O8" s="91">
        <v>20</v>
      </c>
      <c r="P8" s="91">
        <v>949</v>
      </c>
      <c r="Q8" s="91">
        <v>1</v>
      </c>
      <c r="R8" s="91">
        <v>11</v>
      </c>
      <c r="S8" s="91">
        <v>0</v>
      </c>
      <c r="T8" s="91">
        <v>2</v>
      </c>
      <c r="U8" s="91">
        <v>0</v>
      </c>
      <c r="V8" s="91">
        <v>0</v>
      </c>
      <c r="W8" s="91">
        <v>0</v>
      </c>
      <c r="X8" s="91">
        <v>1</v>
      </c>
      <c r="Y8" s="91">
        <v>2</v>
      </c>
      <c r="Z8" s="93">
        <v>12</v>
      </c>
    </row>
    <row r="9" spans="1:26" s="30" customFormat="1" ht="18" customHeight="1">
      <c r="A9" s="94">
        <v>25</v>
      </c>
      <c r="B9" s="91">
        <v>1220</v>
      </c>
      <c r="C9" s="91">
        <v>99</v>
      </c>
      <c r="D9" s="91">
        <v>1121</v>
      </c>
      <c r="E9" s="91">
        <v>65</v>
      </c>
      <c r="F9" s="91">
        <v>91</v>
      </c>
      <c r="G9" s="91">
        <v>10</v>
      </c>
      <c r="H9" s="91">
        <v>26</v>
      </c>
      <c r="I9" s="91">
        <v>2</v>
      </c>
      <c r="J9" s="91">
        <v>18</v>
      </c>
      <c r="K9" s="91">
        <v>0</v>
      </c>
      <c r="L9" s="91">
        <v>13</v>
      </c>
      <c r="M9" s="91">
        <v>0</v>
      </c>
      <c r="N9" s="91">
        <v>4</v>
      </c>
      <c r="O9" s="91">
        <v>20</v>
      </c>
      <c r="P9" s="91">
        <v>939</v>
      </c>
      <c r="Q9" s="91">
        <v>0</v>
      </c>
      <c r="R9" s="91">
        <v>15</v>
      </c>
      <c r="S9" s="91">
        <v>0</v>
      </c>
      <c r="T9" s="91">
        <v>2</v>
      </c>
      <c r="U9" s="91">
        <v>0</v>
      </c>
      <c r="V9" s="91">
        <v>0</v>
      </c>
      <c r="W9" s="91">
        <v>0</v>
      </c>
      <c r="X9" s="91">
        <v>0</v>
      </c>
      <c r="Y9" s="91">
        <v>2</v>
      </c>
      <c r="Z9" s="93">
        <v>13</v>
      </c>
    </row>
    <row r="10" spans="1:26" s="30" customFormat="1" ht="18" customHeight="1">
      <c r="A10" s="94">
        <v>26</v>
      </c>
      <c r="B10" s="91">
        <v>1221</v>
      </c>
      <c r="C10" s="91">
        <v>98</v>
      </c>
      <c r="D10" s="91">
        <v>1123</v>
      </c>
      <c r="E10" s="91">
        <v>66</v>
      </c>
      <c r="F10" s="91">
        <v>89</v>
      </c>
      <c r="G10" s="91">
        <v>11</v>
      </c>
      <c r="H10" s="91">
        <v>31</v>
      </c>
      <c r="I10" s="91">
        <v>2</v>
      </c>
      <c r="J10" s="91">
        <v>16</v>
      </c>
      <c r="K10" s="91">
        <v>0</v>
      </c>
      <c r="L10" s="91">
        <v>14</v>
      </c>
      <c r="M10" s="91">
        <v>0</v>
      </c>
      <c r="N10" s="91">
        <v>5</v>
      </c>
      <c r="O10" s="91">
        <v>18</v>
      </c>
      <c r="P10" s="91">
        <v>934</v>
      </c>
      <c r="Q10" s="91">
        <v>0</v>
      </c>
      <c r="R10" s="91">
        <v>16</v>
      </c>
      <c r="S10" s="91">
        <v>0</v>
      </c>
      <c r="T10" s="91">
        <v>1</v>
      </c>
      <c r="U10" s="91">
        <v>0</v>
      </c>
      <c r="V10" s="91">
        <v>0</v>
      </c>
      <c r="W10" s="91">
        <v>0</v>
      </c>
      <c r="X10" s="91">
        <v>1</v>
      </c>
      <c r="Y10" s="91">
        <v>1</v>
      </c>
      <c r="Z10" s="93">
        <v>16</v>
      </c>
    </row>
    <row r="11" spans="1:27" s="30" customFormat="1" ht="18" customHeight="1">
      <c r="A11" s="94">
        <v>27</v>
      </c>
      <c r="B11" s="91">
        <v>1216</v>
      </c>
      <c r="C11" s="91">
        <v>96</v>
      </c>
      <c r="D11" s="91">
        <v>1120</v>
      </c>
      <c r="E11" s="91">
        <v>65</v>
      </c>
      <c r="F11" s="91">
        <v>82</v>
      </c>
      <c r="G11" s="91">
        <v>12</v>
      </c>
      <c r="H11" s="91">
        <v>28</v>
      </c>
      <c r="I11" s="91">
        <v>1</v>
      </c>
      <c r="J11" s="91">
        <v>15</v>
      </c>
      <c r="K11" s="91">
        <v>0</v>
      </c>
      <c r="L11" s="91">
        <v>19</v>
      </c>
      <c r="M11" s="91">
        <v>0</v>
      </c>
      <c r="N11" s="91">
        <v>4</v>
      </c>
      <c r="O11" s="91">
        <v>17</v>
      </c>
      <c r="P11" s="91">
        <v>931</v>
      </c>
      <c r="Q11" s="91">
        <v>0</v>
      </c>
      <c r="R11" s="91">
        <v>27</v>
      </c>
      <c r="S11" s="91">
        <v>0</v>
      </c>
      <c r="T11" s="91">
        <v>2</v>
      </c>
      <c r="U11" s="91">
        <v>0</v>
      </c>
      <c r="V11" s="91">
        <v>0</v>
      </c>
      <c r="W11" s="91">
        <v>0</v>
      </c>
      <c r="X11" s="91">
        <v>1</v>
      </c>
      <c r="Y11" s="91">
        <v>1</v>
      </c>
      <c r="Z11" s="93">
        <v>11</v>
      </c>
      <c r="AA11" s="95"/>
    </row>
    <row r="12" spans="1:27" s="30" customFormat="1" ht="18" customHeight="1">
      <c r="A12" s="96">
        <v>28</v>
      </c>
      <c r="B12" s="97">
        <v>1265</v>
      </c>
      <c r="C12" s="97">
        <v>100</v>
      </c>
      <c r="D12" s="97">
        <v>1165</v>
      </c>
      <c r="E12" s="97">
        <v>64</v>
      </c>
      <c r="F12" s="97">
        <v>80</v>
      </c>
      <c r="G12" s="97">
        <v>17</v>
      </c>
      <c r="H12" s="97">
        <v>35</v>
      </c>
      <c r="I12" s="97">
        <v>1</v>
      </c>
      <c r="J12" s="97">
        <v>16</v>
      </c>
      <c r="K12" s="91">
        <v>0</v>
      </c>
      <c r="L12" s="97">
        <v>25</v>
      </c>
      <c r="M12" s="91">
        <v>0</v>
      </c>
      <c r="N12" s="97">
        <v>7</v>
      </c>
      <c r="O12" s="97">
        <v>17</v>
      </c>
      <c r="P12" s="97">
        <v>950</v>
      </c>
      <c r="Q12" s="91">
        <v>0</v>
      </c>
      <c r="R12" s="97">
        <v>35</v>
      </c>
      <c r="S12" s="91">
        <v>0</v>
      </c>
      <c r="T12" s="97">
        <v>2</v>
      </c>
      <c r="U12" s="91">
        <v>0</v>
      </c>
      <c r="V12" s="91">
        <v>0</v>
      </c>
      <c r="W12" s="91">
        <v>0</v>
      </c>
      <c r="X12" s="97">
        <v>4</v>
      </c>
      <c r="Y12" s="97">
        <v>1</v>
      </c>
      <c r="Z12" s="97">
        <v>11</v>
      </c>
      <c r="AA12" s="95"/>
    </row>
    <row r="13" spans="1:27" s="30" customFormat="1" ht="21">
      <c r="A13" s="98" t="s">
        <v>69</v>
      </c>
      <c r="B13" s="99" t="s">
        <v>87</v>
      </c>
      <c r="C13" s="99" t="s">
        <v>87</v>
      </c>
      <c r="D13" s="99" t="s">
        <v>87</v>
      </c>
      <c r="E13" s="99"/>
      <c r="F13" s="99"/>
      <c r="G13" s="93"/>
      <c r="H13" s="93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3"/>
      <c r="AA13" s="95"/>
    </row>
    <row r="14" spans="1:27" s="30" customFormat="1" ht="18" customHeight="1">
      <c r="A14" s="94">
        <v>27</v>
      </c>
      <c r="B14" s="91">
        <v>187</v>
      </c>
      <c r="C14" s="91">
        <v>9</v>
      </c>
      <c r="D14" s="91">
        <v>178</v>
      </c>
      <c r="E14" s="91">
        <v>4</v>
      </c>
      <c r="F14" s="91">
        <v>9</v>
      </c>
      <c r="G14" s="91">
        <v>1</v>
      </c>
      <c r="H14" s="91">
        <v>10</v>
      </c>
      <c r="I14" s="91">
        <v>0</v>
      </c>
      <c r="J14" s="91">
        <v>0</v>
      </c>
      <c r="K14" s="91">
        <v>1</v>
      </c>
      <c r="L14" s="91">
        <v>13</v>
      </c>
      <c r="M14" s="91">
        <v>0</v>
      </c>
      <c r="N14" s="91">
        <v>7</v>
      </c>
      <c r="O14" s="91">
        <v>3</v>
      </c>
      <c r="P14" s="91">
        <v>134</v>
      </c>
      <c r="Q14" s="91">
        <v>0</v>
      </c>
      <c r="R14" s="91">
        <v>4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1</v>
      </c>
      <c r="Y14" s="91">
        <v>0</v>
      </c>
      <c r="Z14" s="91">
        <v>0</v>
      </c>
      <c r="AA14" s="95"/>
    </row>
    <row r="15" spans="1:27" s="30" customFormat="1" ht="18" customHeight="1">
      <c r="A15" s="96">
        <v>28</v>
      </c>
      <c r="B15" s="97">
        <v>215</v>
      </c>
      <c r="C15" s="97">
        <v>8</v>
      </c>
      <c r="D15" s="97">
        <v>207</v>
      </c>
      <c r="E15" s="97">
        <v>4</v>
      </c>
      <c r="F15" s="97">
        <v>10</v>
      </c>
      <c r="G15" s="97">
        <v>1</v>
      </c>
      <c r="H15" s="97">
        <v>11</v>
      </c>
      <c r="I15" s="97">
        <v>0</v>
      </c>
      <c r="J15" s="97">
        <v>0</v>
      </c>
      <c r="K15" s="97">
        <v>0</v>
      </c>
      <c r="L15" s="100">
        <v>8</v>
      </c>
      <c r="M15" s="100">
        <v>0</v>
      </c>
      <c r="N15" s="100">
        <v>6</v>
      </c>
      <c r="O15" s="97">
        <v>3</v>
      </c>
      <c r="P15" s="97">
        <v>170</v>
      </c>
      <c r="Q15" s="97">
        <v>0</v>
      </c>
      <c r="R15" s="97">
        <v>0</v>
      </c>
      <c r="S15" s="97">
        <v>0</v>
      </c>
      <c r="T15" s="97">
        <v>1</v>
      </c>
      <c r="U15" s="97">
        <v>0</v>
      </c>
      <c r="V15" s="97">
        <v>0</v>
      </c>
      <c r="W15" s="97">
        <v>0</v>
      </c>
      <c r="X15" s="97">
        <v>1</v>
      </c>
      <c r="Y15" s="97">
        <v>0</v>
      </c>
      <c r="Z15" s="97">
        <v>0</v>
      </c>
      <c r="AA15" s="101"/>
    </row>
    <row r="16" spans="1:27" s="30" customFormat="1" ht="18" customHeight="1">
      <c r="A16" s="58" t="s">
        <v>88</v>
      </c>
      <c r="B16" s="99" t="s">
        <v>87</v>
      </c>
      <c r="C16" s="99" t="s">
        <v>87</v>
      </c>
      <c r="D16" s="99" t="s">
        <v>87</v>
      </c>
      <c r="E16" s="99"/>
      <c r="F16" s="99"/>
      <c r="G16" s="93"/>
      <c r="H16" s="93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3"/>
      <c r="AA16" s="95"/>
    </row>
    <row r="17" spans="1:27" s="30" customFormat="1" ht="18" customHeight="1">
      <c r="A17" s="48" t="s">
        <v>105</v>
      </c>
      <c r="B17" s="91">
        <v>5203</v>
      </c>
      <c r="C17" s="91">
        <v>1858</v>
      </c>
      <c r="D17" s="91">
        <v>3345</v>
      </c>
      <c r="E17" s="91">
        <v>257</v>
      </c>
      <c r="F17" s="91">
        <v>57</v>
      </c>
      <c r="G17" s="91">
        <v>1</v>
      </c>
      <c r="H17" s="91">
        <v>1</v>
      </c>
      <c r="I17" s="91">
        <v>268</v>
      </c>
      <c r="J17" s="91">
        <v>61</v>
      </c>
      <c r="K17" s="91">
        <v>2</v>
      </c>
      <c r="L17" s="91">
        <v>0</v>
      </c>
      <c r="M17" s="91">
        <v>0</v>
      </c>
      <c r="N17" s="91">
        <v>0</v>
      </c>
      <c r="O17" s="91">
        <v>1321</v>
      </c>
      <c r="P17" s="91">
        <v>2779</v>
      </c>
      <c r="Q17" s="91">
        <v>6</v>
      </c>
      <c r="R17" s="91">
        <v>58</v>
      </c>
      <c r="S17" s="91">
        <v>1</v>
      </c>
      <c r="T17" s="91">
        <v>327</v>
      </c>
      <c r="U17" s="91">
        <v>0</v>
      </c>
      <c r="V17" s="91">
        <v>1</v>
      </c>
      <c r="W17" s="91">
        <v>1</v>
      </c>
      <c r="X17" s="91">
        <v>60</v>
      </c>
      <c r="Y17" s="91">
        <v>1</v>
      </c>
      <c r="Z17" s="93">
        <v>1</v>
      </c>
      <c r="AA17" s="95"/>
    </row>
    <row r="18" spans="1:27" s="30" customFormat="1" ht="18" customHeight="1">
      <c r="A18" s="94">
        <v>25</v>
      </c>
      <c r="B18" s="91">
        <v>5189</v>
      </c>
      <c r="C18" s="91">
        <v>1856</v>
      </c>
      <c r="D18" s="91">
        <v>3333</v>
      </c>
      <c r="E18" s="91">
        <v>257</v>
      </c>
      <c r="F18" s="91">
        <v>52</v>
      </c>
      <c r="G18" s="91">
        <v>1</v>
      </c>
      <c r="H18" s="91">
        <v>1</v>
      </c>
      <c r="I18" s="91">
        <v>267</v>
      </c>
      <c r="J18" s="91">
        <v>59</v>
      </c>
      <c r="K18" s="91">
        <v>2</v>
      </c>
      <c r="L18" s="91">
        <v>0</v>
      </c>
      <c r="M18" s="91">
        <v>0</v>
      </c>
      <c r="N18" s="91">
        <v>0</v>
      </c>
      <c r="O18" s="91">
        <v>1319</v>
      </c>
      <c r="P18" s="91">
        <v>2774</v>
      </c>
      <c r="Q18" s="91">
        <v>8</v>
      </c>
      <c r="R18" s="91">
        <v>57</v>
      </c>
      <c r="S18" s="91">
        <v>1</v>
      </c>
      <c r="T18" s="91">
        <v>321</v>
      </c>
      <c r="U18" s="91">
        <v>0</v>
      </c>
      <c r="V18" s="91">
        <v>3</v>
      </c>
      <c r="W18" s="91">
        <v>1</v>
      </c>
      <c r="X18" s="91">
        <v>60</v>
      </c>
      <c r="Y18" s="91">
        <v>0</v>
      </c>
      <c r="Z18" s="93">
        <v>6</v>
      </c>
      <c r="AA18" s="95"/>
    </row>
    <row r="19" spans="1:27" s="30" customFormat="1" ht="18" customHeight="1">
      <c r="A19" s="94">
        <v>26</v>
      </c>
      <c r="B19" s="91">
        <v>5131</v>
      </c>
      <c r="C19" s="91">
        <v>1831</v>
      </c>
      <c r="D19" s="91">
        <v>3300</v>
      </c>
      <c r="E19" s="91">
        <v>257</v>
      </c>
      <c r="F19" s="91">
        <v>44</v>
      </c>
      <c r="G19" s="91">
        <v>1</v>
      </c>
      <c r="H19" s="91">
        <v>1</v>
      </c>
      <c r="I19" s="91">
        <v>247</v>
      </c>
      <c r="J19" s="91">
        <v>76</v>
      </c>
      <c r="K19" s="91">
        <v>2</v>
      </c>
      <c r="L19" s="91">
        <v>0</v>
      </c>
      <c r="M19" s="91">
        <v>0</v>
      </c>
      <c r="N19" s="91">
        <v>0</v>
      </c>
      <c r="O19" s="91">
        <v>1308</v>
      </c>
      <c r="P19" s="91">
        <v>2728</v>
      </c>
      <c r="Q19" s="91">
        <v>13</v>
      </c>
      <c r="R19" s="91">
        <v>55</v>
      </c>
      <c r="S19" s="91">
        <v>1</v>
      </c>
      <c r="T19" s="91">
        <v>321</v>
      </c>
      <c r="U19" s="91">
        <v>0</v>
      </c>
      <c r="V19" s="91">
        <v>0</v>
      </c>
      <c r="W19" s="91">
        <v>1</v>
      </c>
      <c r="X19" s="91">
        <v>69</v>
      </c>
      <c r="Y19" s="91">
        <v>1</v>
      </c>
      <c r="Z19" s="93">
        <v>6</v>
      </c>
      <c r="AA19" s="95"/>
    </row>
    <row r="20" spans="1:27" s="30" customFormat="1" ht="18" customHeight="1">
      <c r="A20" s="94">
        <v>27</v>
      </c>
      <c r="B20" s="91">
        <v>5148</v>
      </c>
      <c r="C20" s="91">
        <v>1833</v>
      </c>
      <c r="D20" s="91">
        <v>3315</v>
      </c>
      <c r="E20" s="91">
        <v>256</v>
      </c>
      <c r="F20" s="91">
        <v>41</v>
      </c>
      <c r="G20" s="91">
        <v>2</v>
      </c>
      <c r="H20" s="91">
        <v>0</v>
      </c>
      <c r="I20" s="91">
        <v>238</v>
      </c>
      <c r="J20" s="91">
        <v>82</v>
      </c>
      <c r="K20" s="91">
        <v>2</v>
      </c>
      <c r="L20" s="91">
        <v>0</v>
      </c>
      <c r="M20" s="91">
        <v>0</v>
      </c>
      <c r="N20" s="91">
        <v>0</v>
      </c>
      <c r="O20" s="91">
        <v>1318</v>
      </c>
      <c r="P20" s="91">
        <v>2727</v>
      </c>
      <c r="Q20" s="91">
        <v>14</v>
      </c>
      <c r="R20" s="91">
        <v>53</v>
      </c>
      <c r="S20" s="91">
        <v>1</v>
      </c>
      <c r="T20" s="91">
        <v>323</v>
      </c>
      <c r="U20" s="91">
        <v>0</v>
      </c>
      <c r="V20" s="91">
        <v>1</v>
      </c>
      <c r="W20" s="91">
        <v>1</v>
      </c>
      <c r="X20" s="91">
        <v>74</v>
      </c>
      <c r="Y20" s="91">
        <v>1</v>
      </c>
      <c r="Z20" s="93">
        <v>14</v>
      </c>
      <c r="AA20" s="95"/>
    </row>
    <row r="21" spans="1:27" s="30" customFormat="1" ht="18" customHeight="1">
      <c r="A21" s="96">
        <v>28</v>
      </c>
      <c r="B21" s="97">
        <v>5137</v>
      </c>
      <c r="C21" s="97">
        <v>1855</v>
      </c>
      <c r="D21" s="97">
        <v>3282</v>
      </c>
      <c r="E21" s="97">
        <v>251</v>
      </c>
      <c r="F21" s="97">
        <v>38</v>
      </c>
      <c r="G21" s="97">
        <v>2</v>
      </c>
      <c r="H21" s="97">
        <v>0</v>
      </c>
      <c r="I21" s="97">
        <v>237</v>
      </c>
      <c r="J21" s="97">
        <v>82</v>
      </c>
      <c r="K21" s="97">
        <v>2</v>
      </c>
      <c r="L21" s="91">
        <v>0</v>
      </c>
      <c r="M21" s="91">
        <v>0</v>
      </c>
      <c r="N21" s="91">
        <v>0</v>
      </c>
      <c r="O21" s="97">
        <v>1337</v>
      </c>
      <c r="P21" s="97">
        <v>2693</v>
      </c>
      <c r="Q21" s="97">
        <v>19</v>
      </c>
      <c r="R21" s="97">
        <v>55</v>
      </c>
      <c r="S21" s="97">
        <v>2</v>
      </c>
      <c r="T21" s="97">
        <v>316</v>
      </c>
      <c r="U21" s="91">
        <v>0</v>
      </c>
      <c r="V21" s="97">
        <v>4</v>
      </c>
      <c r="W21" s="97">
        <v>2</v>
      </c>
      <c r="X21" s="97">
        <v>76</v>
      </c>
      <c r="Y21" s="97">
        <v>3</v>
      </c>
      <c r="Z21" s="97">
        <v>18</v>
      </c>
      <c r="AA21" s="101"/>
    </row>
    <row r="22" spans="1:27" s="30" customFormat="1" ht="18" customHeight="1">
      <c r="A22" s="58" t="s">
        <v>89</v>
      </c>
      <c r="B22" s="91" t="s">
        <v>87</v>
      </c>
      <c r="C22" s="91" t="s">
        <v>87</v>
      </c>
      <c r="D22" s="91" t="s">
        <v>87</v>
      </c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3"/>
      <c r="AA22" s="95"/>
    </row>
    <row r="23" spans="1:27" s="30" customFormat="1" ht="18" customHeight="1">
      <c r="A23" s="48" t="s">
        <v>105</v>
      </c>
      <c r="B23" s="91">
        <v>3251</v>
      </c>
      <c r="C23" s="91">
        <v>1844</v>
      </c>
      <c r="D23" s="91">
        <v>1407</v>
      </c>
      <c r="E23" s="91">
        <v>140</v>
      </c>
      <c r="F23" s="91">
        <v>9</v>
      </c>
      <c r="G23" s="91">
        <v>3</v>
      </c>
      <c r="H23" s="91">
        <v>1</v>
      </c>
      <c r="I23" s="91">
        <v>166</v>
      </c>
      <c r="J23" s="91">
        <v>21</v>
      </c>
      <c r="K23" s="91">
        <v>2</v>
      </c>
      <c r="L23" s="91">
        <v>0</v>
      </c>
      <c r="M23" s="91">
        <v>0</v>
      </c>
      <c r="N23" s="91">
        <v>0</v>
      </c>
      <c r="O23" s="91">
        <v>1524</v>
      </c>
      <c r="P23" s="91">
        <v>1173</v>
      </c>
      <c r="Q23" s="91">
        <v>3</v>
      </c>
      <c r="R23" s="91">
        <v>2</v>
      </c>
      <c r="S23" s="91">
        <v>0</v>
      </c>
      <c r="T23" s="91">
        <v>166</v>
      </c>
      <c r="U23" s="91">
        <v>0</v>
      </c>
      <c r="V23" s="91">
        <v>0</v>
      </c>
      <c r="W23" s="91">
        <v>0</v>
      </c>
      <c r="X23" s="91">
        <v>28</v>
      </c>
      <c r="Y23" s="91">
        <v>6</v>
      </c>
      <c r="Z23" s="93">
        <v>7</v>
      </c>
      <c r="AA23" s="95"/>
    </row>
    <row r="24" spans="1:27" s="30" customFormat="1" ht="18" customHeight="1">
      <c r="A24" s="94">
        <v>25</v>
      </c>
      <c r="B24" s="91">
        <v>3213</v>
      </c>
      <c r="C24" s="91">
        <v>1817</v>
      </c>
      <c r="D24" s="91">
        <v>1396</v>
      </c>
      <c r="E24" s="91">
        <v>136</v>
      </c>
      <c r="F24" s="91">
        <v>11</v>
      </c>
      <c r="G24" s="91">
        <v>4</v>
      </c>
      <c r="H24" s="91">
        <v>0</v>
      </c>
      <c r="I24" s="91">
        <v>170</v>
      </c>
      <c r="J24" s="91">
        <v>19</v>
      </c>
      <c r="K24" s="91">
        <v>2</v>
      </c>
      <c r="L24" s="91">
        <v>0</v>
      </c>
      <c r="M24" s="91">
        <v>0</v>
      </c>
      <c r="N24" s="91">
        <v>0</v>
      </c>
      <c r="O24" s="91">
        <v>1495</v>
      </c>
      <c r="P24" s="91">
        <v>1160</v>
      </c>
      <c r="Q24" s="91">
        <v>2</v>
      </c>
      <c r="R24" s="91">
        <v>3</v>
      </c>
      <c r="S24" s="91">
        <v>0</v>
      </c>
      <c r="T24" s="91">
        <v>166</v>
      </c>
      <c r="U24" s="91">
        <v>0</v>
      </c>
      <c r="V24" s="91">
        <v>0</v>
      </c>
      <c r="W24" s="91">
        <v>0</v>
      </c>
      <c r="X24" s="91">
        <v>33</v>
      </c>
      <c r="Y24" s="91">
        <v>8</v>
      </c>
      <c r="Z24" s="93">
        <v>4</v>
      </c>
      <c r="AA24" s="95"/>
    </row>
    <row r="25" spans="1:27" s="30" customFormat="1" ht="18" customHeight="1">
      <c r="A25" s="94">
        <v>26</v>
      </c>
      <c r="B25" s="91">
        <v>3210</v>
      </c>
      <c r="C25" s="91">
        <v>1797</v>
      </c>
      <c r="D25" s="91">
        <v>1413</v>
      </c>
      <c r="E25" s="91">
        <v>138</v>
      </c>
      <c r="F25" s="91">
        <v>9</v>
      </c>
      <c r="G25" s="91">
        <v>2</v>
      </c>
      <c r="H25" s="91">
        <v>0</v>
      </c>
      <c r="I25" s="91">
        <v>174</v>
      </c>
      <c r="J25" s="91">
        <v>22</v>
      </c>
      <c r="K25" s="91">
        <v>3</v>
      </c>
      <c r="L25" s="91">
        <v>0</v>
      </c>
      <c r="M25" s="91">
        <v>1</v>
      </c>
      <c r="N25" s="91">
        <v>0</v>
      </c>
      <c r="O25" s="91">
        <v>1469</v>
      </c>
      <c r="P25" s="91">
        <v>1178</v>
      </c>
      <c r="Q25" s="91">
        <v>2</v>
      </c>
      <c r="R25" s="91">
        <v>4</v>
      </c>
      <c r="S25" s="91">
        <v>0</v>
      </c>
      <c r="T25" s="91">
        <v>160</v>
      </c>
      <c r="U25" s="91">
        <v>0</v>
      </c>
      <c r="V25" s="91">
        <v>1</v>
      </c>
      <c r="W25" s="91">
        <v>0</v>
      </c>
      <c r="X25" s="91">
        <v>31</v>
      </c>
      <c r="Y25" s="91">
        <v>8</v>
      </c>
      <c r="Z25" s="93">
        <v>8</v>
      </c>
      <c r="AA25" s="95"/>
    </row>
    <row r="26" spans="1:27" s="30" customFormat="1" ht="18" customHeight="1">
      <c r="A26" s="94">
        <v>27</v>
      </c>
      <c r="B26" s="91">
        <v>3191</v>
      </c>
      <c r="C26" s="91">
        <v>1779</v>
      </c>
      <c r="D26" s="91">
        <v>1412</v>
      </c>
      <c r="E26" s="91">
        <v>136</v>
      </c>
      <c r="F26" s="91">
        <v>12</v>
      </c>
      <c r="G26" s="91">
        <v>2</v>
      </c>
      <c r="H26" s="91">
        <v>0</v>
      </c>
      <c r="I26" s="91">
        <v>173</v>
      </c>
      <c r="J26" s="91">
        <v>18</v>
      </c>
      <c r="K26" s="91">
        <v>4</v>
      </c>
      <c r="L26" s="91">
        <v>1</v>
      </c>
      <c r="M26" s="91">
        <v>1</v>
      </c>
      <c r="N26" s="91">
        <v>0</v>
      </c>
      <c r="O26" s="91">
        <v>1446</v>
      </c>
      <c r="P26" s="91">
        <v>1176</v>
      </c>
      <c r="Q26" s="91">
        <v>2</v>
      </c>
      <c r="R26" s="91">
        <v>2</v>
      </c>
      <c r="S26" s="91">
        <v>0</v>
      </c>
      <c r="T26" s="91">
        <v>157</v>
      </c>
      <c r="U26" s="91">
        <v>0</v>
      </c>
      <c r="V26" s="91">
        <v>1</v>
      </c>
      <c r="W26" s="91">
        <v>0</v>
      </c>
      <c r="X26" s="91">
        <v>35</v>
      </c>
      <c r="Y26" s="91">
        <v>15</v>
      </c>
      <c r="Z26" s="93">
        <v>10</v>
      </c>
      <c r="AA26" s="95"/>
    </row>
    <row r="27" spans="1:27" s="30" customFormat="1" ht="18" customHeight="1">
      <c r="A27" s="96">
        <v>28</v>
      </c>
      <c r="B27" s="97">
        <v>3140</v>
      </c>
      <c r="C27" s="97">
        <v>1743</v>
      </c>
      <c r="D27" s="97">
        <v>1397</v>
      </c>
      <c r="E27" s="97">
        <v>131</v>
      </c>
      <c r="F27" s="97">
        <v>12</v>
      </c>
      <c r="G27" s="97">
        <v>2</v>
      </c>
      <c r="H27" s="91">
        <v>0</v>
      </c>
      <c r="I27" s="97">
        <v>167</v>
      </c>
      <c r="J27" s="97">
        <v>19</v>
      </c>
      <c r="K27" s="97">
        <v>5</v>
      </c>
      <c r="L27" s="97">
        <v>0</v>
      </c>
      <c r="M27" s="97">
        <v>1</v>
      </c>
      <c r="N27" s="91">
        <v>0</v>
      </c>
      <c r="O27" s="97">
        <v>1419</v>
      </c>
      <c r="P27" s="97">
        <v>1163</v>
      </c>
      <c r="Q27" s="102">
        <v>4</v>
      </c>
      <c r="R27" s="97">
        <v>1</v>
      </c>
      <c r="S27" s="91">
        <v>0</v>
      </c>
      <c r="T27" s="97">
        <v>155</v>
      </c>
      <c r="U27" s="91">
        <v>0</v>
      </c>
      <c r="V27" s="91">
        <v>0</v>
      </c>
      <c r="W27" s="91">
        <v>0</v>
      </c>
      <c r="X27" s="97">
        <v>35</v>
      </c>
      <c r="Y27" s="102">
        <v>14</v>
      </c>
      <c r="Z27" s="102">
        <v>12</v>
      </c>
      <c r="AA27" s="95"/>
    </row>
    <row r="28" spans="1:27" s="30" customFormat="1" ht="18" customHeight="1">
      <c r="A28" s="58" t="s">
        <v>90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103"/>
      <c r="AA28" s="95"/>
    </row>
    <row r="29" spans="1:27" s="30" customFormat="1" ht="18" customHeight="1">
      <c r="A29" s="48" t="s">
        <v>105</v>
      </c>
      <c r="B29" s="91">
        <v>3006</v>
      </c>
      <c r="C29" s="91">
        <v>2101</v>
      </c>
      <c r="D29" s="91">
        <v>905</v>
      </c>
      <c r="E29" s="91">
        <v>70</v>
      </c>
      <c r="F29" s="91">
        <v>5</v>
      </c>
      <c r="G29" s="91">
        <v>3</v>
      </c>
      <c r="H29" s="91">
        <v>0</v>
      </c>
      <c r="I29" s="91">
        <v>105</v>
      </c>
      <c r="J29" s="91">
        <v>4</v>
      </c>
      <c r="K29" s="91">
        <v>3</v>
      </c>
      <c r="L29" s="91">
        <v>0</v>
      </c>
      <c r="M29" s="91">
        <v>3</v>
      </c>
      <c r="N29" s="91">
        <v>1</v>
      </c>
      <c r="O29" s="91">
        <v>1848</v>
      </c>
      <c r="P29" s="91">
        <v>741</v>
      </c>
      <c r="Q29" s="91">
        <v>6</v>
      </c>
      <c r="R29" s="91">
        <v>11</v>
      </c>
      <c r="S29" s="91">
        <v>0</v>
      </c>
      <c r="T29" s="91">
        <v>96</v>
      </c>
      <c r="U29" s="91">
        <v>0</v>
      </c>
      <c r="V29" s="91">
        <v>2</v>
      </c>
      <c r="W29" s="91">
        <v>0</v>
      </c>
      <c r="X29" s="91">
        <v>0</v>
      </c>
      <c r="Y29" s="91">
        <v>63</v>
      </c>
      <c r="Z29" s="103">
        <v>45</v>
      </c>
      <c r="AA29" s="95"/>
    </row>
    <row r="30" spans="1:27" s="30" customFormat="1" ht="18" customHeight="1">
      <c r="A30" s="48">
        <v>25</v>
      </c>
      <c r="B30" s="91">
        <v>2985</v>
      </c>
      <c r="C30" s="91">
        <v>2069</v>
      </c>
      <c r="D30" s="91">
        <v>916</v>
      </c>
      <c r="E30" s="91">
        <v>68</v>
      </c>
      <c r="F30" s="91">
        <v>5</v>
      </c>
      <c r="G30" s="91">
        <v>10</v>
      </c>
      <c r="H30" s="91">
        <v>0</v>
      </c>
      <c r="I30" s="91">
        <v>99</v>
      </c>
      <c r="J30" s="91">
        <v>5</v>
      </c>
      <c r="K30" s="91">
        <v>4</v>
      </c>
      <c r="L30" s="91">
        <v>0</v>
      </c>
      <c r="M30" s="91">
        <v>1</v>
      </c>
      <c r="N30" s="91">
        <v>1</v>
      </c>
      <c r="O30" s="91">
        <v>1804</v>
      </c>
      <c r="P30" s="91">
        <v>741</v>
      </c>
      <c r="Q30" s="91">
        <v>5</v>
      </c>
      <c r="R30" s="91">
        <v>13</v>
      </c>
      <c r="S30" s="91">
        <v>0</v>
      </c>
      <c r="T30" s="91">
        <v>100</v>
      </c>
      <c r="U30" s="91">
        <v>0</v>
      </c>
      <c r="V30" s="91">
        <v>2</v>
      </c>
      <c r="W30" s="91">
        <v>0</v>
      </c>
      <c r="X30" s="91">
        <v>0</v>
      </c>
      <c r="Y30" s="91">
        <v>78</v>
      </c>
      <c r="Z30" s="103">
        <v>49</v>
      </c>
      <c r="AA30" s="95"/>
    </row>
    <row r="31" spans="1:27" s="30" customFormat="1" ht="18" customHeight="1">
      <c r="A31" s="94">
        <v>26</v>
      </c>
      <c r="B31" s="91">
        <v>2965</v>
      </c>
      <c r="C31" s="91">
        <v>2052</v>
      </c>
      <c r="D31" s="91">
        <v>913</v>
      </c>
      <c r="E31" s="91">
        <v>66</v>
      </c>
      <c r="F31" s="91">
        <v>5</v>
      </c>
      <c r="G31" s="91">
        <v>10</v>
      </c>
      <c r="H31" s="104">
        <v>0</v>
      </c>
      <c r="I31" s="104">
        <v>99</v>
      </c>
      <c r="J31" s="104">
        <v>4</v>
      </c>
      <c r="K31" s="104">
        <v>7</v>
      </c>
      <c r="L31" s="104">
        <v>1</v>
      </c>
      <c r="M31" s="104">
        <v>3</v>
      </c>
      <c r="N31" s="104">
        <v>1</v>
      </c>
      <c r="O31" s="104">
        <v>1790</v>
      </c>
      <c r="P31" s="104">
        <v>746</v>
      </c>
      <c r="Q31" s="104">
        <v>2</v>
      </c>
      <c r="R31" s="104">
        <v>14</v>
      </c>
      <c r="S31" s="104">
        <v>0</v>
      </c>
      <c r="T31" s="104">
        <v>97</v>
      </c>
      <c r="U31" s="104">
        <v>0</v>
      </c>
      <c r="V31" s="104">
        <v>0</v>
      </c>
      <c r="W31" s="104">
        <v>0</v>
      </c>
      <c r="X31" s="104">
        <v>0</v>
      </c>
      <c r="Y31" s="104">
        <v>75</v>
      </c>
      <c r="Z31" s="103">
        <v>45</v>
      </c>
      <c r="AA31" s="95"/>
    </row>
    <row r="32" spans="1:27" s="30" customFormat="1" ht="18" customHeight="1">
      <c r="A32" s="94">
        <v>27</v>
      </c>
      <c r="B32" s="91">
        <v>2953</v>
      </c>
      <c r="C32" s="91">
        <v>2035</v>
      </c>
      <c r="D32" s="91">
        <v>918</v>
      </c>
      <c r="E32" s="91">
        <v>67</v>
      </c>
      <c r="F32" s="91">
        <v>4</v>
      </c>
      <c r="G32" s="91">
        <v>14</v>
      </c>
      <c r="H32" s="104">
        <v>0</v>
      </c>
      <c r="I32" s="104">
        <v>98</v>
      </c>
      <c r="J32" s="104">
        <v>3</v>
      </c>
      <c r="K32" s="104">
        <v>7</v>
      </c>
      <c r="L32" s="104">
        <v>2</v>
      </c>
      <c r="M32" s="104">
        <v>5</v>
      </c>
      <c r="N32" s="104">
        <v>1</v>
      </c>
      <c r="O32" s="104">
        <v>1764</v>
      </c>
      <c r="P32" s="104">
        <v>752</v>
      </c>
      <c r="Q32" s="104">
        <v>6</v>
      </c>
      <c r="R32" s="104">
        <v>14</v>
      </c>
      <c r="S32" s="104">
        <v>0</v>
      </c>
      <c r="T32" s="104">
        <v>99</v>
      </c>
      <c r="U32" s="104">
        <v>0</v>
      </c>
      <c r="V32" s="104">
        <v>0</v>
      </c>
      <c r="W32" s="104">
        <v>0</v>
      </c>
      <c r="X32" s="104">
        <v>0</v>
      </c>
      <c r="Y32" s="104">
        <v>74</v>
      </c>
      <c r="Z32" s="103">
        <v>43</v>
      </c>
      <c r="AA32" s="95"/>
    </row>
    <row r="33" spans="1:27" s="30" customFormat="1" ht="18" customHeight="1">
      <c r="A33" s="105">
        <v>28</v>
      </c>
      <c r="B33" s="106">
        <v>2986</v>
      </c>
      <c r="C33" s="107">
        <v>2055</v>
      </c>
      <c r="D33" s="107">
        <v>931</v>
      </c>
      <c r="E33" s="107">
        <v>69</v>
      </c>
      <c r="F33" s="107">
        <v>2</v>
      </c>
      <c r="G33" s="107">
        <v>13</v>
      </c>
      <c r="H33" s="108">
        <v>0</v>
      </c>
      <c r="I33" s="107">
        <v>96</v>
      </c>
      <c r="J33" s="107">
        <v>4</v>
      </c>
      <c r="K33" s="107">
        <v>8</v>
      </c>
      <c r="L33" s="107">
        <v>4</v>
      </c>
      <c r="M33" s="107">
        <v>6</v>
      </c>
      <c r="N33" s="107">
        <v>1</v>
      </c>
      <c r="O33" s="107">
        <v>1768</v>
      </c>
      <c r="P33" s="107">
        <v>770</v>
      </c>
      <c r="Q33" s="107">
        <v>7</v>
      </c>
      <c r="R33" s="107">
        <v>13</v>
      </c>
      <c r="S33" s="108">
        <v>0</v>
      </c>
      <c r="T33" s="107">
        <v>100</v>
      </c>
      <c r="U33" s="108">
        <v>0</v>
      </c>
      <c r="V33" s="108">
        <v>0</v>
      </c>
      <c r="W33" s="108">
        <v>0</v>
      </c>
      <c r="X33" s="108">
        <v>0</v>
      </c>
      <c r="Y33" s="107">
        <v>88</v>
      </c>
      <c r="Z33" s="107">
        <v>37</v>
      </c>
      <c r="AA33" s="95"/>
    </row>
    <row r="34" spans="1:27" s="30" customFormat="1" ht="18" customHeight="1">
      <c r="A34" s="109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110"/>
      <c r="AA34" s="95"/>
    </row>
    <row r="35" spans="1:26" ht="13.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</row>
  </sheetData>
  <sheetProtection password="CA9C" sheet="1"/>
  <mergeCells count="10">
    <mergeCell ref="O5:P5"/>
    <mergeCell ref="W5:X5"/>
    <mergeCell ref="Y5:Z5"/>
    <mergeCell ref="A5:A6"/>
    <mergeCell ref="E5:F5"/>
    <mergeCell ref="G5:H5"/>
    <mergeCell ref="I5:J5"/>
    <mergeCell ref="K5:L5"/>
    <mergeCell ref="M5:N5"/>
    <mergeCell ref="Q5:R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selection activeCell="F27" sqref="F27"/>
    </sheetView>
  </sheetViews>
  <sheetFormatPr defaultColWidth="9.140625" defaultRowHeight="15"/>
  <cols>
    <col min="1" max="1" width="13.00390625" style="36" customWidth="1"/>
    <col min="2" max="3" width="7.421875" style="36" customWidth="1"/>
    <col min="4" max="4" width="7.8515625" style="36" customWidth="1"/>
    <col min="5" max="7" width="7.421875" style="36" customWidth="1"/>
    <col min="8" max="8" width="8.421875" style="36" customWidth="1"/>
    <col min="9" max="13" width="7.421875" style="36" customWidth="1"/>
    <col min="14" max="16384" width="9.00390625" style="36" customWidth="1"/>
  </cols>
  <sheetData>
    <row r="1" spans="1:13" s="30" customFormat="1" ht="13.5">
      <c r="A1" s="27"/>
      <c r="B1" s="82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30" customFormat="1" ht="13.5">
      <c r="A2" s="84"/>
      <c r="B2" s="27" t="s">
        <v>37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2:13" s="30" customFormat="1" ht="13.5">
      <c r="B3" s="111" t="s">
        <v>101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s="30" customFormat="1" ht="14.25" thickBot="1">
      <c r="A4" s="27"/>
      <c r="B4" s="112" t="s">
        <v>16</v>
      </c>
      <c r="C4" s="112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s="30" customFormat="1" ht="14.25" customHeight="1" thickTop="1">
      <c r="A5" s="407" t="s">
        <v>67</v>
      </c>
      <c r="B5" s="38" t="s">
        <v>17</v>
      </c>
      <c r="C5" s="40"/>
      <c r="D5" s="113"/>
      <c r="E5" s="38" t="s">
        <v>18</v>
      </c>
      <c r="F5" s="39"/>
      <c r="G5" s="40"/>
      <c r="H5" s="38" t="s">
        <v>19</v>
      </c>
      <c r="I5" s="39"/>
      <c r="J5" s="39"/>
      <c r="K5" s="39"/>
      <c r="L5" s="39"/>
      <c r="M5" s="39"/>
    </row>
    <row r="6" spans="1:13" s="30" customFormat="1" ht="14.25" customHeight="1">
      <c r="A6" s="416"/>
      <c r="B6" s="414" t="s">
        <v>22</v>
      </c>
      <c r="C6" s="414" t="s">
        <v>23</v>
      </c>
      <c r="D6" s="114" t="s">
        <v>20</v>
      </c>
      <c r="E6" s="414" t="s">
        <v>54</v>
      </c>
      <c r="F6" s="414" t="s">
        <v>7</v>
      </c>
      <c r="G6" s="414" t="s">
        <v>8</v>
      </c>
      <c r="H6" s="414" t="s">
        <v>54</v>
      </c>
      <c r="I6" s="115" t="s">
        <v>48</v>
      </c>
      <c r="J6" s="116"/>
      <c r="K6" s="115" t="s">
        <v>21</v>
      </c>
      <c r="L6" s="116"/>
      <c r="M6" s="116"/>
    </row>
    <row r="7" spans="1:13" s="30" customFormat="1" ht="14.25" customHeight="1">
      <c r="A7" s="408"/>
      <c r="B7" s="415"/>
      <c r="C7" s="415"/>
      <c r="D7" s="117"/>
      <c r="E7" s="415"/>
      <c r="F7" s="415"/>
      <c r="G7" s="415"/>
      <c r="H7" s="415"/>
      <c r="I7" s="44" t="s">
        <v>9</v>
      </c>
      <c r="J7" s="43" t="s">
        <v>10</v>
      </c>
      <c r="K7" s="44" t="s">
        <v>24</v>
      </c>
      <c r="L7" s="44" t="s">
        <v>40</v>
      </c>
      <c r="M7" s="44" t="s">
        <v>41</v>
      </c>
    </row>
    <row r="8" spans="1:13" s="30" customFormat="1" ht="9.75" customHeight="1">
      <c r="A8" s="53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</row>
    <row r="9" spans="1:14" s="30" customFormat="1" ht="14.25" customHeight="1">
      <c r="A9" s="54" t="s">
        <v>106</v>
      </c>
      <c r="B9" s="119">
        <v>182</v>
      </c>
      <c r="C9" s="120">
        <v>0</v>
      </c>
      <c r="D9" s="61">
        <v>764</v>
      </c>
      <c r="E9" s="61">
        <v>1626</v>
      </c>
      <c r="F9" s="61">
        <v>1265</v>
      </c>
      <c r="G9" s="61">
        <v>361</v>
      </c>
      <c r="H9" s="61">
        <v>15616</v>
      </c>
      <c r="I9" s="61">
        <v>7918</v>
      </c>
      <c r="J9" s="61">
        <v>7698</v>
      </c>
      <c r="K9" s="61">
        <v>4684</v>
      </c>
      <c r="L9" s="61">
        <v>5350</v>
      </c>
      <c r="M9" s="61">
        <v>5582</v>
      </c>
      <c r="N9" s="95"/>
    </row>
    <row r="10" spans="1:14" s="30" customFormat="1" ht="9.75" customHeight="1">
      <c r="A10" s="53"/>
      <c r="B10" s="50"/>
      <c r="C10" s="121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95"/>
    </row>
    <row r="11" spans="1:14" s="30" customFormat="1" ht="14.25" customHeight="1">
      <c r="A11" s="48" t="s">
        <v>25</v>
      </c>
      <c r="B11" s="50">
        <v>29</v>
      </c>
      <c r="C11" s="121">
        <v>0</v>
      </c>
      <c r="D11" s="50">
        <v>91</v>
      </c>
      <c r="E11" s="50">
        <v>207</v>
      </c>
      <c r="F11" s="50">
        <v>153</v>
      </c>
      <c r="G11" s="50">
        <v>54</v>
      </c>
      <c r="H11" s="50">
        <v>2037</v>
      </c>
      <c r="I11" s="50">
        <v>1023</v>
      </c>
      <c r="J11" s="50">
        <v>1014</v>
      </c>
      <c r="K11" s="50">
        <v>550</v>
      </c>
      <c r="L11" s="50">
        <v>711</v>
      </c>
      <c r="M11" s="50">
        <v>776</v>
      </c>
      <c r="N11" s="95"/>
    </row>
    <row r="12" spans="1:14" s="30" customFormat="1" ht="14.25" customHeight="1">
      <c r="A12" s="48" t="s">
        <v>26</v>
      </c>
      <c r="B12" s="50">
        <v>23</v>
      </c>
      <c r="C12" s="121">
        <v>0</v>
      </c>
      <c r="D12" s="50">
        <v>106</v>
      </c>
      <c r="E12" s="50">
        <v>210</v>
      </c>
      <c r="F12" s="50">
        <v>182</v>
      </c>
      <c r="G12" s="50">
        <v>28</v>
      </c>
      <c r="H12" s="50">
        <v>2380</v>
      </c>
      <c r="I12" s="50">
        <v>1234</v>
      </c>
      <c r="J12" s="50">
        <v>1146</v>
      </c>
      <c r="K12" s="50">
        <v>757</v>
      </c>
      <c r="L12" s="50">
        <v>811</v>
      </c>
      <c r="M12" s="50">
        <v>812</v>
      </c>
      <c r="N12" s="95"/>
    </row>
    <row r="13" spans="1:14" s="30" customFormat="1" ht="14.25" customHeight="1">
      <c r="A13" s="48" t="s">
        <v>27</v>
      </c>
      <c r="B13" s="50">
        <v>25</v>
      </c>
      <c r="C13" s="121">
        <v>0</v>
      </c>
      <c r="D13" s="50">
        <v>115</v>
      </c>
      <c r="E13" s="50">
        <v>239</v>
      </c>
      <c r="F13" s="50">
        <v>192</v>
      </c>
      <c r="G13" s="50">
        <v>47</v>
      </c>
      <c r="H13" s="50">
        <v>2638</v>
      </c>
      <c r="I13" s="50">
        <v>1338</v>
      </c>
      <c r="J13" s="50">
        <v>1300</v>
      </c>
      <c r="K13" s="50">
        <v>687</v>
      </c>
      <c r="L13" s="50">
        <v>939</v>
      </c>
      <c r="M13" s="50">
        <v>1012</v>
      </c>
      <c r="N13" s="95"/>
    </row>
    <row r="14" spans="1:14" s="30" customFormat="1" ht="14.25" customHeight="1">
      <c r="A14" s="48" t="s">
        <v>35</v>
      </c>
      <c r="B14" s="121">
        <v>0</v>
      </c>
      <c r="C14" s="121">
        <v>0</v>
      </c>
      <c r="D14" s="121">
        <v>0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95"/>
    </row>
    <row r="15" spans="1:14" s="30" customFormat="1" ht="14.25" customHeight="1">
      <c r="A15" s="48" t="s">
        <v>28</v>
      </c>
      <c r="B15" s="50">
        <v>16</v>
      </c>
      <c r="C15" s="121">
        <v>0</v>
      </c>
      <c r="D15" s="50">
        <v>95</v>
      </c>
      <c r="E15" s="50">
        <v>215</v>
      </c>
      <c r="F15" s="50">
        <v>150</v>
      </c>
      <c r="G15" s="50">
        <v>65</v>
      </c>
      <c r="H15" s="50">
        <v>1738</v>
      </c>
      <c r="I15" s="50">
        <v>888</v>
      </c>
      <c r="J15" s="50">
        <v>850</v>
      </c>
      <c r="K15" s="50">
        <v>569</v>
      </c>
      <c r="L15" s="50">
        <v>558</v>
      </c>
      <c r="M15" s="50">
        <v>611</v>
      </c>
      <c r="N15" s="95"/>
    </row>
    <row r="16" spans="1:14" s="30" customFormat="1" ht="14.25" customHeight="1">
      <c r="A16" s="48" t="s">
        <v>29</v>
      </c>
      <c r="B16" s="50">
        <v>10</v>
      </c>
      <c r="C16" s="121">
        <v>0</v>
      </c>
      <c r="D16" s="50">
        <v>44</v>
      </c>
      <c r="E16" s="50">
        <v>99</v>
      </c>
      <c r="F16" s="50">
        <v>72</v>
      </c>
      <c r="G16" s="50">
        <v>27</v>
      </c>
      <c r="H16" s="50">
        <v>891</v>
      </c>
      <c r="I16" s="50">
        <v>469</v>
      </c>
      <c r="J16" s="50">
        <v>422</v>
      </c>
      <c r="K16" s="50">
        <v>275</v>
      </c>
      <c r="L16" s="50">
        <v>286</v>
      </c>
      <c r="M16" s="50">
        <v>330</v>
      </c>
      <c r="N16" s="95"/>
    </row>
    <row r="17" spans="1:14" s="30" customFormat="1" ht="14.25" customHeight="1">
      <c r="A17" s="48" t="s">
        <v>30</v>
      </c>
      <c r="B17" s="50">
        <v>26</v>
      </c>
      <c r="C17" s="121">
        <v>0</v>
      </c>
      <c r="D17" s="50">
        <v>111</v>
      </c>
      <c r="E17" s="50">
        <v>248</v>
      </c>
      <c r="F17" s="50">
        <v>187</v>
      </c>
      <c r="G17" s="50">
        <v>61</v>
      </c>
      <c r="H17" s="50">
        <v>1846</v>
      </c>
      <c r="I17" s="50">
        <v>898</v>
      </c>
      <c r="J17" s="50">
        <v>948</v>
      </c>
      <c r="K17" s="50">
        <v>600</v>
      </c>
      <c r="L17" s="50">
        <v>629</v>
      </c>
      <c r="M17" s="50">
        <v>617</v>
      </c>
      <c r="N17" s="95"/>
    </row>
    <row r="18" spans="1:14" s="30" customFormat="1" ht="14.25" customHeight="1">
      <c r="A18" s="48" t="s">
        <v>36</v>
      </c>
      <c r="B18" s="50">
        <v>9</v>
      </c>
      <c r="C18" s="121">
        <v>0</v>
      </c>
      <c r="D18" s="50">
        <v>22</v>
      </c>
      <c r="E18" s="50">
        <v>52</v>
      </c>
      <c r="F18" s="50">
        <v>37</v>
      </c>
      <c r="G18" s="50">
        <v>15</v>
      </c>
      <c r="H18" s="50">
        <v>372</v>
      </c>
      <c r="I18" s="50">
        <v>183</v>
      </c>
      <c r="J18" s="50">
        <v>189</v>
      </c>
      <c r="K18" s="50">
        <v>119</v>
      </c>
      <c r="L18" s="50">
        <v>125</v>
      </c>
      <c r="M18" s="50">
        <v>128</v>
      </c>
      <c r="N18" s="95"/>
    </row>
    <row r="19" spans="1:14" s="30" customFormat="1" ht="14.25" customHeight="1">
      <c r="A19" s="48" t="s">
        <v>31</v>
      </c>
      <c r="B19" s="50">
        <v>3</v>
      </c>
      <c r="C19" s="121">
        <v>0</v>
      </c>
      <c r="D19" s="50">
        <v>17</v>
      </c>
      <c r="E19" s="50">
        <v>39</v>
      </c>
      <c r="F19" s="50">
        <v>36</v>
      </c>
      <c r="G19" s="50">
        <v>3</v>
      </c>
      <c r="H19" s="50">
        <v>224</v>
      </c>
      <c r="I19" s="50">
        <v>108</v>
      </c>
      <c r="J19" s="50">
        <v>116</v>
      </c>
      <c r="K19" s="50">
        <v>70</v>
      </c>
      <c r="L19" s="50">
        <v>75</v>
      </c>
      <c r="M19" s="50">
        <v>79</v>
      </c>
      <c r="N19" s="95"/>
    </row>
    <row r="20" spans="1:14" s="30" customFormat="1" ht="14.25" customHeight="1">
      <c r="A20" s="48" t="s">
        <v>32</v>
      </c>
      <c r="B20" s="50">
        <v>3</v>
      </c>
      <c r="C20" s="121">
        <v>0</v>
      </c>
      <c r="D20" s="50">
        <v>8</v>
      </c>
      <c r="E20" s="50">
        <v>14</v>
      </c>
      <c r="F20" s="50">
        <v>14</v>
      </c>
      <c r="G20" s="64">
        <v>0</v>
      </c>
      <c r="H20" s="50">
        <v>149</v>
      </c>
      <c r="I20" s="50">
        <v>69</v>
      </c>
      <c r="J20" s="50">
        <v>80</v>
      </c>
      <c r="K20" s="50">
        <v>45</v>
      </c>
      <c r="L20" s="50">
        <v>50</v>
      </c>
      <c r="M20" s="50">
        <v>54</v>
      </c>
      <c r="N20" s="95"/>
    </row>
    <row r="21" spans="1:14" s="30" customFormat="1" ht="14.25" customHeight="1">
      <c r="A21" s="48" t="s">
        <v>33</v>
      </c>
      <c r="B21" s="50">
        <v>3</v>
      </c>
      <c r="C21" s="121">
        <v>0</v>
      </c>
      <c r="D21" s="50">
        <v>9</v>
      </c>
      <c r="E21" s="50">
        <v>20</v>
      </c>
      <c r="F21" s="50">
        <v>18</v>
      </c>
      <c r="G21" s="50">
        <v>2</v>
      </c>
      <c r="H21" s="50">
        <v>166</v>
      </c>
      <c r="I21" s="50">
        <v>85</v>
      </c>
      <c r="J21" s="50">
        <v>81</v>
      </c>
      <c r="K21" s="50">
        <v>42</v>
      </c>
      <c r="L21" s="50">
        <v>66</v>
      </c>
      <c r="M21" s="50">
        <v>58</v>
      </c>
      <c r="N21" s="95"/>
    </row>
    <row r="22" spans="1:14" s="30" customFormat="1" ht="14.25" customHeight="1">
      <c r="A22" s="48" t="s">
        <v>98</v>
      </c>
      <c r="B22" s="50">
        <v>22</v>
      </c>
      <c r="C22" s="121">
        <v>0</v>
      </c>
      <c r="D22" s="50">
        <v>95</v>
      </c>
      <c r="E22" s="50">
        <v>180</v>
      </c>
      <c r="F22" s="50">
        <v>148</v>
      </c>
      <c r="G22" s="50">
        <v>32</v>
      </c>
      <c r="H22" s="50">
        <v>2153</v>
      </c>
      <c r="I22" s="50">
        <v>1090</v>
      </c>
      <c r="J22" s="50">
        <v>1063</v>
      </c>
      <c r="K22" s="50">
        <v>676</v>
      </c>
      <c r="L22" s="50">
        <v>731</v>
      </c>
      <c r="M22" s="50">
        <v>746</v>
      </c>
      <c r="N22" s="95"/>
    </row>
    <row r="23" spans="1:14" s="30" customFormat="1" ht="14.25" customHeight="1">
      <c r="A23" s="48" t="s">
        <v>34</v>
      </c>
      <c r="B23" s="50">
        <v>7</v>
      </c>
      <c r="C23" s="121">
        <v>0</v>
      </c>
      <c r="D23" s="50">
        <v>30</v>
      </c>
      <c r="E23" s="50">
        <v>67</v>
      </c>
      <c r="F23" s="50">
        <v>48</v>
      </c>
      <c r="G23" s="50">
        <v>19</v>
      </c>
      <c r="H23" s="50">
        <v>610</v>
      </c>
      <c r="I23" s="50">
        <v>335</v>
      </c>
      <c r="J23" s="50">
        <v>275</v>
      </c>
      <c r="K23" s="50">
        <v>179</v>
      </c>
      <c r="L23" s="50">
        <v>205</v>
      </c>
      <c r="M23" s="50">
        <v>226</v>
      </c>
      <c r="N23" s="95"/>
    </row>
    <row r="24" spans="1:14" s="30" customFormat="1" ht="12" customHeight="1">
      <c r="A24" s="48"/>
      <c r="B24" s="50"/>
      <c r="C24" s="121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95"/>
    </row>
    <row r="25" spans="1:14" s="30" customFormat="1" ht="14.25" customHeight="1">
      <c r="A25" s="48" t="s">
        <v>42</v>
      </c>
      <c r="B25" s="50">
        <v>1</v>
      </c>
      <c r="C25" s="121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93"/>
    </row>
    <row r="26" spans="1:14" s="30" customFormat="1" ht="14.25" customHeight="1">
      <c r="A26" s="48" t="s">
        <v>43</v>
      </c>
      <c r="B26" s="50">
        <v>1</v>
      </c>
      <c r="C26" s="121">
        <v>0</v>
      </c>
      <c r="D26" s="50">
        <v>10</v>
      </c>
      <c r="E26" s="50">
        <v>14</v>
      </c>
      <c r="F26" s="50">
        <v>14</v>
      </c>
      <c r="G26" s="64">
        <v>0</v>
      </c>
      <c r="H26" s="50">
        <v>195</v>
      </c>
      <c r="I26" s="50">
        <v>93</v>
      </c>
      <c r="J26" s="50">
        <v>102</v>
      </c>
      <c r="K26" s="50">
        <v>67</v>
      </c>
      <c r="L26" s="50">
        <v>69</v>
      </c>
      <c r="M26" s="50">
        <v>59</v>
      </c>
      <c r="N26" s="95"/>
    </row>
    <row r="27" spans="1:14" s="30" customFormat="1" ht="14.25" customHeight="1">
      <c r="A27" s="48" t="s">
        <v>44</v>
      </c>
      <c r="B27" s="50">
        <v>1</v>
      </c>
      <c r="C27" s="121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95"/>
    </row>
    <row r="28" spans="1:14" s="30" customFormat="1" ht="14.25" customHeight="1">
      <c r="A28" s="48" t="s">
        <v>45</v>
      </c>
      <c r="B28" s="50">
        <v>2</v>
      </c>
      <c r="C28" s="121">
        <v>0</v>
      </c>
      <c r="D28" s="50">
        <v>8</v>
      </c>
      <c r="E28" s="50">
        <v>18</v>
      </c>
      <c r="F28" s="50">
        <v>10</v>
      </c>
      <c r="G28" s="50">
        <v>8</v>
      </c>
      <c r="H28" s="50">
        <v>163</v>
      </c>
      <c r="I28" s="50">
        <v>80</v>
      </c>
      <c r="J28" s="50">
        <v>83</v>
      </c>
      <c r="K28" s="50">
        <v>37</v>
      </c>
      <c r="L28" s="50">
        <v>69</v>
      </c>
      <c r="M28" s="50">
        <v>57</v>
      </c>
      <c r="N28" s="95"/>
    </row>
    <row r="29" spans="1:14" s="30" customFormat="1" ht="14.25" customHeight="1">
      <c r="A29" s="48" t="s">
        <v>46</v>
      </c>
      <c r="B29" s="50">
        <v>1</v>
      </c>
      <c r="C29" s="121">
        <v>0</v>
      </c>
      <c r="D29" s="50">
        <v>3</v>
      </c>
      <c r="E29" s="50">
        <v>4</v>
      </c>
      <c r="F29" s="50">
        <v>4</v>
      </c>
      <c r="G29" s="64">
        <v>0</v>
      </c>
      <c r="H29" s="50">
        <v>54</v>
      </c>
      <c r="I29" s="50">
        <v>25</v>
      </c>
      <c r="J29" s="50">
        <v>29</v>
      </c>
      <c r="K29" s="50">
        <v>11</v>
      </c>
      <c r="L29" s="50">
        <v>26</v>
      </c>
      <c r="M29" s="50">
        <v>17</v>
      </c>
      <c r="N29" s="95"/>
    </row>
    <row r="30" spans="1:14" s="30" customFormat="1" ht="14.25" customHeight="1">
      <c r="A30" s="41" t="s">
        <v>47</v>
      </c>
      <c r="B30" s="74">
        <v>0</v>
      </c>
      <c r="C30" s="74">
        <v>0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95"/>
    </row>
    <row r="31" spans="1:13" ht="13.5">
      <c r="A31" s="79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</row>
    <row r="32" spans="1:13" ht="13.5">
      <c r="A32" s="79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</row>
    <row r="33" spans="1:13" ht="13.5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</row>
  </sheetData>
  <sheetProtection password="CA9C" sheet="1"/>
  <mergeCells count="7">
    <mergeCell ref="H6:H7"/>
    <mergeCell ref="A5:A7"/>
    <mergeCell ref="B6:B7"/>
    <mergeCell ref="C6:C7"/>
    <mergeCell ref="E6:E7"/>
    <mergeCell ref="F6:F7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7"/>
  <sheetViews>
    <sheetView showGridLines="0" zoomScalePageLayoutView="0" workbookViewId="0" topLeftCell="A1">
      <selection activeCell="L11" sqref="L11"/>
    </sheetView>
  </sheetViews>
  <sheetFormatPr defaultColWidth="9.140625" defaultRowHeight="15"/>
  <cols>
    <col min="1" max="1" width="13.00390625" style="0" customWidth="1"/>
    <col min="2" max="3" width="7.421875" style="0" customWidth="1"/>
    <col min="4" max="4" width="7.8515625" style="0" customWidth="1"/>
    <col min="5" max="7" width="7.421875" style="0" customWidth="1"/>
    <col min="8" max="8" width="8.421875" style="0" customWidth="1"/>
    <col min="9" max="16" width="7.421875" style="0" customWidth="1"/>
  </cols>
  <sheetData>
    <row r="2" spans="1:16" ht="13.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2:16" s="1" customFormat="1" ht="14.25">
      <c r="B3" s="13" t="s">
        <v>102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1" customFormat="1" ht="14.25" thickBot="1">
      <c r="A4" s="5"/>
      <c r="B4" s="14" t="s">
        <v>95</v>
      </c>
      <c r="C4" s="1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1" customFormat="1" ht="14.25" customHeight="1" thickTop="1">
      <c r="A5" s="422" t="s">
        <v>67</v>
      </c>
      <c r="B5" s="6" t="s">
        <v>70</v>
      </c>
      <c r="C5" s="10"/>
      <c r="D5" s="15"/>
      <c r="E5" s="6" t="s">
        <v>71</v>
      </c>
      <c r="F5" s="7"/>
      <c r="G5" s="10"/>
      <c r="H5" s="6" t="s">
        <v>19</v>
      </c>
      <c r="I5" s="7"/>
      <c r="J5" s="7"/>
      <c r="K5" s="7"/>
      <c r="L5" s="7"/>
      <c r="M5" s="7"/>
      <c r="N5" s="7"/>
      <c r="O5" s="7"/>
      <c r="P5" s="7"/>
    </row>
    <row r="6" spans="1:16" s="1" customFormat="1" ht="14.25" customHeight="1">
      <c r="A6" s="423"/>
      <c r="B6" s="417" t="s">
        <v>22</v>
      </c>
      <c r="C6" s="417" t="s">
        <v>23</v>
      </c>
      <c r="D6" s="16" t="s">
        <v>20</v>
      </c>
      <c r="E6" s="417" t="s">
        <v>54</v>
      </c>
      <c r="F6" s="417" t="s">
        <v>7</v>
      </c>
      <c r="G6" s="417" t="s">
        <v>8</v>
      </c>
      <c r="H6" s="417" t="s">
        <v>54</v>
      </c>
      <c r="I6" s="419" t="s">
        <v>72</v>
      </c>
      <c r="J6" s="420"/>
      <c r="K6" s="419" t="s">
        <v>73</v>
      </c>
      <c r="L6" s="421"/>
      <c r="M6" s="421"/>
      <c r="N6" s="421"/>
      <c r="O6" s="421"/>
      <c r="P6" s="421"/>
    </row>
    <row r="7" spans="1:16" s="1" customFormat="1" ht="14.25" customHeight="1">
      <c r="A7" s="424"/>
      <c r="B7" s="418"/>
      <c r="C7" s="418"/>
      <c r="D7" s="17"/>
      <c r="E7" s="418"/>
      <c r="F7" s="418"/>
      <c r="G7" s="418"/>
      <c r="H7" s="418"/>
      <c r="I7" s="8" t="s">
        <v>9</v>
      </c>
      <c r="J7" s="11" t="s">
        <v>10</v>
      </c>
      <c r="K7" s="8" t="s">
        <v>74</v>
      </c>
      <c r="L7" s="8" t="s">
        <v>75</v>
      </c>
      <c r="M7" s="8" t="s">
        <v>76</v>
      </c>
      <c r="N7" s="8" t="s">
        <v>24</v>
      </c>
      <c r="O7" s="8" t="s">
        <v>40</v>
      </c>
      <c r="P7" s="8" t="s">
        <v>41</v>
      </c>
    </row>
    <row r="8" spans="1:16" s="1" customFormat="1" ht="9.75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7" s="1" customFormat="1" ht="14.25" customHeight="1">
      <c r="A9" s="4" t="s">
        <v>106</v>
      </c>
      <c r="B9" s="23">
        <v>14</v>
      </c>
      <c r="C9" s="23">
        <v>1</v>
      </c>
      <c r="D9" s="23">
        <v>55</v>
      </c>
      <c r="E9" s="23">
        <f>SUM(E11:E12)</f>
        <v>232</v>
      </c>
      <c r="F9" s="23">
        <f>SUM(F11:F12)</f>
        <v>215</v>
      </c>
      <c r="G9" s="23">
        <f>SUM(G11:G12)</f>
        <v>17</v>
      </c>
      <c r="H9" s="23">
        <v>1596</v>
      </c>
      <c r="I9" s="23">
        <v>778</v>
      </c>
      <c r="J9" s="23">
        <v>818</v>
      </c>
      <c r="K9" s="23">
        <v>43</v>
      </c>
      <c r="L9" s="23">
        <v>168</v>
      </c>
      <c r="M9" s="23">
        <v>205</v>
      </c>
      <c r="N9" s="23">
        <v>388</v>
      </c>
      <c r="O9" s="23">
        <v>389</v>
      </c>
      <c r="P9" s="23">
        <v>403</v>
      </c>
      <c r="Q9" s="19"/>
    </row>
    <row r="10" spans="1:17" s="1" customFormat="1" ht="9.75" customHeight="1">
      <c r="A10" s="2"/>
      <c r="B10" s="18"/>
      <c r="C10" s="21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</row>
    <row r="11" spans="1:17" s="1" customFormat="1" ht="14.25" customHeight="1">
      <c r="A11" s="12" t="s">
        <v>25</v>
      </c>
      <c r="B11" s="18">
        <v>12</v>
      </c>
      <c r="C11" s="21">
        <v>1</v>
      </c>
      <c r="D11" s="18">
        <v>44</v>
      </c>
      <c r="E11" s="18">
        <v>198</v>
      </c>
      <c r="F11" s="18">
        <v>188</v>
      </c>
      <c r="G11" s="18">
        <v>10</v>
      </c>
      <c r="H11" s="18">
        <v>1379</v>
      </c>
      <c r="I11" s="18">
        <v>668</v>
      </c>
      <c r="J11" s="18">
        <v>711</v>
      </c>
      <c r="K11" s="18">
        <v>41</v>
      </c>
      <c r="L11" s="18">
        <v>153</v>
      </c>
      <c r="M11" s="18">
        <v>188</v>
      </c>
      <c r="N11" s="18">
        <v>326</v>
      </c>
      <c r="O11" s="18">
        <v>329</v>
      </c>
      <c r="P11" s="18">
        <v>342</v>
      </c>
      <c r="Q11" s="19"/>
    </row>
    <row r="12" spans="1:17" s="1" customFormat="1" ht="14.25" customHeight="1">
      <c r="A12" s="9" t="s">
        <v>77</v>
      </c>
      <c r="B12" s="24">
        <v>2</v>
      </c>
      <c r="C12" s="24">
        <v>0</v>
      </c>
      <c r="D12" s="24">
        <v>11</v>
      </c>
      <c r="E12" s="24">
        <v>34</v>
      </c>
      <c r="F12" s="24">
        <v>27</v>
      </c>
      <c r="G12" s="24">
        <v>7</v>
      </c>
      <c r="H12" s="24">
        <v>217</v>
      </c>
      <c r="I12" s="24">
        <v>110</v>
      </c>
      <c r="J12" s="24">
        <v>107</v>
      </c>
      <c r="K12" s="24">
        <v>2</v>
      </c>
      <c r="L12" s="24">
        <v>15</v>
      </c>
      <c r="M12" s="24">
        <v>17</v>
      </c>
      <c r="N12" s="24">
        <v>62</v>
      </c>
      <c r="O12" s="24">
        <v>60</v>
      </c>
      <c r="P12" s="24">
        <v>61</v>
      </c>
      <c r="Q12" s="19"/>
    </row>
    <row r="13" spans="1:16" ht="13.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13.5">
      <c r="A14" s="20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3.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13.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ht="13.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</sheetData>
  <sheetProtection password="CA9C" sheet="1"/>
  <mergeCells count="9">
    <mergeCell ref="H6:H7"/>
    <mergeCell ref="I6:J6"/>
    <mergeCell ref="K6:P6"/>
    <mergeCell ref="A5:A7"/>
    <mergeCell ref="B6:B7"/>
    <mergeCell ref="C6:C7"/>
    <mergeCell ref="E6:E7"/>
    <mergeCell ref="F6:F7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14.140625" style="167" customWidth="1"/>
    <col min="2" max="7" width="8.28125" style="36" customWidth="1"/>
    <col min="8" max="8" width="8.421875" style="36" customWidth="1"/>
    <col min="9" max="24" width="8.28125" style="36" customWidth="1"/>
    <col min="25" max="25" width="13.7109375" style="167" bestFit="1" customWidth="1"/>
    <col min="26" max="16384" width="9.00390625" style="36" customWidth="1"/>
  </cols>
  <sheetData>
    <row r="1" spans="1:25" s="30" customFormat="1" ht="13.5">
      <c r="A1" s="124"/>
      <c r="B1" s="125" t="s">
        <v>107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126"/>
    </row>
    <row r="2" spans="1:25" s="30" customFormat="1" ht="13.5">
      <c r="A2" s="124"/>
      <c r="B2" s="127" t="s">
        <v>108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126"/>
    </row>
    <row r="3" spans="1:25" s="30" customFormat="1" ht="14.25">
      <c r="A3" s="124"/>
      <c r="B3" s="128" t="s">
        <v>109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126"/>
    </row>
    <row r="4" spans="1:25" s="30" customFormat="1" ht="13.5">
      <c r="A4" s="124"/>
      <c r="B4" s="127" t="s">
        <v>110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126"/>
    </row>
    <row r="5" spans="1:25" s="30" customFormat="1" ht="14.25" thickBot="1">
      <c r="A5" s="124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126"/>
    </row>
    <row r="6" spans="1:25" s="30" customFormat="1" ht="23.25" customHeight="1" thickTop="1">
      <c r="A6" s="129" t="s">
        <v>111</v>
      </c>
      <c r="B6" s="404" t="s">
        <v>112</v>
      </c>
      <c r="C6" s="406"/>
      <c r="D6" s="405"/>
      <c r="E6" s="404" t="s">
        <v>113</v>
      </c>
      <c r="F6" s="406"/>
      <c r="G6" s="406"/>
      <c r="H6" s="405"/>
      <c r="I6" s="130"/>
      <c r="J6" s="131"/>
      <c r="K6" s="132" t="s">
        <v>114</v>
      </c>
      <c r="L6" s="132"/>
      <c r="M6" s="132" t="s">
        <v>115</v>
      </c>
      <c r="N6" s="132"/>
      <c r="O6" s="132" t="s">
        <v>116</v>
      </c>
      <c r="P6" s="133"/>
      <c r="Q6" s="134"/>
      <c r="R6" s="404" t="s">
        <v>117</v>
      </c>
      <c r="S6" s="406"/>
      <c r="T6" s="406"/>
      <c r="U6" s="406"/>
      <c r="V6" s="405"/>
      <c r="W6" s="135" t="s">
        <v>118</v>
      </c>
      <c r="X6" s="136"/>
      <c r="Y6" s="137" t="s">
        <v>119</v>
      </c>
    </row>
    <row r="7" spans="1:25" s="30" customFormat="1" ht="23.25" customHeight="1">
      <c r="A7" s="48"/>
      <c r="B7" s="414" t="s">
        <v>54</v>
      </c>
      <c r="C7" s="414" t="s">
        <v>120</v>
      </c>
      <c r="D7" s="414" t="s">
        <v>121</v>
      </c>
      <c r="E7" s="414" t="s">
        <v>54</v>
      </c>
      <c r="F7" s="138" t="s">
        <v>122</v>
      </c>
      <c r="G7" s="138" t="s">
        <v>123</v>
      </c>
      <c r="H7" s="139" t="s">
        <v>124</v>
      </c>
      <c r="I7" s="425" t="s">
        <v>54</v>
      </c>
      <c r="J7" s="140"/>
      <c r="K7" s="141"/>
      <c r="L7" s="414" t="s">
        <v>125</v>
      </c>
      <c r="M7" s="414" t="s">
        <v>126</v>
      </c>
      <c r="N7" s="414" t="s">
        <v>127</v>
      </c>
      <c r="O7" s="414" t="s">
        <v>128</v>
      </c>
      <c r="P7" s="414" t="s">
        <v>129</v>
      </c>
      <c r="Q7" s="414" t="s">
        <v>130</v>
      </c>
      <c r="R7" s="414" t="s">
        <v>54</v>
      </c>
      <c r="S7" s="142" t="s">
        <v>131</v>
      </c>
      <c r="T7" s="140" t="s">
        <v>132</v>
      </c>
      <c r="U7" s="143" t="s">
        <v>133</v>
      </c>
      <c r="V7" s="414" t="s">
        <v>134</v>
      </c>
      <c r="W7" s="144"/>
      <c r="X7" s="145" t="s">
        <v>135</v>
      </c>
      <c r="Y7" s="114"/>
    </row>
    <row r="8" spans="1:25" s="30" customFormat="1" ht="23.25" customHeight="1">
      <c r="A8" s="146" t="s">
        <v>136</v>
      </c>
      <c r="B8" s="415"/>
      <c r="C8" s="415"/>
      <c r="D8" s="415"/>
      <c r="E8" s="415"/>
      <c r="F8" s="147" t="s">
        <v>137</v>
      </c>
      <c r="G8" s="147" t="s">
        <v>137</v>
      </c>
      <c r="H8" s="148" t="s">
        <v>138</v>
      </c>
      <c r="I8" s="410"/>
      <c r="J8" s="43" t="s">
        <v>39</v>
      </c>
      <c r="K8" s="142" t="s">
        <v>55</v>
      </c>
      <c r="L8" s="415"/>
      <c r="M8" s="415"/>
      <c r="N8" s="415"/>
      <c r="O8" s="415"/>
      <c r="P8" s="415"/>
      <c r="Q8" s="415"/>
      <c r="R8" s="415"/>
      <c r="S8" s="44" t="s">
        <v>139</v>
      </c>
      <c r="T8" s="43" t="s">
        <v>9</v>
      </c>
      <c r="U8" s="41" t="s">
        <v>10</v>
      </c>
      <c r="V8" s="415"/>
      <c r="W8" s="117"/>
      <c r="X8" s="147" t="s">
        <v>140</v>
      </c>
      <c r="Y8" s="149" t="s">
        <v>141</v>
      </c>
    </row>
    <row r="9" spans="1:25" s="30" customFormat="1" ht="23.25" customHeight="1">
      <c r="A9" s="53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150"/>
    </row>
    <row r="10" spans="1:25" s="30" customFormat="1" ht="23.25" customHeight="1">
      <c r="A10" s="48" t="s">
        <v>142</v>
      </c>
      <c r="B10" s="51">
        <v>325</v>
      </c>
      <c r="C10" s="51">
        <v>321</v>
      </c>
      <c r="D10" s="51">
        <v>4</v>
      </c>
      <c r="E10" s="51">
        <v>3371</v>
      </c>
      <c r="F10" s="51">
        <v>2699</v>
      </c>
      <c r="G10" s="51">
        <v>182</v>
      </c>
      <c r="H10" s="51">
        <v>490</v>
      </c>
      <c r="I10" s="51">
        <v>71144</v>
      </c>
      <c r="J10" s="51">
        <v>36264</v>
      </c>
      <c r="K10" s="51">
        <v>34880</v>
      </c>
      <c r="L10" s="51">
        <v>11661</v>
      </c>
      <c r="M10" s="51">
        <v>11631</v>
      </c>
      <c r="N10" s="51">
        <v>11438</v>
      </c>
      <c r="O10" s="51">
        <v>11895</v>
      </c>
      <c r="P10" s="51">
        <v>12111</v>
      </c>
      <c r="Q10" s="51">
        <v>12408</v>
      </c>
      <c r="R10" s="51">
        <f>SUM(S10+V10)</f>
        <v>5588</v>
      </c>
      <c r="S10" s="51">
        <v>5131</v>
      </c>
      <c r="T10" s="51">
        <v>1831</v>
      </c>
      <c r="U10" s="51">
        <v>3300</v>
      </c>
      <c r="V10" s="51">
        <v>457</v>
      </c>
      <c r="W10" s="51">
        <v>725</v>
      </c>
      <c r="X10" s="51">
        <v>334</v>
      </c>
      <c r="Y10" s="114" t="str">
        <f>A10</f>
        <v>平成26年度</v>
      </c>
    </row>
    <row r="11" spans="1:25" s="30" customFormat="1" ht="23.25" customHeight="1">
      <c r="A11" s="48">
        <v>27</v>
      </c>
      <c r="B11" s="151">
        <v>320</v>
      </c>
      <c r="C11" s="152">
        <v>316</v>
      </c>
      <c r="D11" s="152">
        <v>4</v>
      </c>
      <c r="E11" s="152">
        <v>3344</v>
      </c>
      <c r="F11" s="152">
        <v>2640</v>
      </c>
      <c r="G11" s="152">
        <v>192</v>
      </c>
      <c r="H11" s="152">
        <v>512</v>
      </c>
      <c r="I11" s="152">
        <v>70045</v>
      </c>
      <c r="J11" s="152">
        <v>35791</v>
      </c>
      <c r="K11" s="152">
        <v>34254</v>
      </c>
      <c r="L11" s="152">
        <v>11485</v>
      </c>
      <c r="M11" s="152">
        <v>11631</v>
      </c>
      <c r="N11" s="152">
        <v>11564</v>
      </c>
      <c r="O11" s="152">
        <v>11421</v>
      </c>
      <c r="P11" s="152">
        <v>11857</v>
      </c>
      <c r="Q11" s="152">
        <v>12087</v>
      </c>
      <c r="R11" s="51">
        <f>SUM(S11+V11)</f>
        <v>5594</v>
      </c>
      <c r="S11" s="152">
        <v>5148</v>
      </c>
      <c r="T11" s="152">
        <v>1833</v>
      </c>
      <c r="U11" s="152">
        <v>3315</v>
      </c>
      <c r="V11" s="152">
        <v>446</v>
      </c>
      <c r="W11" s="152">
        <v>723</v>
      </c>
      <c r="X11" s="152">
        <v>330</v>
      </c>
      <c r="Y11" s="114">
        <f>A11</f>
        <v>27</v>
      </c>
    </row>
    <row r="12" spans="1:25" s="30" customFormat="1" ht="23.25" customHeight="1">
      <c r="A12" s="53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114"/>
    </row>
    <row r="13" spans="1:25" s="30" customFormat="1" ht="23.25" customHeight="1">
      <c r="A13" s="54">
        <v>28</v>
      </c>
      <c r="B13" s="153">
        <v>317</v>
      </c>
      <c r="C13" s="153">
        <v>313</v>
      </c>
      <c r="D13" s="153">
        <v>4</v>
      </c>
      <c r="E13" s="154">
        <v>3340</v>
      </c>
      <c r="F13" s="154">
        <v>2618</v>
      </c>
      <c r="G13" s="153">
        <v>186</v>
      </c>
      <c r="H13" s="153">
        <v>536</v>
      </c>
      <c r="I13" s="154">
        <v>69235</v>
      </c>
      <c r="J13" s="154">
        <v>35276</v>
      </c>
      <c r="K13" s="154">
        <v>33959</v>
      </c>
      <c r="L13" s="154">
        <v>11319</v>
      </c>
      <c r="M13" s="154">
        <v>11469</v>
      </c>
      <c r="N13" s="154">
        <v>11613</v>
      </c>
      <c r="O13" s="154">
        <v>11570</v>
      </c>
      <c r="P13" s="154">
        <v>11407</v>
      </c>
      <c r="Q13" s="154">
        <v>11857</v>
      </c>
      <c r="R13" s="56">
        <f>SUM(S13+V13)</f>
        <v>5613</v>
      </c>
      <c r="S13" s="154">
        <v>5137</v>
      </c>
      <c r="T13" s="154">
        <v>1855</v>
      </c>
      <c r="U13" s="154">
        <v>3282</v>
      </c>
      <c r="V13" s="153">
        <v>476</v>
      </c>
      <c r="W13" s="153">
        <v>726</v>
      </c>
      <c r="X13" s="153">
        <v>331</v>
      </c>
      <c r="Y13" s="155">
        <f>A13</f>
        <v>28</v>
      </c>
    </row>
    <row r="14" spans="1:25" s="30" customFormat="1" ht="23.25" customHeight="1">
      <c r="A14" s="53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0"/>
    </row>
    <row r="15" spans="1:25" s="30" customFormat="1" ht="23.25" customHeight="1">
      <c r="A15" s="48" t="s">
        <v>143</v>
      </c>
      <c r="B15" s="151">
        <f>SUM(C15:D15)</f>
        <v>2</v>
      </c>
      <c r="C15" s="152">
        <v>2</v>
      </c>
      <c r="D15" s="157">
        <v>0</v>
      </c>
      <c r="E15" s="152">
        <v>24</v>
      </c>
      <c r="F15" s="152">
        <v>24</v>
      </c>
      <c r="G15" s="157">
        <v>0</v>
      </c>
      <c r="H15" s="157">
        <v>0</v>
      </c>
      <c r="I15" s="152">
        <v>756</v>
      </c>
      <c r="J15" s="152">
        <v>365</v>
      </c>
      <c r="K15" s="152">
        <v>391</v>
      </c>
      <c r="L15" s="152">
        <v>116</v>
      </c>
      <c r="M15" s="152">
        <v>129</v>
      </c>
      <c r="N15" s="152">
        <v>136</v>
      </c>
      <c r="O15" s="152">
        <v>125</v>
      </c>
      <c r="P15" s="152">
        <v>128</v>
      </c>
      <c r="Q15" s="152">
        <v>122</v>
      </c>
      <c r="R15" s="51">
        <f>SUM(S15+V15)</f>
        <v>59</v>
      </c>
      <c r="S15" s="152">
        <v>40</v>
      </c>
      <c r="T15" s="152">
        <v>24</v>
      </c>
      <c r="U15" s="152">
        <v>16</v>
      </c>
      <c r="V15" s="152">
        <v>19</v>
      </c>
      <c r="W15" s="152">
        <v>12</v>
      </c>
      <c r="X15" s="157">
        <v>6</v>
      </c>
      <c r="Y15" s="114" t="s">
        <v>143</v>
      </c>
    </row>
    <row r="16" spans="1:25" s="30" customFormat="1" ht="23.25" customHeight="1">
      <c r="A16" s="48" t="s">
        <v>144</v>
      </c>
      <c r="B16" s="151">
        <v>314</v>
      </c>
      <c r="C16" s="152">
        <v>310</v>
      </c>
      <c r="D16" s="152">
        <v>4</v>
      </c>
      <c r="E16" s="152">
        <v>3316</v>
      </c>
      <c r="F16" s="152">
        <v>2594</v>
      </c>
      <c r="G16" s="152">
        <v>186</v>
      </c>
      <c r="H16" s="152">
        <v>536</v>
      </c>
      <c r="I16" s="152">
        <v>68479</v>
      </c>
      <c r="J16" s="152">
        <v>34911</v>
      </c>
      <c r="K16" s="152">
        <v>33568</v>
      </c>
      <c r="L16" s="152">
        <v>11203</v>
      </c>
      <c r="M16" s="152">
        <v>11340</v>
      </c>
      <c r="N16" s="152">
        <v>11477</v>
      </c>
      <c r="O16" s="152">
        <v>11445</v>
      </c>
      <c r="P16" s="152">
        <v>11279</v>
      </c>
      <c r="Q16" s="152">
        <v>11735</v>
      </c>
      <c r="R16" s="51">
        <f>SUM(S16+V16)</f>
        <v>5554</v>
      </c>
      <c r="S16" s="152">
        <v>5097</v>
      </c>
      <c r="T16" s="152">
        <v>1831</v>
      </c>
      <c r="U16" s="152">
        <v>3266</v>
      </c>
      <c r="V16" s="152">
        <v>457</v>
      </c>
      <c r="W16" s="152">
        <v>714</v>
      </c>
      <c r="X16" s="152">
        <v>325</v>
      </c>
      <c r="Y16" s="114" t="s">
        <v>144</v>
      </c>
    </row>
    <row r="17" spans="1:25" s="30" customFormat="1" ht="23.25" customHeight="1">
      <c r="A17" s="48" t="s">
        <v>145</v>
      </c>
      <c r="B17" s="151">
        <f>SUM(C17:D17)</f>
        <v>1</v>
      </c>
      <c r="C17" s="152">
        <v>1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57">
        <v>0</v>
      </c>
      <c r="N17" s="157">
        <v>0</v>
      </c>
      <c r="O17" s="157">
        <v>0</v>
      </c>
      <c r="P17" s="157">
        <v>0</v>
      </c>
      <c r="Q17" s="157">
        <v>0</v>
      </c>
      <c r="R17" s="157">
        <v>0</v>
      </c>
      <c r="S17" s="157">
        <v>0</v>
      </c>
      <c r="T17" s="157">
        <v>0</v>
      </c>
      <c r="U17" s="157">
        <v>0</v>
      </c>
      <c r="V17" s="157">
        <v>0</v>
      </c>
      <c r="W17" s="157">
        <v>0</v>
      </c>
      <c r="X17" s="157">
        <v>0</v>
      </c>
      <c r="Y17" s="114" t="s">
        <v>145</v>
      </c>
    </row>
    <row r="18" spans="1:25" s="30" customFormat="1" ht="23.25" customHeight="1">
      <c r="A18" s="48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 t="s">
        <v>87</v>
      </c>
      <c r="U18" s="156"/>
      <c r="V18" s="156"/>
      <c r="W18" s="156"/>
      <c r="X18" s="156"/>
      <c r="Y18" s="150"/>
    </row>
    <row r="19" spans="1:25" s="30" customFormat="1" ht="23.25" customHeight="1">
      <c r="A19" s="54" t="s">
        <v>146</v>
      </c>
      <c r="B19" s="158">
        <f aca="true" t="shared" si="0" ref="B19:V19">SUM(B21:B33)</f>
        <v>295</v>
      </c>
      <c r="C19" s="159">
        <f t="shared" si="0"/>
        <v>291</v>
      </c>
      <c r="D19" s="159">
        <f t="shared" si="0"/>
        <v>4</v>
      </c>
      <c r="E19" s="159">
        <f t="shared" si="0"/>
        <v>3183</v>
      </c>
      <c r="F19" s="159">
        <f t="shared" si="0"/>
        <v>2512</v>
      </c>
      <c r="G19" s="159">
        <f t="shared" si="0"/>
        <v>162</v>
      </c>
      <c r="H19" s="159">
        <f t="shared" si="0"/>
        <v>509</v>
      </c>
      <c r="I19" s="159">
        <f t="shared" si="0"/>
        <v>66764</v>
      </c>
      <c r="J19" s="159">
        <f t="shared" si="0"/>
        <v>34064</v>
      </c>
      <c r="K19" s="159">
        <f t="shared" si="0"/>
        <v>32700</v>
      </c>
      <c r="L19" s="159">
        <f t="shared" si="0"/>
        <v>10924</v>
      </c>
      <c r="M19" s="159">
        <f t="shared" si="0"/>
        <v>11065</v>
      </c>
      <c r="N19" s="159">
        <f t="shared" si="0"/>
        <v>11219</v>
      </c>
      <c r="O19" s="159">
        <f t="shared" si="0"/>
        <v>11160</v>
      </c>
      <c r="P19" s="159">
        <f t="shared" si="0"/>
        <v>10970</v>
      </c>
      <c r="Q19" s="159">
        <f t="shared" si="0"/>
        <v>11426</v>
      </c>
      <c r="R19" s="159">
        <f t="shared" si="0"/>
        <v>5329</v>
      </c>
      <c r="S19" s="159">
        <f t="shared" si="0"/>
        <v>4880</v>
      </c>
      <c r="T19" s="159">
        <f t="shared" si="0"/>
        <v>1745</v>
      </c>
      <c r="U19" s="159">
        <f t="shared" si="0"/>
        <v>3135</v>
      </c>
      <c r="V19" s="160">
        <f t="shared" si="0"/>
        <v>449</v>
      </c>
      <c r="W19" s="160">
        <f>SUM(W21:W33)</f>
        <v>704</v>
      </c>
      <c r="X19" s="160">
        <f>SUM(X21:X33)</f>
        <v>312</v>
      </c>
      <c r="Y19" s="155" t="s">
        <v>147</v>
      </c>
    </row>
    <row r="20" spans="1:25" s="30" customFormat="1" ht="23.25" customHeight="1">
      <c r="A20" s="53"/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0"/>
    </row>
    <row r="21" spans="1:25" s="30" customFormat="1" ht="23.25" customHeight="1">
      <c r="A21" s="48" t="s">
        <v>148</v>
      </c>
      <c r="B21" s="151">
        <v>50</v>
      </c>
      <c r="C21" s="152">
        <v>50</v>
      </c>
      <c r="D21" s="157">
        <v>0</v>
      </c>
      <c r="E21" s="152">
        <v>597</v>
      </c>
      <c r="F21" s="152">
        <v>472</v>
      </c>
      <c r="G21" s="152">
        <v>26</v>
      </c>
      <c r="H21" s="152">
        <v>99</v>
      </c>
      <c r="I21" s="152">
        <v>12626</v>
      </c>
      <c r="J21" s="152">
        <v>6444</v>
      </c>
      <c r="K21" s="152">
        <v>6182</v>
      </c>
      <c r="L21" s="152">
        <v>2017</v>
      </c>
      <c r="M21" s="152">
        <v>2137</v>
      </c>
      <c r="N21" s="152">
        <v>2171</v>
      </c>
      <c r="O21" s="152">
        <v>2130</v>
      </c>
      <c r="P21" s="152">
        <v>2040</v>
      </c>
      <c r="Q21" s="152">
        <v>2131</v>
      </c>
      <c r="R21" s="152">
        <f>SUM(S21+V21)</f>
        <v>986</v>
      </c>
      <c r="S21" s="152">
        <v>919</v>
      </c>
      <c r="T21" s="152">
        <v>351</v>
      </c>
      <c r="U21" s="152">
        <v>568</v>
      </c>
      <c r="V21" s="152">
        <v>67</v>
      </c>
      <c r="W21" s="152">
        <v>182</v>
      </c>
      <c r="X21" s="152">
        <v>54</v>
      </c>
      <c r="Y21" s="114" t="s">
        <v>148</v>
      </c>
    </row>
    <row r="22" spans="1:25" s="30" customFormat="1" ht="23.25" customHeight="1">
      <c r="A22" s="48" t="s">
        <v>149</v>
      </c>
      <c r="B22" s="151">
        <v>24</v>
      </c>
      <c r="C22" s="152">
        <v>24</v>
      </c>
      <c r="D22" s="157">
        <v>0</v>
      </c>
      <c r="E22" s="152">
        <v>349</v>
      </c>
      <c r="F22" s="152">
        <v>288</v>
      </c>
      <c r="G22" s="152">
        <v>11</v>
      </c>
      <c r="H22" s="152">
        <v>50</v>
      </c>
      <c r="I22" s="152">
        <v>8152</v>
      </c>
      <c r="J22" s="152">
        <v>4149</v>
      </c>
      <c r="K22" s="152">
        <v>4003</v>
      </c>
      <c r="L22" s="152">
        <v>1360</v>
      </c>
      <c r="M22" s="152">
        <v>1285</v>
      </c>
      <c r="N22" s="152">
        <v>1365</v>
      </c>
      <c r="O22" s="152">
        <v>1305</v>
      </c>
      <c r="P22" s="152">
        <v>1361</v>
      </c>
      <c r="Q22" s="152">
        <v>1476</v>
      </c>
      <c r="R22" s="152">
        <f aca="true" t="shared" si="1" ref="R22:R33">SUM(S22+V22)</f>
        <v>550</v>
      </c>
      <c r="S22" s="152">
        <v>509</v>
      </c>
      <c r="T22" s="152">
        <v>155</v>
      </c>
      <c r="U22" s="152">
        <v>354</v>
      </c>
      <c r="V22" s="152">
        <v>41</v>
      </c>
      <c r="W22" s="152">
        <v>91</v>
      </c>
      <c r="X22" s="152">
        <v>28</v>
      </c>
      <c r="Y22" s="114" t="s">
        <v>149</v>
      </c>
    </row>
    <row r="23" spans="1:25" s="30" customFormat="1" ht="23.25" customHeight="1">
      <c r="A23" s="48" t="s">
        <v>150</v>
      </c>
      <c r="B23" s="151">
        <v>34</v>
      </c>
      <c r="C23" s="152">
        <v>34</v>
      </c>
      <c r="D23" s="157">
        <v>0</v>
      </c>
      <c r="E23" s="152">
        <v>472</v>
      </c>
      <c r="F23" s="152">
        <v>382</v>
      </c>
      <c r="G23" s="152">
        <v>10</v>
      </c>
      <c r="H23" s="152">
        <v>80</v>
      </c>
      <c r="I23" s="152">
        <v>10560</v>
      </c>
      <c r="J23" s="152">
        <v>5373</v>
      </c>
      <c r="K23" s="152">
        <v>5187</v>
      </c>
      <c r="L23" s="152">
        <v>1735</v>
      </c>
      <c r="M23" s="152">
        <v>1824</v>
      </c>
      <c r="N23" s="152">
        <v>1724</v>
      </c>
      <c r="O23" s="152">
        <v>1764</v>
      </c>
      <c r="P23" s="152">
        <v>1744</v>
      </c>
      <c r="Q23" s="152">
        <v>1769</v>
      </c>
      <c r="R23" s="152">
        <f t="shared" si="1"/>
        <v>776</v>
      </c>
      <c r="S23" s="152">
        <v>713</v>
      </c>
      <c r="T23" s="152">
        <v>262</v>
      </c>
      <c r="U23" s="152">
        <v>451</v>
      </c>
      <c r="V23" s="152">
        <v>63</v>
      </c>
      <c r="W23" s="152">
        <v>94</v>
      </c>
      <c r="X23" s="152">
        <v>42</v>
      </c>
      <c r="Y23" s="114" t="s">
        <v>150</v>
      </c>
    </row>
    <row r="24" spans="1:25" s="30" customFormat="1" ht="23.25" customHeight="1">
      <c r="A24" s="48" t="s">
        <v>151</v>
      </c>
      <c r="B24" s="151">
        <v>22</v>
      </c>
      <c r="C24" s="152">
        <v>22</v>
      </c>
      <c r="D24" s="157">
        <v>0</v>
      </c>
      <c r="E24" s="152">
        <v>145</v>
      </c>
      <c r="F24" s="152">
        <v>99</v>
      </c>
      <c r="G24" s="152">
        <v>21</v>
      </c>
      <c r="H24" s="152">
        <v>25</v>
      </c>
      <c r="I24" s="152">
        <v>2008</v>
      </c>
      <c r="J24" s="152">
        <v>1026</v>
      </c>
      <c r="K24" s="152">
        <v>982</v>
      </c>
      <c r="L24" s="152">
        <v>336</v>
      </c>
      <c r="M24" s="152">
        <v>324</v>
      </c>
      <c r="N24" s="152">
        <v>326</v>
      </c>
      <c r="O24" s="152">
        <v>340</v>
      </c>
      <c r="P24" s="152">
        <v>345</v>
      </c>
      <c r="Q24" s="152">
        <v>337</v>
      </c>
      <c r="R24" s="152">
        <f t="shared" si="1"/>
        <v>268</v>
      </c>
      <c r="S24" s="152">
        <v>225</v>
      </c>
      <c r="T24" s="152">
        <v>98</v>
      </c>
      <c r="U24" s="152">
        <v>127</v>
      </c>
      <c r="V24" s="152">
        <v>43</v>
      </c>
      <c r="W24" s="152">
        <v>44</v>
      </c>
      <c r="X24" s="152">
        <v>22</v>
      </c>
      <c r="Y24" s="114" t="s">
        <v>151</v>
      </c>
    </row>
    <row r="25" spans="1:25" s="30" customFormat="1" ht="23.25" customHeight="1">
      <c r="A25" s="48" t="s">
        <v>152</v>
      </c>
      <c r="B25" s="151">
        <v>17</v>
      </c>
      <c r="C25" s="152">
        <v>17</v>
      </c>
      <c r="D25" s="157">
        <v>0</v>
      </c>
      <c r="E25" s="152">
        <v>260</v>
      </c>
      <c r="F25" s="152">
        <v>216</v>
      </c>
      <c r="G25" s="152">
        <v>2</v>
      </c>
      <c r="H25" s="152">
        <v>42</v>
      </c>
      <c r="I25" s="152">
        <v>6118</v>
      </c>
      <c r="J25" s="152">
        <v>3116</v>
      </c>
      <c r="K25" s="152">
        <v>3002</v>
      </c>
      <c r="L25" s="152">
        <v>1051</v>
      </c>
      <c r="M25" s="152">
        <v>996</v>
      </c>
      <c r="N25" s="152">
        <v>1044</v>
      </c>
      <c r="O25" s="152">
        <v>1023</v>
      </c>
      <c r="P25" s="152">
        <v>981</v>
      </c>
      <c r="Q25" s="152">
        <v>1023</v>
      </c>
      <c r="R25" s="152">
        <f t="shared" si="1"/>
        <v>448</v>
      </c>
      <c r="S25" s="152">
        <v>389</v>
      </c>
      <c r="T25" s="152">
        <v>135</v>
      </c>
      <c r="U25" s="152">
        <v>254</v>
      </c>
      <c r="V25" s="152">
        <v>59</v>
      </c>
      <c r="W25" s="152">
        <v>33</v>
      </c>
      <c r="X25" s="152">
        <v>17</v>
      </c>
      <c r="Y25" s="114" t="s">
        <v>152</v>
      </c>
    </row>
    <row r="26" spans="1:25" s="30" customFormat="1" ht="23.25" customHeight="1">
      <c r="A26" s="48" t="s">
        <v>153</v>
      </c>
      <c r="B26" s="151">
        <v>8</v>
      </c>
      <c r="C26" s="152">
        <v>8</v>
      </c>
      <c r="D26" s="157">
        <v>0</v>
      </c>
      <c r="E26" s="152">
        <v>131</v>
      </c>
      <c r="F26" s="152">
        <v>111</v>
      </c>
      <c r="G26" s="152">
        <v>3</v>
      </c>
      <c r="H26" s="152">
        <v>17</v>
      </c>
      <c r="I26" s="152">
        <v>3145</v>
      </c>
      <c r="J26" s="152">
        <v>1577</v>
      </c>
      <c r="K26" s="152">
        <v>1568</v>
      </c>
      <c r="L26" s="152">
        <v>521</v>
      </c>
      <c r="M26" s="152">
        <v>528</v>
      </c>
      <c r="N26" s="152">
        <v>537</v>
      </c>
      <c r="O26" s="152">
        <v>520</v>
      </c>
      <c r="P26" s="152">
        <v>523</v>
      </c>
      <c r="Q26" s="152">
        <v>516</v>
      </c>
      <c r="R26" s="152">
        <f t="shared" si="1"/>
        <v>215</v>
      </c>
      <c r="S26" s="152">
        <v>199</v>
      </c>
      <c r="T26" s="152">
        <v>63</v>
      </c>
      <c r="U26" s="152">
        <v>136</v>
      </c>
      <c r="V26" s="152">
        <v>16</v>
      </c>
      <c r="W26" s="152">
        <v>26</v>
      </c>
      <c r="X26" s="152">
        <v>11</v>
      </c>
      <c r="Y26" s="114" t="s">
        <v>153</v>
      </c>
    </row>
    <row r="27" spans="1:25" s="30" customFormat="1" ht="23.25" customHeight="1">
      <c r="A27" s="48" t="s">
        <v>154</v>
      </c>
      <c r="B27" s="151">
        <v>40</v>
      </c>
      <c r="C27" s="152">
        <v>39</v>
      </c>
      <c r="D27" s="152">
        <v>1</v>
      </c>
      <c r="E27" s="152">
        <v>334</v>
      </c>
      <c r="F27" s="152">
        <v>254</v>
      </c>
      <c r="G27" s="152">
        <v>30</v>
      </c>
      <c r="H27" s="152">
        <v>50</v>
      </c>
      <c r="I27" s="152">
        <v>6655</v>
      </c>
      <c r="J27" s="152">
        <v>3421</v>
      </c>
      <c r="K27" s="152">
        <v>3234</v>
      </c>
      <c r="L27" s="152">
        <v>1034</v>
      </c>
      <c r="M27" s="152">
        <v>1114</v>
      </c>
      <c r="N27" s="152">
        <v>1122</v>
      </c>
      <c r="O27" s="152">
        <v>1135</v>
      </c>
      <c r="P27" s="152">
        <v>1098</v>
      </c>
      <c r="Q27" s="152">
        <v>1152</v>
      </c>
      <c r="R27" s="152">
        <f t="shared" si="1"/>
        <v>567</v>
      </c>
      <c r="S27" s="152">
        <v>530</v>
      </c>
      <c r="T27" s="152">
        <v>182</v>
      </c>
      <c r="U27" s="152">
        <v>348</v>
      </c>
      <c r="V27" s="152">
        <v>37</v>
      </c>
      <c r="W27" s="152">
        <v>72</v>
      </c>
      <c r="X27" s="152">
        <v>34</v>
      </c>
      <c r="Y27" s="114" t="s">
        <v>154</v>
      </c>
    </row>
    <row r="28" spans="1:25" s="30" customFormat="1" ht="23.25" customHeight="1">
      <c r="A28" s="48" t="s">
        <v>155</v>
      </c>
      <c r="B28" s="151">
        <v>12</v>
      </c>
      <c r="C28" s="152">
        <v>12</v>
      </c>
      <c r="D28" s="157">
        <v>0</v>
      </c>
      <c r="E28" s="152">
        <v>144</v>
      </c>
      <c r="F28" s="152">
        <v>114</v>
      </c>
      <c r="G28" s="152">
        <v>4</v>
      </c>
      <c r="H28" s="152">
        <v>26</v>
      </c>
      <c r="I28" s="152">
        <v>2786</v>
      </c>
      <c r="J28" s="152">
        <v>1428</v>
      </c>
      <c r="K28" s="152">
        <v>1358</v>
      </c>
      <c r="L28" s="152">
        <v>437</v>
      </c>
      <c r="M28" s="152">
        <v>465</v>
      </c>
      <c r="N28" s="152">
        <v>469</v>
      </c>
      <c r="O28" s="152">
        <v>448</v>
      </c>
      <c r="P28" s="152">
        <v>465</v>
      </c>
      <c r="Q28" s="152">
        <v>502</v>
      </c>
      <c r="R28" s="152">
        <f t="shared" si="1"/>
        <v>255</v>
      </c>
      <c r="S28" s="152">
        <v>218</v>
      </c>
      <c r="T28" s="152">
        <v>77</v>
      </c>
      <c r="U28" s="152">
        <v>141</v>
      </c>
      <c r="V28" s="152">
        <v>37</v>
      </c>
      <c r="W28" s="152">
        <v>22</v>
      </c>
      <c r="X28" s="152">
        <v>16</v>
      </c>
      <c r="Y28" s="114" t="s">
        <v>155</v>
      </c>
    </row>
    <row r="29" spans="1:25" s="30" customFormat="1" ht="23.25" customHeight="1">
      <c r="A29" s="48" t="s">
        <v>156</v>
      </c>
      <c r="B29" s="151">
        <v>11</v>
      </c>
      <c r="C29" s="152">
        <v>11</v>
      </c>
      <c r="D29" s="157">
        <v>0</v>
      </c>
      <c r="E29" s="152">
        <v>90</v>
      </c>
      <c r="F29" s="152">
        <v>62</v>
      </c>
      <c r="G29" s="152">
        <v>10</v>
      </c>
      <c r="H29" s="152">
        <v>18</v>
      </c>
      <c r="I29" s="152">
        <v>1470</v>
      </c>
      <c r="J29" s="152">
        <v>771</v>
      </c>
      <c r="K29" s="152">
        <v>699</v>
      </c>
      <c r="L29" s="152">
        <v>232</v>
      </c>
      <c r="M29" s="152">
        <v>258</v>
      </c>
      <c r="N29" s="152">
        <v>231</v>
      </c>
      <c r="O29" s="152">
        <v>244</v>
      </c>
      <c r="P29" s="152">
        <v>263</v>
      </c>
      <c r="Q29" s="152">
        <v>242</v>
      </c>
      <c r="R29" s="152">
        <f t="shared" si="1"/>
        <v>159</v>
      </c>
      <c r="S29" s="152">
        <v>145</v>
      </c>
      <c r="T29" s="152">
        <v>54</v>
      </c>
      <c r="U29" s="152">
        <v>91</v>
      </c>
      <c r="V29" s="152">
        <v>14</v>
      </c>
      <c r="W29" s="152">
        <v>13</v>
      </c>
      <c r="X29" s="152">
        <v>13</v>
      </c>
      <c r="Y29" s="114" t="s">
        <v>156</v>
      </c>
    </row>
    <row r="30" spans="1:25" s="30" customFormat="1" ht="23.25" customHeight="1">
      <c r="A30" s="48" t="s">
        <v>157</v>
      </c>
      <c r="B30" s="151">
        <v>12</v>
      </c>
      <c r="C30" s="152">
        <v>12</v>
      </c>
      <c r="D30" s="157">
        <v>0</v>
      </c>
      <c r="E30" s="152">
        <v>93</v>
      </c>
      <c r="F30" s="152">
        <v>74</v>
      </c>
      <c r="G30" s="152">
        <v>4</v>
      </c>
      <c r="H30" s="152">
        <v>15</v>
      </c>
      <c r="I30" s="152">
        <v>1513</v>
      </c>
      <c r="J30" s="152">
        <v>805</v>
      </c>
      <c r="K30" s="152">
        <v>708</v>
      </c>
      <c r="L30" s="152">
        <v>264</v>
      </c>
      <c r="M30" s="152">
        <v>235</v>
      </c>
      <c r="N30" s="152">
        <v>265</v>
      </c>
      <c r="O30" s="152">
        <v>251</v>
      </c>
      <c r="P30" s="152">
        <v>239</v>
      </c>
      <c r="Q30" s="152">
        <v>259</v>
      </c>
      <c r="R30" s="152">
        <f t="shared" si="1"/>
        <v>159</v>
      </c>
      <c r="S30" s="152">
        <v>149</v>
      </c>
      <c r="T30" s="152">
        <v>54</v>
      </c>
      <c r="U30" s="152">
        <v>95</v>
      </c>
      <c r="V30" s="152">
        <v>10</v>
      </c>
      <c r="W30" s="152">
        <v>10</v>
      </c>
      <c r="X30" s="152">
        <v>10</v>
      </c>
      <c r="Y30" s="114" t="s">
        <v>157</v>
      </c>
    </row>
    <row r="31" spans="1:25" s="30" customFormat="1" ht="23.25" customHeight="1">
      <c r="A31" s="48" t="s">
        <v>158</v>
      </c>
      <c r="B31" s="151">
        <v>17</v>
      </c>
      <c r="C31" s="152">
        <v>17</v>
      </c>
      <c r="D31" s="161">
        <v>0</v>
      </c>
      <c r="E31" s="152">
        <v>94</v>
      </c>
      <c r="F31" s="152">
        <v>54</v>
      </c>
      <c r="G31" s="152">
        <v>26</v>
      </c>
      <c r="H31" s="152">
        <v>14</v>
      </c>
      <c r="I31" s="152">
        <v>1085</v>
      </c>
      <c r="J31" s="152">
        <v>564</v>
      </c>
      <c r="K31" s="152">
        <v>521</v>
      </c>
      <c r="L31" s="152">
        <v>171</v>
      </c>
      <c r="M31" s="152">
        <v>172</v>
      </c>
      <c r="N31" s="152">
        <v>186</v>
      </c>
      <c r="O31" s="152">
        <v>180</v>
      </c>
      <c r="P31" s="152">
        <v>200</v>
      </c>
      <c r="Q31" s="152">
        <v>176</v>
      </c>
      <c r="R31" s="152">
        <f t="shared" si="1"/>
        <v>175</v>
      </c>
      <c r="S31" s="152">
        <v>159</v>
      </c>
      <c r="T31" s="152">
        <v>67</v>
      </c>
      <c r="U31" s="152">
        <v>92</v>
      </c>
      <c r="V31" s="152">
        <v>16</v>
      </c>
      <c r="W31" s="152">
        <v>26</v>
      </c>
      <c r="X31" s="152">
        <v>20</v>
      </c>
      <c r="Y31" s="114" t="s">
        <v>158</v>
      </c>
    </row>
    <row r="32" spans="1:25" s="30" customFormat="1" ht="23.25" customHeight="1">
      <c r="A32" s="48" t="s">
        <v>159</v>
      </c>
      <c r="B32" s="151">
        <v>35</v>
      </c>
      <c r="C32" s="152">
        <v>33</v>
      </c>
      <c r="D32" s="162">
        <v>2</v>
      </c>
      <c r="E32" s="152">
        <v>327</v>
      </c>
      <c r="F32" s="152">
        <v>264</v>
      </c>
      <c r="G32" s="152">
        <v>13</v>
      </c>
      <c r="H32" s="152">
        <v>50</v>
      </c>
      <c r="I32" s="152">
        <v>7309</v>
      </c>
      <c r="J32" s="152">
        <v>3685</v>
      </c>
      <c r="K32" s="152">
        <v>3624</v>
      </c>
      <c r="L32" s="152">
        <v>1222</v>
      </c>
      <c r="M32" s="152">
        <v>1215</v>
      </c>
      <c r="N32" s="152">
        <v>1189</v>
      </c>
      <c r="O32" s="152">
        <v>1280</v>
      </c>
      <c r="P32" s="152">
        <v>1154</v>
      </c>
      <c r="Q32" s="152">
        <v>1249</v>
      </c>
      <c r="R32" s="152">
        <f t="shared" si="1"/>
        <v>533</v>
      </c>
      <c r="S32" s="152">
        <v>507</v>
      </c>
      <c r="T32" s="152">
        <v>181</v>
      </c>
      <c r="U32" s="152">
        <v>326</v>
      </c>
      <c r="V32" s="152">
        <v>26</v>
      </c>
      <c r="W32" s="152">
        <v>40</v>
      </c>
      <c r="X32" s="152">
        <v>29</v>
      </c>
      <c r="Y32" s="114" t="s">
        <v>159</v>
      </c>
    </row>
    <row r="33" spans="1:25" s="30" customFormat="1" ht="23.25" customHeight="1">
      <c r="A33" s="48" t="s">
        <v>160</v>
      </c>
      <c r="B33" s="151">
        <v>13</v>
      </c>
      <c r="C33" s="152">
        <v>12</v>
      </c>
      <c r="D33" s="152">
        <v>1</v>
      </c>
      <c r="E33" s="152">
        <v>147</v>
      </c>
      <c r="F33" s="152">
        <v>122</v>
      </c>
      <c r="G33" s="157">
        <v>2</v>
      </c>
      <c r="H33" s="152">
        <v>23</v>
      </c>
      <c r="I33" s="152">
        <v>3337</v>
      </c>
      <c r="J33" s="152">
        <v>1705</v>
      </c>
      <c r="K33" s="152">
        <v>1632</v>
      </c>
      <c r="L33" s="152">
        <v>544</v>
      </c>
      <c r="M33" s="152">
        <v>512</v>
      </c>
      <c r="N33" s="152">
        <v>590</v>
      </c>
      <c r="O33" s="152">
        <v>540</v>
      </c>
      <c r="P33" s="152">
        <v>557</v>
      </c>
      <c r="Q33" s="152">
        <v>594</v>
      </c>
      <c r="R33" s="152">
        <f t="shared" si="1"/>
        <v>238</v>
      </c>
      <c r="S33" s="152">
        <v>218</v>
      </c>
      <c r="T33" s="152">
        <v>66</v>
      </c>
      <c r="U33" s="152">
        <v>152</v>
      </c>
      <c r="V33" s="152">
        <v>20</v>
      </c>
      <c r="W33" s="152">
        <v>51</v>
      </c>
      <c r="X33" s="152">
        <v>16</v>
      </c>
      <c r="Y33" s="114" t="s">
        <v>160</v>
      </c>
    </row>
    <row r="34" spans="1:25" s="30" customFormat="1" ht="23.25" customHeight="1">
      <c r="A34" s="53"/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0"/>
    </row>
    <row r="35" spans="1:25" s="30" customFormat="1" ht="23.25" customHeight="1">
      <c r="A35" s="54" t="s">
        <v>161</v>
      </c>
      <c r="B35" s="158">
        <f>SUM(B37:B42)</f>
        <v>22</v>
      </c>
      <c r="C35" s="160">
        <f>SUM(C37:C42)</f>
        <v>22</v>
      </c>
      <c r="D35" s="161">
        <v>0</v>
      </c>
      <c r="E35" s="160">
        <f>SUM(E37:E42)</f>
        <v>157</v>
      </c>
      <c r="F35" s="160">
        <f aca="true" t="shared" si="2" ref="F35:X35">SUM(F37:F42)</f>
        <v>106</v>
      </c>
      <c r="G35" s="160">
        <f t="shared" si="2"/>
        <v>24</v>
      </c>
      <c r="H35" s="160">
        <f t="shared" si="2"/>
        <v>27</v>
      </c>
      <c r="I35" s="160">
        <f t="shared" si="2"/>
        <v>2471</v>
      </c>
      <c r="J35" s="160">
        <f t="shared" si="2"/>
        <v>1212</v>
      </c>
      <c r="K35" s="160">
        <f t="shared" si="2"/>
        <v>1259</v>
      </c>
      <c r="L35" s="160">
        <f t="shared" si="2"/>
        <v>395</v>
      </c>
      <c r="M35" s="160">
        <f t="shared" si="2"/>
        <v>404</v>
      </c>
      <c r="N35" s="160">
        <f t="shared" si="2"/>
        <v>394</v>
      </c>
      <c r="O35" s="160">
        <f t="shared" si="2"/>
        <v>410</v>
      </c>
      <c r="P35" s="160">
        <f t="shared" si="2"/>
        <v>437</v>
      </c>
      <c r="Q35" s="160">
        <f t="shared" si="2"/>
        <v>431</v>
      </c>
      <c r="R35" s="160">
        <f t="shared" si="2"/>
        <v>284</v>
      </c>
      <c r="S35" s="160">
        <f t="shared" si="2"/>
        <v>257</v>
      </c>
      <c r="T35" s="160">
        <f t="shared" si="2"/>
        <v>110</v>
      </c>
      <c r="U35" s="160">
        <f t="shared" si="2"/>
        <v>147</v>
      </c>
      <c r="V35" s="160">
        <f t="shared" si="2"/>
        <v>27</v>
      </c>
      <c r="W35" s="160">
        <f t="shared" si="2"/>
        <v>22</v>
      </c>
      <c r="X35" s="160">
        <f t="shared" si="2"/>
        <v>19</v>
      </c>
      <c r="Y35" s="155" t="s">
        <v>162</v>
      </c>
    </row>
    <row r="36" spans="1:25" s="30" customFormat="1" ht="23.25" customHeight="1">
      <c r="A36" s="53"/>
      <c r="B36" s="151"/>
      <c r="C36" s="152"/>
      <c r="D36" s="157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0"/>
    </row>
    <row r="37" spans="1:25" s="30" customFormat="1" ht="23.25" customHeight="1">
      <c r="A37" s="48" t="s">
        <v>163</v>
      </c>
      <c r="B37" s="151">
        <v>11</v>
      </c>
      <c r="C37" s="152">
        <v>11</v>
      </c>
      <c r="D37" s="161">
        <v>0</v>
      </c>
      <c r="E37" s="152">
        <v>55</v>
      </c>
      <c r="F37" s="152">
        <v>23</v>
      </c>
      <c r="G37" s="152">
        <v>20</v>
      </c>
      <c r="H37" s="152">
        <v>12</v>
      </c>
      <c r="I37" s="152">
        <v>476</v>
      </c>
      <c r="J37" s="152">
        <v>227</v>
      </c>
      <c r="K37" s="152">
        <v>249</v>
      </c>
      <c r="L37" s="152">
        <v>76</v>
      </c>
      <c r="M37" s="152">
        <v>77</v>
      </c>
      <c r="N37" s="152">
        <v>73</v>
      </c>
      <c r="O37" s="152">
        <v>82</v>
      </c>
      <c r="P37" s="152">
        <v>75</v>
      </c>
      <c r="Q37" s="152">
        <v>93</v>
      </c>
      <c r="R37" s="152">
        <f aca="true" t="shared" si="3" ref="R37:R42">SUM(S37+V37)</f>
        <v>104</v>
      </c>
      <c r="S37" s="152">
        <v>98</v>
      </c>
      <c r="T37" s="152">
        <v>45</v>
      </c>
      <c r="U37" s="152">
        <v>53</v>
      </c>
      <c r="V37" s="152">
        <v>6</v>
      </c>
      <c r="W37" s="152">
        <v>9</v>
      </c>
      <c r="X37" s="152">
        <v>9</v>
      </c>
      <c r="Y37" s="114" t="s">
        <v>163</v>
      </c>
    </row>
    <row r="38" spans="1:25" s="30" customFormat="1" ht="23.25" customHeight="1">
      <c r="A38" s="48" t="s">
        <v>164</v>
      </c>
      <c r="B38" s="151">
        <v>1</v>
      </c>
      <c r="C38" s="152">
        <v>1</v>
      </c>
      <c r="D38" s="157">
        <v>0</v>
      </c>
      <c r="E38" s="152">
        <v>18</v>
      </c>
      <c r="F38" s="152">
        <v>15</v>
      </c>
      <c r="G38" s="157">
        <v>0</v>
      </c>
      <c r="H38" s="152">
        <v>3</v>
      </c>
      <c r="I38" s="152">
        <v>429</v>
      </c>
      <c r="J38" s="152">
        <v>199</v>
      </c>
      <c r="K38" s="152">
        <v>230</v>
      </c>
      <c r="L38" s="152">
        <v>80</v>
      </c>
      <c r="M38" s="152">
        <v>77</v>
      </c>
      <c r="N38" s="152">
        <v>63</v>
      </c>
      <c r="O38" s="152">
        <v>75</v>
      </c>
      <c r="P38" s="152">
        <v>65</v>
      </c>
      <c r="Q38" s="152">
        <v>69</v>
      </c>
      <c r="R38" s="152">
        <f t="shared" si="3"/>
        <v>35</v>
      </c>
      <c r="S38" s="152">
        <v>29</v>
      </c>
      <c r="T38" s="152">
        <v>12</v>
      </c>
      <c r="U38" s="152">
        <v>17</v>
      </c>
      <c r="V38" s="152">
        <v>6</v>
      </c>
      <c r="W38" s="152">
        <v>1</v>
      </c>
      <c r="X38" s="152">
        <v>1</v>
      </c>
      <c r="Y38" s="114" t="s">
        <v>164</v>
      </c>
    </row>
    <row r="39" spans="1:25" s="30" customFormat="1" ht="23.25" customHeight="1">
      <c r="A39" s="48" t="s">
        <v>165</v>
      </c>
      <c r="B39" s="151">
        <v>2</v>
      </c>
      <c r="C39" s="152">
        <v>2</v>
      </c>
      <c r="D39" s="157">
        <v>0</v>
      </c>
      <c r="E39" s="152">
        <v>7</v>
      </c>
      <c r="F39" s="152">
        <v>6</v>
      </c>
      <c r="G39" s="157">
        <v>0</v>
      </c>
      <c r="H39" s="152">
        <v>1</v>
      </c>
      <c r="I39" s="152">
        <v>58</v>
      </c>
      <c r="J39" s="152">
        <v>27</v>
      </c>
      <c r="K39" s="152">
        <v>31</v>
      </c>
      <c r="L39" s="152">
        <v>10</v>
      </c>
      <c r="M39" s="152">
        <v>8</v>
      </c>
      <c r="N39" s="152">
        <v>10</v>
      </c>
      <c r="O39" s="152">
        <v>10</v>
      </c>
      <c r="P39" s="152">
        <v>9</v>
      </c>
      <c r="Q39" s="152">
        <v>11</v>
      </c>
      <c r="R39" s="152">
        <f t="shared" si="3"/>
        <v>14</v>
      </c>
      <c r="S39" s="152">
        <v>12</v>
      </c>
      <c r="T39" s="152">
        <v>6</v>
      </c>
      <c r="U39" s="152">
        <v>6</v>
      </c>
      <c r="V39" s="152">
        <v>2</v>
      </c>
      <c r="W39" s="152">
        <v>1</v>
      </c>
      <c r="X39" s="152">
        <v>1</v>
      </c>
      <c r="Y39" s="114" t="s">
        <v>165</v>
      </c>
    </row>
    <row r="40" spans="1:25" s="30" customFormat="1" ht="23.25" customHeight="1">
      <c r="A40" s="48" t="s">
        <v>166</v>
      </c>
      <c r="B40" s="151">
        <v>4</v>
      </c>
      <c r="C40" s="152">
        <v>4</v>
      </c>
      <c r="D40" s="157">
        <v>0</v>
      </c>
      <c r="E40" s="152">
        <v>42</v>
      </c>
      <c r="F40" s="152">
        <v>35</v>
      </c>
      <c r="G40" s="157">
        <v>0</v>
      </c>
      <c r="H40" s="152">
        <v>7</v>
      </c>
      <c r="I40" s="152">
        <v>825</v>
      </c>
      <c r="J40" s="152">
        <v>409</v>
      </c>
      <c r="K40" s="152">
        <v>416</v>
      </c>
      <c r="L40" s="152">
        <v>127</v>
      </c>
      <c r="M40" s="152">
        <v>140</v>
      </c>
      <c r="N40" s="152">
        <v>128</v>
      </c>
      <c r="O40" s="152">
        <v>132</v>
      </c>
      <c r="P40" s="152">
        <v>160</v>
      </c>
      <c r="Q40" s="152">
        <v>138</v>
      </c>
      <c r="R40" s="152">
        <f t="shared" si="3"/>
        <v>70</v>
      </c>
      <c r="S40" s="152">
        <v>62</v>
      </c>
      <c r="T40" s="152">
        <v>22</v>
      </c>
      <c r="U40" s="152">
        <v>40</v>
      </c>
      <c r="V40" s="152">
        <v>8</v>
      </c>
      <c r="W40" s="152">
        <v>4</v>
      </c>
      <c r="X40" s="152">
        <v>4</v>
      </c>
      <c r="Y40" s="114" t="s">
        <v>166</v>
      </c>
    </row>
    <row r="41" spans="1:25" s="30" customFormat="1" ht="23.25" customHeight="1">
      <c r="A41" s="48" t="s">
        <v>167</v>
      </c>
      <c r="B41" s="151">
        <v>2</v>
      </c>
      <c r="C41" s="152">
        <v>2</v>
      </c>
      <c r="D41" s="157">
        <v>0</v>
      </c>
      <c r="E41" s="152">
        <v>25</v>
      </c>
      <c r="F41" s="152">
        <v>21</v>
      </c>
      <c r="G41" s="157">
        <v>1</v>
      </c>
      <c r="H41" s="152">
        <v>3</v>
      </c>
      <c r="I41" s="152">
        <v>547</v>
      </c>
      <c r="J41" s="152">
        <v>274</v>
      </c>
      <c r="K41" s="152">
        <v>273</v>
      </c>
      <c r="L41" s="152">
        <v>83</v>
      </c>
      <c r="M41" s="152">
        <v>72</v>
      </c>
      <c r="N41" s="152">
        <v>98</v>
      </c>
      <c r="O41" s="152">
        <v>87</v>
      </c>
      <c r="P41" s="152">
        <v>107</v>
      </c>
      <c r="Q41" s="152">
        <v>100</v>
      </c>
      <c r="R41" s="152">
        <f t="shared" si="3"/>
        <v>43</v>
      </c>
      <c r="S41" s="152">
        <v>38</v>
      </c>
      <c r="T41" s="152">
        <v>16</v>
      </c>
      <c r="U41" s="152">
        <v>22</v>
      </c>
      <c r="V41" s="152">
        <v>5</v>
      </c>
      <c r="W41" s="152">
        <v>5</v>
      </c>
      <c r="X41" s="152">
        <v>2</v>
      </c>
      <c r="Y41" s="114" t="s">
        <v>167</v>
      </c>
    </row>
    <row r="42" spans="1:25" s="30" customFormat="1" ht="23.25" customHeight="1">
      <c r="A42" s="48" t="s">
        <v>168</v>
      </c>
      <c r="B42" s="151">
        <v>2</v>
      </c>
      <c r="C42" s="152">
        <v>2</v>
      </c>
      <c r="D42" s="157">
        <v>0</v>
      </c>
      <c r="E42" s="152">
        <v>10</v>
      </c>
      <c r="F42" s="152">
        <v>6</v>
      </c>
      <c r="G42" s="152">
        <v>3</v>
      </c>
      <c r="H42" s="157">
        <v>1</v>
      </c>
      <c r="I42" s="152">
        <v>136</v>
      </c>
      <c r="J42" s="152">
        <v>76</v>
      </c>
      <c r="K42" s="152">
        <v>60</v>
      </c>
      <c r="L42" s="152">
        <v>19</v>
      </c>
      <c r="M42" s="152">
        <v>30</v>
      </c>
      <c r="N42" s="152">
        <v>22</v>
      </c>
      <c r="O42" s="152">
        <v>24</v>
      </c>
      <c r="P42" s="152">
        <v>21</v>
      </c>
      <c r="Q42" s="152">
        <v>20</v>
      </c>
      <c r="R42" s="152">
        <f t="shared" si="3"/>
        <v>18</v>
      </c>
      <c r="S42" s="152">
        <v>18</v>
      </c>
      <c r="T42" s="152">
        <v>9</v>
      </c>
      <c r="U42" s="152">
        <v>9</v>
      </c>
      <c r="V42" s="157">
        <v>0</v>
      </c>
      <c r="W42" s="152">
        <v>2</v>
      </c>
      <c r="X42" s="152">
        <v>2</v>
      </c>
      <c r="Y42" s="114" t="s">
        <v>168</v>
      </c>
    </row>
    <row r="43" spans="1:25" s="30" customFormat="1" ht="23.25" customHeight="1">
      <c r="A43" s="163" t="s">
        <v>87</v>
      </c>
      <c r="B43" s="164" t="s">
        <v>169</v>
      </c>
      <c r="C43" s="164" t="s">
        <v>169</v>
      </c>
      <c r="D43" s="164" t="s">
        <v>169</v>
      </c>
      <c r="E43" s="164" t="s">
        <v>169</v>
      </c>
      <c r="F43" s="164" t="s">
        <v>169</v>
      </c>
      <c r="G43" s="164" t="s">
        <v>169</v>
      </c>
      <c r="H43" s="164" t="s">
        <v>169</v>
      </c>
      <c r="I43" s="165" t="s">
        <v>169</v>
      </c>
      <c r="J43" s="165" t="s">
        <v>169</v>
      </c>
      <c r="K43" s="165" t="s">
        <v>169</v>
      </c>
      <c r="L43" s="165" t="s">
        <v>169</v>
      </c>
      <c r="M43" s="165" t="s">
        <v>169</v>
      </c>
      <c r="N43" s="165" t="s">
        <v>169</v>
      </c>
      <c r="O43" s="165" t="s">
        <v>169</v>
      </c>
      <c r="P43" s="165" t="s">
        <v>169</v>
      </c>
      <c r="Q43" s="165" t="s">
        <v>169</v>
      </c>
      <c r="R43" s="164" t="s">
        <v>169</v>
      </c>
      <c r="S43" s="164"/>
      <c r="T43" s="164"/>
      <c r="U43" s="164"/>
      <c r="V43" s="164" t="s">
        <v>169</v>
      </c>
      <c r="W43" s="164" t="s">
        <v>169</v>
      </c>
      <c r="X43" s="164" t="s">
        <v>169</v>
      </c>
      <c r="Y43" s="166" t="s">
        <v>87</v>
      </c>
    </row>
    <row r="44" spans="2:24" ht="13.5">
      <c r="B44" s="168"/>
      <c r="C44" s="168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</row>
  </sheetData>
  <sheetProtection password="CA9C" sheet="1"/>
  <mergeCells count="16">
    <mergeCell ref="B6:D6"/>
    <mergeCell ref="E6:H6"/>
    <mergeCell ref="R6:V6"/>
    <mergeCell ref="B7:B8"/>
    <mergeCell ref="C7:C8"/>
    <mergeCell ref="D7:D8"/>
    <mergeCell ref="E7:E8"/>
    <mergeCell ref="I7:I8"/>
    <mergeCell ref="L7:L8"/>
    <mergeCell ref="V7:V8"/>
    <mergeCell ref="M7:M8"/>
    <mergeCell ref="N7:N8"/>
    <mergeCell ref="O7:O8"/>
    <mergeCell ref="P7:P8"/>
    <mergeCell ref="Q7:Q8"/>
    <mergeCell ref="R7:R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14.28125" style="167" customWidth="1"/>
    <col min="2" max="7" width="7.7109375" style="36" customWidth="1"/>
    <col min="8" max="8" width="8.421875" style="36" customWidth="1"/>
    <col min="9" max="12" width="8.00390625" style="36" customWidth="1"/>
    <col min="13" max="13" width="10.00390625" style="36" bestFit="1" customWidth="1"/>
    <col min="14" max="14" width="8.00390625" style="36" customWidth="1"/>
    <col min="15" max="18" width="8.140625" style="36" customWidth="1"/>
    <col min="19" max="19" width="7.7109375" style="36" customWidth="1"/>
    <col min="20" max="21" width="8.57421875" style="36" customWidth="1"/>
    <col min="22" max="22" width="14.28125" style="167" customWidth="1"/>
    <col min="23" max="16384" width="9.00390625" style="36" customWidth="1"/>
  </cols>
  <sheetData>
    <row r="1" spans="1:22" s="30" customFormat="1" ht="13.5">
      <c r="A1" s="124"/>
      <c r="B1" s="125" t="s">
        <v>170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124"/>
    </row>
    <row r="2" spans="1:22" s="30" customFormat="1" ht="13.5">
      <c r="A2" s="169"/>
      <c r="B2" s="127" t="s">
        <v>108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169"/>
    </row>
    <row r="3" spans="1:22" s="30" customFormat="1" ht="13.5">
      <c r="A3" s="124"/>
      <c r="B3" s="29" t="s">
        <v>171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124"/>
    </row>
    <row r="4" spans="1:22" s="30" customFormat="1" ht="13.5">
      <c r="A4" s="124"/>
      <c r="B4" s="127" t="s">
        <v>172</v>
      </c>
      <c r="C4" s="85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124"/>
    </row>
    <row r="5" spans="1:22" s="30" customFormat="1" ht="14.25" thickBot="1">
      <c r="A5" s="124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124"/>
    </row>
    <row r="6" spans="1:22" s="30" customFormat="1" ht="19.5" customHeight="1" thickTop="1">
      <c r="A6" s="129" t="s">
        <v>173</v>
      </c>
      <c r="B6" s="404" t="s">
        <v>112</v>
      </c>
      <c r="C6" s="406"/>
      <c r="D6" s="405"/>
      <c r="E6" s="404" t="s">
        <v>174</v>
      </c>
      <c r="F6" s="406"/>
      <c r="G6" s="406"/>
      <c r="H6" s="405"/>
      <c r="I6" s="170"/>
      <c r="J6" s="171" t="s">
        <v>175</v>
      </c>
      <c r="K6" s="426" t="s">
        <v>176</v>
      </c>
      <c r="L6" s="426"/>
      <c r="M6" s="171" t="s">
        <v>116</v>
      </c>
      <c r="N6" s="172"/>
      <c r="O6" s="404" t="s">
        <v>117</v>
      </c>
      <c r="P6" s="406"/>
      <c r="Q6" s="406"/>
      <c r="R6" s="406"/>
      <c r="S6" s="405"/>
      <c r="T6" s="135" t="s">
        <v>118</v>
      </c>
      <c r="U6" s="136"/>
      <c r="V6" s="137" t="s">
        <v>173</v>
      </c>
    </row>
    <row r="7" spans="1:22" s="30" customFormat="1" ht="19.5" customHeight="1">
      <c r="A7" s="48"/>
      <c r="B7" s="414" t="s">
        <v>54</v>
      </c>
      <c r="C7" s="414" t="s">
        <v>177</v>
      </c>
      <c r="D7" s="414" t="s">
        <v>178</v>
      </c>
      <c r="E7" s="414" t="s">
        <v>54</v>
      </c>
      <c r="F7" s="123" t="s">
        <v>179</v>
      </c>
      <c r="G7" s="123" t="s">
        <v>180</v>
      </c>
      <c r="H7" s="173" t="s">
        <v>124</v>
      </c>
      <c r="I7" s="425" t="s">
        <v>54</v>
      </c>
      <c r="J7" s="141"/>
      <c r="K7" s="174"/>
      <c r="L7" s="414" t="s">
        <v>125</v>
      </c>
      <c r="M7" s="414" t="s">
        <v>126</v>
      </c>
      <c r="N7" s="414" t="s">
        <v>127</v>
      </c>
      <c r="O7" s="414" t="s">
        <v>54</v>
      </c>
      <c r="P7" s="142" t="s">
        <v>131</v>
      </c>
      <c r="Q7" s="140" t="s">
        <v>181</v>
      </c>
      <c r="R7" s="143" t="s">
        <v>133</v>
      </c>
      <c r="S7" s="414" t="s">
        <v>182</v>
      </c>
      <c r="T7" s="175"/>
      <c r="U7" s="145" t="s">
        <v>183</v>
      </c>
      <c r="V7" s="114"/>
    </row>
    <row r="8" spans="1:22" s="30" customFormat="1" ht="19.5" customHeight="1">
      <c r="A8" s="41" t="s">
        <v>184</v>
      </c>
      <c r="B8" s="415"/>
      <c r="C8" s="415"/>
      <c r="D8" s="415"/>
      <c r="E8" s="415"/>
      <c r="F8" s="88" t="s">
        <v>185</v>
      </c>
      <c r="G8" s="88" t="s">
        <v>185</v>
      </c>
      <c r="H8" s="42" t="s">
        <v>185</v>
      </c>
      <c r="I8" s="410"/>
      <c r="J8" s="43" t="s">
        <v>39</v>
      </c>
      <c r="K8" s="43" t="s">
        <v>55</v>
      </c>
      <c r="L8" s="415"/>
      <c r="M8" s="415"/>
      <c r="N8" s="415"/>
      <c r="O8" s="415"/>
      <c r="P8" s="44" t="s">
        <v>139</v>
      </c>
      <c r="Q8" s="43" t="s">
        <v>186</v>
      </c>
      <c r="R8" s="41" t="s">
        <v>10</v>
      </c>
      <c r="S8" s="415"/>
      <c r="T8" s="117"/>
      <c r="U8" s="147" t="s">
        <v>140</v>
      </c>
      <c r="V8" s="44" t="s">
        <v>187</v>
      </c>
    </row>
    <row r="9" spans="1:22" s="30" customFormat="1" ht="19.5" customHeight="1">
      <c r="A9" s="53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150"/>
    </row>
    <row r="10" spans="1:22" s="30" customFormat="1" ht="19.5" customHeight="1">
      <c r="A10" s="48" t="s">
        <v>142</v>
      </c>
      <c r="B10" s="52">
        <v>172</v>
      </c>
      <c r="C10" s="52">
        <v>170</v>
      </c>
      <c r="D10" s="52">
        <v>2</v>
      </c>
      <c r="E10" s="52">
        <v>1561</v>
      </c>
      <c r="F10" s="52">
        <v>1322</v>
      </c>
      <c r="G10" s="52">
        <v>2</v>
      </c>
      <c r="H10" s="52">
        <v>237</v>
      </c>
      <c r="I10" s="52">
        <v>38113</v>
      </c>
      <c r="J10" s="52">
        <v>19490</v>
      </c>
      <c r="K10" s="52">
        <v>18623</v>
      </c>
      <c r="L10" s="52">
        <v>12719</v>
      </c>
      <c r="M10" s="52">
        <v>12559</v>
      </c>
      <c r="N10" s="52">
        <v>12835</v>
      </c>
      <c r="O10" s="52">
        <f>SUM(P10+S10)</f>
        <v>3670</v>
      </c>
      <c r="P10" s="52">
        <v>3210</v>
      </c>
      <c r="Q10" s="52">
        <v>1797</v>
      </c>
      <c r="R10" s="52">
        <v>1413</v>
      </c>
      <c r="S10" s="52">
        <v>460</v>
      </c>
      <c r="T10" s="176">
        <v>313</v>
      </c>
      <c r="U10" s="176">
        <v>172</v>
      </c>
      <c r="V10" s="114" t="str">
        <f>A10</f>
        <v>平成26年度</v>
      </c>
    </row>
    <row r="11" spans="1:22" s="30" customFormat="1" ht="19.5" customHeight="1">
      <c r="A11" s="94">
        <v>27</v>
      </c>
      <c r="B11" s="152">
        <v>172</v>
      </c>
      <c r="C11" s="152">
        <v>170</v>
      </c>
      <c r="D11" s="152">
        <v>2</v>
      </c>
      <c r="E11" s="152">
        <v>1559</v>
      </c>
      <c r="F11" s="152">
        <v>1308</v>
      </c>
      <c r="G11" s="152">
        <v>6</v>
      </c>
      <c r="H11" s="152">
        <v>245</v>
      </c>
      <c r="I11" s="152">
        <v>37358</v>
      </c>
      <c r="J11" s="152">
        <v>18961</v>
      </c>
      <c r="K11" s="152">
        <v>18397</v>
      </c>
      <c r="L11" s="152">
        <v>12091</v>
      </c>
      <c r="M11" s="152">
        <v>12710</v>
      </c>
      <c r="N11" s="152">
        <v>12557</v>
      </c>
      <c r="O11" s="52">
        <f>SUM(P11+S11)</f>
        <v>3660</v>
      </c>
      <c r="P11" s="152">
        <v>3191</v>
      </c>
      <c r="Q11" s="152">
        <v>1779</v>
      </c>
      <c r="R11" s="152">
        <v>1412</v>
      </c>
      <c r="S11" s="152">
        <v>469</v>
      </c>
      <c r="T11" s="176">
        <v>330</v>
      </c>
      <c r="U11" s="176">
        <v>177</v>
      </c>
      <c r="V11" s="114">
        <f>A11</f>
        <v>27</v>
      </c>
    </row>
    <row r="12" spans="1:22" s="30" customFormat="1" ht="19.5" customHeight="1">
      <c r="A12" s="53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114"/>
    </row>
    <row r="13" spans="1:22" s="30" customFormat="1" ht="19.5" customHeight="1">
      <c r="A13" s="96">
        <v>28</v>
      </c>
      <c r="B13" s="160">
        <v>167</v>
      </c>
      <c r="C13" s="160">
        <v>165</v>
      </c>
      <c r="D13" s="160">
        <v>2</v>
      </c>
      <c r="E13" s="160">
        <v>1542</v>
      </c>
      <c r="F13" s="160">
        <v>1284</v>
      </c>
      <c r="G13" s="160">
        <v>3</v>
      </c>
      <c r="H13" s="160">
        <v>255</v>
      </c>
      <c r="I13" s="160">
        <v>36640</v>
      </c>
      <c r="J13" s="160">
        <v>18670</v>
      </c>
      <c r="K13" s="160">
        <v>17970</v>
      </c>
      <c r="L13" s="160">
        <v>11825</v>
      </c>
      <c r="M13" s="160">
        <v>12102</v>
      </c>
      <c r="N13" s="160">
        <v>12713</v>
      </c>
      <c r="O13" s="160">
        <f>SUM(P13+S13)</f>
        <v>3593</v>
      </c>
      <c r="P13" s="160">
        <v>3140</v>
      </c>
      <c r="Q13" s="160">
        <v>1743</v>
      </c>
      <c r="R13" s="160">
        <v>1397</v>
      </c>
      <c r="S13" s="160">
        <v>453</v>
      </c>
      <c r="T13" s="160">
        <v>321</v>
      </c>
      <c r="U13" s="160">
        <v>175</v>
      </c>
      <c r="V13" s="155">
        <f>A13</f>
        <v>28</v>
      </c>
    </row>
    <row r="14" spans="1:22" s="30" customFormat="1" ht="19.5" customHeight="1">
      <c r="A14" s="53"/>
      <c r="B14" s="176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77"/>
      <c r="N14" s="152"/>
      <c r="O14" s="152"/>
      <c r="P14" s="152"/>
      <c r="Q14" s="152"/>
      <c r="R14" s="152"/>
      <c r="S14" s="152"/>
      <c r="T14" s="152"/>
      <c r="U14" s="152"/>
      <c r="V14" s="150"/>
    </row>
    <row r="15" spans="1:22" s="30" customFormat="1" ht="19.5" customHeight="1">
      <c r="A15" s="48" t="s">
        <v>143</v>
      </c>
      <c r="B15" s="176">
        <v>2</v>
      </c>
      <c r="C15" s="152">
        <v>2</v>
      </c>
      <c r="D15" s="178">
        <v>0</v>
      </c>
      <c r="E15" s="152">
        <v>21</v>
      </c>
      <c r="F15" s="152">
        <v>21</v>
      </c>
      <c r="G15" s="178">
        <v>0</v>
      </c>
      <c r="H15" s="178">
        <v>0</v>
      </c>
      <c r="I15" s="152">
        <v>675</v>
      </c>
      <c r="J15" s="152">
        <v>344</v>
      </c>
      <c r="K15" s="152">
        <v>331</v>
      </c>
      <c r="L15" s="152">
        <v>221</v>
      </c>
      <c r="M15" s="152">
        <v>220</v>
      </c>
      <c r="N15" s="152">
        <v>234</v>
      </c>
      <c r="O15" s="152">
        <f>SUM(P15+S15)</f>
        <v>59</v>
      </c>
      <c r="P15" s="152">
        <v>41</v>
      </c>
      <c r="Q15" s="152">
        <v>27</v>
      </c>
      <c r="R15" s="152">
        <v>14</v>
      </c>
      <c r="S15" s="152">
        <v>18</v>
      </c>
      <c r="T15" s="152">
        <v>2</v>
      </c>
      <c r="U15" s="178">
        <v>2</v>
      </c>
      <c r="V15" s="114" t="s">
        <v>143</v>
      </c>
    </row>
    <row r="16" spans="1:22" s="30" customFormat="1" ht="19.5" customHeight="1">
      <c r="A16" s="48" t="s">
        <v>144</v>
      </c>
      <c r="B16" s="176">
        <v>157</v>
      </c>
      <c r="C16" s="152">
        <v>155</v>
      </c>
      <c r="D16" s="152">
        <v>2</v>
      </c>
      <c r="E16" s="152">
        <v>1474</v>
      </c>
      <c r="F16" s="152">
        <v>1216</v>
      </c>
      <c r="G16" s="152">
        <v>3</v>
      </c>
      <c r="H16" s="152">
        <v>255</v>
      </c>
      <c r="I16" s="152">
        <v>34803</v>
      </c>
      <c r="J16" s="152">
        <v>17746</v>
      </c>
      <c r="K16" s="152">
        <v>17057</v>
      </c>
      <c r="L16" s="152">
        <v>11185</v>
      </c>
      <c r="M16" s="152">
        <v>11536</v>
      </c>
      <c r="N16" s="152">
        <v>12082</v>
      </c>
      <c r="O16" s="152">
        <f>SUM(P16+S16)</f>
        <v>3307</v>
      </c>
      <c r="P16" s="152">
        <v>3008</v>
      </c>
      <c r="Q16" s="152">
        <v>1652</v>
      </c>
      <c r="R16" s="152">
        <v>1356</v>
      </c>
      <c r="S16" s="152">
        <v>299</v>
      </c>
      <c r="T16" s="152">
        <v>310</v>
      </c>
      <c r="U16" s="152">
        <v>167</v>
      </c>
      <c r="V16" s="114" t="s">
        <v>144</v>
      </c>
    </row>
    <row r="17" spans="1:22" s="30" customFormat="1" ht="19.5" customHeight="1">
      <c r="A17" s="48" t="s">
        <v>145</v>
      </c>
      <c r="B17" s="176">
        <v>8</v>
      </c>
      <c r="C17" s="152">
        <v>8</v>
      </c>
      <c r="D17" s="178">
        <v>0</v>
      </c>
      <c r="E17" s="152">
        <v>47</v>
      </c>
      <c r="F17" s="152">
        <v>47</v>
      </c>
      <c r="G17" s="178">
        <v>0</v>
      </c>
      <c r="H17" s="178">
        <v>0</v>
      </c>
      <c r="I17" s="152">
        <v>1162</v>
      </c>
      <c r="J17" s="152">
        <v>580</v>
      </c>
      <c r="K17" s="152">
        <v>582</v>
      </c>
      <c r="L17" s="152">
        <v>419</v>
      </c>
      <c r="M17" s="152">
        <v>346</v>
      </c>
      <c r="N17" s="152">
        <v>397</v>
      </c>
      <c r="O17" s="152">
        <f>SUM(P17+S17)</f>
        <v>227</v>
      </c>
      <c r="P17" s="152">
        <v>91</v>
      </c>
      <c r="Q17" s="152">
        <v>64</v>
      </c>
      <c r="R17" s="152">
        <v>27</v>
      </c>
      <c r="S17" s="152">
        <v>136</v>
      </c>
      <c r="T17" s="152">
        <v>9</v>
      </c>
      <c r="U17" s="178">
        <v>6</v>
      </c>
      <c r="V17" s="114" t="s">
        <v>145</v>
      </c>
    </row>
    <row r="18" spans="1:22" s="30" customFormat="1" ht="19.5" customHeight="1">
      <c r="A18" s="179"/>
      <c r="B18" s="151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 t="s">
        <v>87</v>
      </c>
      <c r="R18" s="152"/>
      <c r="S18" s="152"/>
      <c r="T18" s="152" t="s">
        <v>87</v>
      </c>
      <c r="U18" s="152"/>
      <c r="V18" s="150"/>
    </row>
    <row r="19" spans="1:22" s="30" customFormat="1" ht="19.5" customHeight="1">
      <c r="A19" s="180" t="s">
        <v>147</v>
      </c>
      <c r="B19" s="158">
        <f aca="true" t="shared" si="0" ref="B19:U19">SUM(B21:B33)</f>
        <v>156</v>
      </c>
      <c r="C19" s="159">
        <f t="shared" si="0"/>
        <v>154</v>
      </c>
      <c r="D19" s="159">
        <f t="shared" si="0"/>
        <v>2</v>
      </c>
      <c r="E19" s="159">
        <f t="shared" si="0"/>
        <v>1476</v>
      </c>
      <c r="F19" s="159">
        <f t="shared" si="0"/>
        <v>1233</v>
      </c>
      <c r="G19" s="160">
        <f t="shared" si="0"/>
        <v>3</v>
      </c>
      <c r="H19" s="160">
        <f t="shared" si="0"/>
        <v>240</v>
      </c>
      <c r="I19" s="160">
        <f t="shared" si="0"/>
        <v>35394</v>
      </c>
      <c r="J19" s="160">
        <f t="shared" si="0"/>
        <v>18025</v>
      </c>
      <c r="K19" s="160">
        <f t="shared" si="0"/>
        <v>17369</v>
      </c>
      <c r="L19" s="160">
        <f t="shared" si="0"/>
        <v>11422</v>
      </c>
      <c r="M19" s="160">
        <f t="shared" si="0"/>
        <v>11700</v>
      </c>
      <c r="N19" s="160">
        <f t="shared" si="0"/>
        <v>12272</v>
      </c>
      <c r="O19" s="160">
        <f t="shared" si="0"/>
        <v>3416</v>
      </c>
      <c r="P19" s="160">
        <f t="shared" si="0"/>
        <v>2990</v>
      </c>
      <c r="Q19" s="160">
        <f t="shared" si="0"/>
        <v>1656</v>
      </c>
      <c r="R19" s="160">
        <f t="shared" si="0"/>
        <v>1334</v>
      </c>
      <c r="S19" s="160">
        <f t="shared" si="0"/>
        <v>426</v>
      </c>
      <c r="T19" s="160">
        <f t="shared" si="0"/>
        <v>306</v>
      </c>
      <c r="U19" s="160">
        <f t="shared" si="0"/>
        <v>164</v>
      </c>
      <c r="V19" s="155" t="s">
        <v>147</v>
      </c>
    </row>
    <row r="20" spans="1:22" s="30" customFormat="1" ht="19.5" customHeight="1">
      <c r="A20" s="179"/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0"/>
    </row>
    <row r="21" spans="1:22" s="30" customFormat="1" ht="19.5" customHeight="1">
      <c r="A21" s="173" t="s">
        <v>188</v>
      </c>
      <c r="B21" s="151">
        <v>23</v>
      </c>
      <c r="C21" s="152">
        <v>23</v>
      </c>
      <c r="D21" s="178">
        <v>0</v>
      </c>
      <c r="E21" s="152">
        <v>258</v>
      </c>
      <c r="F21" s="152">
        <v>217</v>
      </c>
      <c r="G21" s="178">
        <v>1</v>
      </c>
      <c r="H21" s="152">
        <v>40</v>
      </c>
      <c r="I21" s="152">
        <v>6313</v>
      </c>
      <c r="J21" s="152">
        <v>3215</v>
      </c>
      <c r="K21" s="152">
        <v>3098</v>
      </c>
      <c r="L21" s="152">
        <v>1972</v>
      </c>
      <c r="M21" s="152">
        <v>2090</v>
      </c>
      <c r="N21" s="152">
        <v>2251</v>
      </c>
      <c r="O21" s="152">
        <f>SUM(P21+S21)</f>
        <v>561</v>
      </c>
      <c r="P21" s="152">
        <v>511</v>
      </c>
      <c r="Q21" s="152">
        <v>276</v>
      </c>
      <c r="R21" s="152">
        <v>235</v>
      </c>
      <c r="S21" s="152">
        <v>50</v>
      </c>
      <c r="T21" s="152">
        <v>74</v>
      </c>
      <c r="U21" s="152">
        <v>31</v>
      </c>
      <c r="V21" s="114" t="s">
        <v>188</v>
      </c>
    </row>
    <row r="22" spans="1:22" s="30" customFormat="1" ht="19.5" customHeight="1">
      <c r="A22" s="48" t="s">
        <v>189</v>
      </c>
      <c r="B22" s="151">
        <v>14</v>
      </c>
      <c r="C22" s="152">
        <v>14</v>
      </c>
      <c r="D22" s="178">
        <v>0</v>
      </c>
      <c r="E22" s="152">
        <v>171</v>
      </c>
      <c r="F22" s="152">
        <v>144</v>
      </c>
      <c r="G22" s="178">
        <v>0</v>
      </c>
      <c r="H22" s="152">
        <v>27</v>
      </c>
      <c r="I22" s="152">
        <v>4412</v>
      </c>
      <c r="J22" s="152">
        <v>2239</v>
      </c>
      <c r="K22" s="152">
        <v>2173</v>
      </c>
      <c r="L22" s="152">
        <v>1404</v>
      </c>
      <c r="M22" s="152">
        <v>1452</v>
      </c>
      <c r="N22" s="152">
        <v>1556</v>
      </c>
      <c r="O22" s="152">
        <f aca="true" t="shared" si="1" ref="O22:O33">SUM(P22+S22)</f>
        <v>379</v>
      </c>
      <c r="P22" s="152">
        <v>319</v>
      </c>
      <c r="Q22" s="152">
        <v>179</v>
      </c>
      <c r="R22" s="152">
        <v>140</v>
      </c>
      <c r="S22" s="152">
        <v>60</v>
      </c>
      <c r="T22" s="152">
        <v>29</v>
      </c>
      <c r="U22" s="152">
        <v>15</v>
      </c>
      <c r="V22" s="114" t="s">
        <v>189</v>
      </c>
    </row>
    <row r="23" spans="1:22" s="30" customFormat="1" ht="19.5" customHeight="1">
      <c r="A23" s="48" t="s">
        <v>190</v>
      </c>
      <c r="B23" s="151">
        <v>20</v>
      </c>
      <c r="C23" s="152">
        <v>19</v>
      </c>
      <c r="D23" s="152">
        <v>1</v>
      </c>
      <c r="E23" s="152">
        <v>227</v>
      </c>
      <c r="F23" s="152">
        <v>193</v>
      </c>
      <c r="G23" s="178">
        <v>1</v>
      </c>
      <c r="H23" s="152">
        <v>33</v>
      </c>
      <c r="I23" s="152">
        <v>5745</v>
      </c>
      <c r="J23" s="152">
        <v>2903</v>
      </c>
      <c r="K23" s="152">
        <v>2842</v>
      </c>
      <c r="L23" s="152">
        <v>1893</v>
      </c>
      <c r="M23" s="152">
        <v>1911</v>
      </c>
      <c r="N23" s="152">
        <v>1941</v>
      </c>
      <c r="O23" s="152">
        <f t="shared" si="1"/>
        <v>532</v>
      </c>
      <c r="P23" s="152">
        <v>467</v>
      </c>
      <c r="Q23" s="152">
        <v>266</v>
      </c>
      <c r="R23" s="152">
        <v>201</v>
      </c>
      <c r="S23" s="152">
        <v>65</v>
      </c>
      <c r="T23" s="152">
        <v>44</v>
      </c>
      <c r="U23" s="152">
        <v>26</v>
      </c>
      <c r="V23" s="114" t="s">
        <v>190</v>
      </c>
    </row>
    <row r="24" spans="1:22" s="30" customFormat="1" ht="19.5" customHeight="1">
      <c r="A24" s="48" t="s">
        <v>191</v>
      </c>
      <c r="B24" s="151">
        <v>16</v>
      </c>
      <c r="C24" s="152">
        <v>16</v>
      </c>
      <c r="D24" s="178">
        <v>0</v>
      </c>
      <c r="E24" s="152">
        <v>72</v>
      </c>
      <c r="F24" s="152">
        <v>61</v>
      </c>
      <c r="G24" s="152">
        <v>1</v>
      </c>
      <c r="H24" s="152">
        <v>10</v>
      </c>
      <c r="I24" s="152">
        <v>1111</v>
      </c>
      <c r="J24" s="152">
        <v>557</v>
      </c>
      <c r="K24" s="152">
        <v>554</v>
      </c>
      <c r="L24" s="152">
        <v>349</v>
      </c>
      <c r="M24" s="152">
        <v>386</v>
      </c>
      <c r="N24" s="152">
        <v>376</v>
      </c>
      <c r="O24" s="152">
        <f t="shared" si="1"/>
        <v>219</v>
      </c>
      <c r="P24" s="152">
        <v>172</v>
      </c>
      <c r="Q24" s="152">
        <v>103</v>
      </c>
      <c r="R24" s="152">
        <v>69</v>
      </c>
      <c r="S24" s="152">
        <v>47</v>
      </c>
      <c r="T24" s="152">
        <v>21</v>
      </c>
      <c r="U24" s="152">
        <v>12</v>
      </c>
      <c r="V24" s="114" t="s">
        <v>191</v>
      </c>
    </row>
    <row r="25" spans="1:22" s="30" customFormat="1" ht="19.5" customHeight="1">
      <c r="A25" s="48" t="s">
        <v>192</v>
      </c>
      <c r="B25" s="151">
        <v>12</v>
      </c>
      <c r="C25" s="152">
        <v>12</v>
      </c>
      <c r="D25" s="178">
        <v>0</v>
      </c>
      <c r="E25" s="152">
        <v>127</v>
      </c>
      <c r="F25" s="152">
        <v>110</v>
      </c>
      <c r="G25" s="178">
        <v>0</v>
      </c>
      <c r="H25" s="152">
        <v>17</v>
      </c>
      <c r="I25" s="152">
        <v>3218</v>
      </c>
      <c r="J25" s="152">
        <v>1637</v>
      </c>
      <c r="K25" s="152">
        <v>1581</v>
      </c>
      <c r="L25" s="152">
        <v>1016</v>
      </c>
      <c r="M25" s="152">
        <v>1096</v>
      </c>
      <c r="N25" s="152">
        <v>1106</v>
      </c>
      <c r="O25" s="152">
        <f t="shared" si="1"/>
        <v>313</v>
      </c>
      <c r="P25" s="152">
        <v>249</v>
      </c>
      <c r="Q25" s="152">
        <v>137</v>
      </c>
      <c r="R25" s="152">
        <v>112</v>
      </c>
      <c r="S25" s="152">
        <v>64</v>
      </c>
      <c r="T25" s="152">
        <v>20</v>
      </c>
      <c r="U25" s="152">
        <v>14</v>
      </c>
      <c r="V25" s="114" t="s">
        <v>192</v>
      </c>
    </row>
    <row r="26" spans="1:22" s="30" customFormat="1" ht="19.5" customHeight="1">
      <c r="A26" s="48" t="s">
        <v>193</v>
      </c>
      <c r="B26" s="151">
        <v>3</v>
      </c>
      <c r="C26" s="152">
        <v>3</v>
      </c>
      <c r="D26" s="178">
        <v>0</v>
      </c>
      <c r="E26" s="152">
        <v>56</v>
      </c>
      <c r="F26" s="152">
        <v>48</v>
      </c>
      <c r="G26" s="178">
        <v>0</v>
      </c>
      <c r="H26" s="152">
        <v>8</v>
      </c>
      <c r="I26" s="152">
        <v>1570</v>
      </c>
      <c r="J26" s="152">
        <v>796</v>
      </c>
      <c r="K26" s="152">
        <v>774</v>
      </c>
      <c r="L26" s="152">
        <v>550</v>
      </c>
      <c r="M26" s="152">
        <v>505</v>
      </c>
      <c r="N26" s="152">
        <v>515</v>
      </c>
      <c r="O26" s="152">
        <f t="shared" si="1"/>
        <v>113</v>
      </c>
      <c r="P26" s="152">
        <v>107</v>
      </c>
      <c r="Q26" s="152">
        <v>54</v>
      </c>
      <c r="R26" s="152">
        <v>53</v>
      </c>
      <c r="S26" s="152">
        <v>6</v>
      </c>
      <c r="T26" s="152">
        <v>7</v>
      </c>
      <c r="U26" s="152">
        <v>6</v>
      </c>
      <c r="V26" s="114" t="s">
        <v>193</v>
      </c>
    </row>
    <row r="27" spans="1:22" s="30" customFormat="1" ht="19.5" customHeight="1">
      <c r="A27" s="48" t="s">
        <v>194</v>
      </c>
      <c r="B27" s="151">
        <v>21</v>
      </c>
      <c r="C27" s="152">
        <v>21</v>
      </c>
      <c r="D27" s="178">
        <v>0</v>
      </c>
      <c r="E27" s="152">
        <v>157</v>
      </c>
      <c r="F27" s="152">
        <v>131</v>
      </c>
      <c r="G27" s="178">
        <v>0</v>
      </c>
      <c r="H27" s="152">
        <v>26</v>
      </c>
      <c r="I27" s="152">
        <v>3738</v>
      </c>
      <c r="J27" s="152">
        <v>1895</v>
      </c>
      <c r="K27" s="152">
        <v>1843</v>
      </c>
      <c r="L27" s="152">
        <v>1217</v>
      </c>
      <c r="M27" s="152">
        <v>1182</v>
      </c>
      <c r="N27" s="152">
        <v>1339</v>
      </c>
      <c r="O27" s="152">
        <f t="shared" si="1"/>
        <v>358</v>
      </c>
      <c r="P27" s="152">
        <v>329</v>
      </c>
      <c r="Q27" s="152">
        <v>178</v>
      </c>
      <c r="R27" s="152">
        <v>151</v>
      </c>
      <c r="S27" s="152">
        <v>29</v>
      </c>
      <c r="T27" s="152">
        <v>26</v>
      </c>
      <c r="U27" s="152">
        <v>15</v>
      </c>
      <c r="V27" s="114" t="s">
        <v>194</v>
      </c>
    </row>
    <row r="28" spans="1:22" s="30" customFormat="1" ht="19.5" customHeight="1">
      <c r="A28" s="48" t="s">
        <v>195</v>
      </c>
      <c r="B28" s="151">
        <v>6</v>
      </c>
      <c r="C28" s="152">
        <v>6</v>
      </c>
      <c r="D28" s="178">
        <v>0</v>
      </c>
      <c r="E28" s="152">
        <v>65</v>
      </c>
      <c r="F28" s="152">
        <v>53</v>
      </c>
      <c r="G28" s="178">
        <v>0</v>
      </c>
      <c r="H28" s="152">
        <v>12</v>
      </c>
      <c r="I28" s="152">
        <v>1589</v>
      </c>
      <c r="J28" s="152">
        <v>814</v>
      </c>
      <c r="K28" s="152">
        <v>775</v>
      </c>
      <c r="L28" s="152">
        <v>504</v>
      </c>
      <c r="M28" s="152">
        <v>535</v>
      </c>
      <c r="N28" s="152">
        <v>550</v>
      </c>
      <c r="O28" s="152">
        <f t="shared" si="1"/>
        <v>150</v>
      </c>
      <c r="P28" s="152">
        <v>130</v>
      </c>
      <c r="Q28" s="152">
        <v>78</v>
      </c>
      <c r="R28" s="152">
        <v>52</v>
      </c>
      <c r="S28" s="152">
        <v>20</v>
      </c>
      <c r="T28" s="152">
        <v>12</v>
      </c>
      <c r="U28" s="152">
        <v>6</v>
      </c>
      <c r="V28" s="114" t="s">
        <v>195</v>
      </c>
    </row>
    <row r="29" spans="1:22" s="30" customFormat="1" ht="19.5" customHeight="1">
      <c r="A29" s="48" t="s">
        <v>196</v>
      </c>
      <c r="B29" s="151">
        <v>5</v>
      </c>
      <c r="C29" s="152">
        <v>5</v>
      </c>
      <c r="D29" s="178">
        <v>0</v>
      </c>
      <c r="E29" s="152">
        <v>39</v>
      </c>
      <c r="F29" s="152">
        <v>28</v>
      </c>
      <c r="G29" s="178">
        <v>0</v>
      </c>
      <c r="H29" s="152">
        <v>11</v>
      </c>
      <c r="I29" s="152">
        <v>804</v>
      </c>
      <c r="J29" s="152">
        <v>431</v>
      </c>
      <c r="K29" s="152">
        <v>373</v>
      </c>
      <c r="L29" s="152">
        <v>270</v>
      </c>
      <c r="M29" s="152">
        <v>273</v>
      </c>
      <c r="N29" s="152">
        <v>261</v>
      </c>
      <c r="O29" s="152">
        <f t="shared" si="1"/>
        <v>91</v>
      </c>
      <c r="P29" s="152">
        <v>80</v>
      </c>
      <c r="Q29" s="152">
        <v>46</v>
      </c>
      <c r="R29" s="152">
        <v>34</v>
      </c>
      <c r="S29" s="152">
        <v>11</v>
      </c>
      <c r="T29" s="152">
        <v>8</v>
      </c>
      <c r="U29" s="152">
        <v>5</v>
      </c>
      <c r="V29" s="114" t="s">
        <v>196</v>
      </c>
    </row>
    <row r="30" spans="1:22" s="30" customFormat="1" ht="19.5" customHeight="1">
      <c r="A30" s="48" t="s">
        <v>197</v>
      </c>
      <c r="B30" s="151">
        <v>4</v>
      </c>
      <c r="C30" s="152">
        <v>4</v>
      </c>
      <c r="D30" s="178">
        <v>0</v>
      </c>
      <c r="E30" s="152">
        <v>36</v>
      </c>
      <c r="F30" s="152">
        <v>30</v>
      </c>
      <c r="G30" s="178">
        <v>0</v>
      </c>
      <c r="H30" s="152">
        <v>6</v>
      </c>
      <c r="I30" s="152">
        <v>810</v>
      </c>
      <c r="J30" s="152">
        <v>389</v>
      </c>
      <c r="K30" s="152">
        <v>421</v>
      </c>
      <c r="L30" s="152">
        <v>277</v>
      </c>
      <c r="M30" s="152">
        <v>258</v>
      </c>
      <c r="N30" s="152">
        <v>275</v>
      </c>
      <c r="O30" s="152">
        <f t="shared" si="1"/>
        <v>87</v>
      </c>
      <c r="P30" s="152">
        <v>77</v>
      </c>
      <c r="Q30" s="152">
        <v>40</v>
      </c>
      <c r="R30" s="152">
        <v>37</v>
      </c>
      <c r="S30" s="152">
        <v>10</v>
      </c>
      <c r="T30" s="152">
        <v>6</v>
      </c>
      <c r="U30" s="152">
        <v>6</v>
      </c>
      <c r="V30" s="114" t="s">
        <v>197</v>
      </c>
    </row>
    <row r="31" spans="1:22" s="30" customFormat="1" ht="19.5" customHeight="1">
      <c r="A31" s="48" t="s">
        <v>198</v>
      </c>
      <c r="B31" s="151">
        <v>7</v>
      </c>
      <c r="C31" s="152">
        <v>7</v>
      </c>
      <c r="D31" s="178">
        <v>0</v>
      </c>
      <c r="E31" s="152">
        <v>33</v>
      </c>
      <c r="F31" s="152">
        <v>26</v>
      </c>
      <c r="G31" s="178">
        <v>0</v>
      </c>
      <c r="H31" s="152">
        <v>7</v>
      </c>
      <c r="I31" s="152">
        <v>557</v>
      </c>
      <c r="J31" s="152">
        <v>275</v>
      </c>
      <c r="K31" s="152">
        <v>282</v>
      </c>
      <c r="L31" s="152">
        <v>176</v>
      </c>
      <c r="M31" s="152">
        <v>181</v>
      </c>
      <c r="N31" s="152">
        <v>200</v>
      </c>
      <c r="O31" s="152">
        <f t="shared" si="1"/>
        <v>94</v>
      </c>
      <c r="P31" s="152">
        <v>83</v>
      </c>
      <c r="Q31" s="152">
        <v>46</v>
      </c>
      <c r="R31" s="152">
        <v>37</v>
      </c>
      <c r="S31" s="152">
        <v>11</v>
      </c>
      <c r="T31" s="152">
        <v>9</v>
      </c>
      <c r="U31" s="152">
        <v>7</v>
      </c>
      <c r="V31" s="114" t="s">
        <v>198</v>
      </c>
    </row>
    <row r="32" spans="1:22" s="30" customFormat="1" ht="19.5" customHeight="1">
      <c r="A32" s="48" t="s">
        <v>199</v>
      </c>
      <c r="B32" s="151">
        <v>18</v>
      </c>
      <c r="C32" s="152">
        <v>18</v>
      </c>
      <c r="D32" s="178">
        <v>0</v>
      </c>
      <c r="E32" s="152">
        <v>158</v>
      </c>
      <c r="F32" s="152">
        <v>135</v>
      </c>
      <c r="G32" s="178">
        <v>0</v>
      </c>
      <c r="H32" s="152">
        <v>23</v>
      </c>
      <c r="I32" s="152">
        <v>3876</v>
      </c>
      <c r="J32" s="152">
        <v>2011</v>
      </c>
      <c r="K32" s="152">
        <v>1865</v>
      </c>
      <c r="L32" s="152">
        <v>1251</v>
      </c>
      <c r="M32" s="152">
        <v>1291</v>
      </c>
      <c r="N32" s="152">
        <v>1334</v>
      </c>
      <c r="O32" s="152">
        <f t="shared" si="1"/>
        <v>354</v>
      </c>
      <c r="P32" s="152">
        <v>319</v>
      </c>
      <c r="Q32" s="152">
        <v>178</v>
      </c>
      <c r="R32" s="152">
        <v>141</v>
      </c>
      <c r="S32" s="152">
        <v>35</v>
      </c>
      <c r="T32" s="152">
        <v>23</v>
      </c>
      <c r="U32" s="152">
        <v>15</v>
      </c>
      <c r="V32" s="114" t="s">
        <v>199</v>
      </c>
    </row>
    <row r="33" spans="1:22" s="30" customFormat="1" ht="19.5" customHeight="1">
      <c r="A33" s="48" t="s">
        <v>200</v>
      </c>
      <c r="B33" s="151">
        <v>7</v>
      </c>
      <c r="C33" s="152">
        <v>6</v>
      </c>
      <c r="D33" s="152">
        <v>1</v>
      </c>
      <c r="E33" s="152">
        <v>77</v>
      </c>
      <c r="F33" s="152">
        <v>57</v>
      </c>
      <c r="G33" s="178">
        <v>0</v>
      </c>
      <c r="H33" s="152">
        <v>20</v>
      </c>
      <c r="I33" s="152">
        <v>1651</v>
      </c>
      <c r="J33" s="152">
        <v>863</v>
      </c>
      <c r="K33" s="152">
        <v>788</v>
      </c>
      <c r="L33" s="152">
        <v>543</v>
      </c>
      <c r="M33" s="152">
        <v>540</v>
      </c>
      <c r="N33" s="152">
        <v>568</v>
      </c>
      <c r="O33" s="152">
        <f t="shared" si="1"/>
        <v>165</v>
      </c>
      <c r="P33" s="152">
        <v>147</v>
      </c>
      <c r="Q33" s="152">
        <v>75</v>
      </c>
      <c r="R33" s="152">
        <v>72</v>
      </c>
      <c r="S33" s="152">
        <v>18</v>
      </c>
      <c r="T33" s="152">
        <v>27</v>
      </c>
      <c r="U33" s="152">
        <v>6</v>
      </c>
      <c r="V33" s="114" t="s">
        <v>200</v>
      </c>
    </row>
    <row r="34" spans="1:22" s="30" customFormat="1" ht="19.5" customHeight="1">
      <c r="A34" s="53" t="s">
        <v>169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0" t="s">
        <v>169</v>
      </c>
    </row>
    <row r="35" spans="1:22" s="30" customFormat="1" ht="19.5" customHeight="1">
      <c r="A35" s="54" t="s">
        <v>201</v>
      </c>
      <c r="B35" s="158">
        <f>SUM(B37:B42)</f>
        <v>11</v>
      </c>
      <c r="C35" s="160">
        <f>SUM(C37:C42)</f>
        <v>11</v>
      </c>
      <c r="D35" s="181">
        <v>0</v>
      </c>
      <c r="E35" s="160">
        <f>SUM(E37:E42)</f>
        <v>66</v>
      </c>
      <c r="F35" s="160">
        <f>SUM(F37:F42)</f>
        <v>51</v>
      </c>
      <c r="G35" s="181">
        <v>0</v>
      </c>
      <c r="H35" s="160">
        <f>SUM(H37:H42)</f>
        <v>15</v>
      </c>
      <c r="I35" s="160">
        <f aca="true" t="shared" si="2" ref="I35:U35">SUM(I37:I42)</f>
        <v>1246</v>
      </c>
      <c r="J35" s="160">
        <f t="shared" si="2"/>
        <v>645</v>
      </c>
      <c r="K35" s="160">
        <f t="shared" si="2"/>
        <v>601</v>
      </c>
      <c r="L35" s="160">
        <f t="shared" si="2"/>
        <v>403</v>
      </c>
      <c r="M35" s="160">
        <f t="shared" si="2"/>
        <v>402</v>
      </c>
      <c r="N35" s="160">
        <f t="shared" si="2"/>
        <v>441</v>
      </c>
      <c r="O35" s="160">
        <f t="shared" si="2"/>
        <v>177</v>
      </c>
      <c r="P35" s="160">
        <f t="shared" si="2"/>
        <v>150</v>
      </c>
      <c r="Q35" s="160">
        <f t="shared" si="2"/>
        <v>87</v>
      </c>
      <c r="R35" s="160">
        <f t="shared" si="2"/>
        <v>63</v>
      </c>
      <c r="S35" s="160">
        <f t="shared" si="2"/>
        <v>27</v>
      </c>
      <c r="T35" s="160">
        <f t="shared" si="2"/>
        <v>15</v>
      </c>
      <c r="U35" s="160">
        <f t="shared" si="2"/>
        <v>11</v>
      </c>
      <c r="V35" s="155" t="s">
        <v>201</v>
      </c>
    </row>
    <row r="36" spans="1:22" s="30" customFormat="1" ht="19.5" customHeight="1">
      <c r="A36" s="53"/>
      <c r="B36" s="151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0"/>
    </row>
    <row r="37" spans="1:22" s="30" customFormat="1" ht="19.5" customHeight="1">
      <c r="A37" s="48" t="s">
        <v>202</v>
      </c>
      <c r="B37" s="151">
        <v>5</v>
      </c>
      <c r="C37" s="152">
        <v>5</v>
      </c>
      <c r="D37" s="178">
        <v>0</v>
      </c>
      <c r="E37" s="152">
        <v>21</v>
      </c>
      <c r="F37" s="152">
        <v>15</v>
      </c>
      <c r="G37" s="157">
        <v>0</v>
      </c>
      <c r="H37" s="152">
        <v>6</v>
      </c>
      <c r="I37" s="152">
        <v>265</v>
      </c>
      <c r="J37" s="152">
        <v>139</v>
      </c>
      <c r="K37" s="152">
        <v>126</v>
      </c>
      <c r="L37" s="152">
        <v>86</v>
      </c>
      <c r="M37" s="152">
        <v>71</v>
      </c>
      <c r="N37" s="152">
        <v>108</v>
      </c>
      <c r="O37" s="152">
        <f aca="true" t="shared" si="3" ref="O37:O42">SUM(P37+S37)</f>
        <v>66</v>
      </c>
      <c r="P37" s="152">
        <v>53</v>
      </c>
      <c r="Q37" s="152">
        <v>33</v>
      </c>
      <c r="R37" s="152">
        <v>20</v>
      </c>
      <c r="S37" s="152">
        <v>13</v>
      </c>
      <c r="T37" s="152">
        <v>6</v>
      </c>
      <c r="U37" s="152">
        <v>5</v>
      </c>
      <c r="V37" s="114" t="s">
        <v>202</v>
      </c>
    </row>
    <row r="38" spans="1:22" s="30" customFormat="1" ht="19.5" customHeight="1">
      <c r="A38" s="48" t="s">
        <v>203</v>
      </c>
      <c r="B38" s="151">
        <v>1</v>
      </c>
      <c r="C38" s="152">
        <v>1</v>
      </c>
      <c r="D38" s="178">
        <v>0</v>
      </c>
      <c r="E38" s="152">
        <v>8</v>
      </c>
      <c r="F38" s="152">
        <v>6</v>
      </c>
      <c r="G38" s="157">
        <v>0</v>
      </c>
      <c r="H38" s="152">
        <v>2</v>
      </c>
      <c r="I38" s="152">
        <v>173</v>
      </c>
      <c r="J38" s="152">
        <v>99</v>
      </c>
      <c r="K38" s="152">
        <v>74</v>
      </c>
      <c r="L38" s="152">
        <v>56</v>
      </c>
      <c r="M38" s="152">
        <v>59</v>
      </c>
      <c r="N38" s="152">
        <v>58</v>
      </c>
      <c r="O38" s="152">
        <f t="shared" si="3"/>
        <v>21</v>
      </c>
      <c r="P38" s="152">
        <v>19</v>
      </c>
      <c r="Q38" s="152">
        <v>8</v>
      </c>
      <c r="R38" s="152">
        <v>11</v>
      </c>
      <c r="S38" s="178">
        <v>2</v>
      </c>
      <c r="T38" s="152">
        <v>1</v>
      </c>
      <c r="U38" s="152">
        <v>1</v>
      </c>
      <c r="V38" s="114" t="s">
        <v>203</v>
      </c>
    </row>
    <row r="39" spans="1:22" s="30" customFormat="1" ht="19.5" customHeight="1">
      <c r="A39" s="48" t="s">
        <v>204</v>
      </c>
      <c r="B39" s="151">
        <v>2</v>
      </c>
      <c r="C39" s="152">
        <v>2</v>
      </c>
      <c r="D39" s="178">
        <v>0</v>
      </c>
      <c r="E39" s="152">
        <v>4</v>
      </c>
      <c r="F39" s="152">
        <v>3</v>
      </c>
      <c r="G39" s="157">
        <v>0</v>
      </c>
      <c r="H39" s="178">
        <v>1</v>
      </c>
      <c r="I39" s="152">
        <v>39</v>
      </c>
      <c r="J39" s="152">
        <v>24</v>
      </c>
      <c r="K39" s="152">
        <v>15</v>
      </c>
      <c r="L39" s="152">
        <v>13</v>
      </c>
      <c r="M39" s="152">
        <v>15</v>
      </c>
      <c r="N39" s="152">
        <v>11</v>
      </c>
      <c r="O39" s="152">
        <f t="shared" si="3"/>
        <v>14</v>
      </c>
      <c r="P39" s="152">
        <v>10</v>
      </c>
      <c r="Q39" s="152">
        <v>6</v>
      </c>
      <c r="R39" s="152">
        <v>4</v>
      </c>
      <c r="S39" s="152">
        <v>4</v>
      </c>
      <c r="T39" s="152">
        <v>1</v>
      </c>
      <c r="U39" s="152">
        <v>1</v>
      </c>
      <c r="V39" s="114" t="s">
        <v>204</v>
      </c>
    </row>
    <row r="40" spans="1:22" s="30" customFormat="1" ht="19.5" customHeight="1">
      <c r="A40" s="48" t="s">
        <v>205</v>
      </c>
      <c r="B40" s="151">
        <v>1</v>
      </c>
      <c r="C40" s="152">
        <v>1</v>
      </c>
      <c r="D40" s="178">
        <v>0</v>
      </c>
      <c r="E40" s="152">
        <v>16</v>
      </c>
      <c r="F40" s="152">
        <v>14</v>
      </c>
      <c r="G40" s="157">
        <v>0</v>
      </c>
      <c r="H40" s="152">
        <v>2</v>
      </c>
      <c r="I40" s="152">
        <v>421</v>
      </c>
      <c r="J40" s="152">
        <v>211</v>
      </c>
      <c r="K40" s="152">
        <v>210</v>
      </c>
      <c r="L40" s="152">
        <v>145</v>
      </c>
      <c r="M40" s="152">
        <v>128</v>
      </c>
      <c r="N40" s="152">
        <v>148</v>
      </c>
      <c r="O40" s="152">
        <f t="shared" si="3"/>
        <v>36</v>
      </c>
      <c r="P40" s="152">
        <v>32</v>
      </c>
      <c r="Q40" s="152">
        <v>16</v>
      </c>
      <c r="R40" s="152">
        <v>16</v>
      </c>
      <c r="S40" s="152">
        <v>4</v>
      </c>
      <c r="T40" s="152">
        <v>3</v>
      </c>
      <c r="U40" s="152">
        <v>2</v>
      </c>
      <c r="V40" s="114" t="s">
        <v>205</v>
      </c>
    </row>
    <row r="41" spans="1:22" s="30" customFormat="1" ht="19.5" customHeight="1">
      <c r="A41" s="48" t="s">
        <v>206</v>
      </c>
      <c r="B41" s="151">
        <v>1</v>
      </c>
      <c r="C41" s="152">
        <v>1</v>
      </c>
      <c r="D41" s="178">
        <v>0</v>
      </c>
      <c r="E41" s="152">
        <v>12</v>
      </c>
      <c r="F41" s="152">
        <v>10</v>
      </c>
      <c r="G41" s="157">
        <v>0</v>
      </c>
      <c r="H41" s="152">
        <v>2</v>
      </c>
      <c r="I41" s="152">
        <v>292</v>
      </c>
      <c r="J41" s="152">
        <v>141</v>
      </c>
      <c r="K41" s="152">
        <v>151</v>
      </c>
      <c r="L41" s="152">
        <v>87</v>
      </c>
      <c r="M41" s="152">
        <v>109</v>
      </c>
      <c r="N41" s="152">
        <v>96</v>
      </c>
      <c r="O41" s="152">
        <f t="shared" si="3"/>
        <v>25</v>
      </c>
      <c r="P41" s="152">
        <v>25</v>
      </c>
      <c r="Q41" s="152">
        <v>18</v>
      </c>
      <c r="R41" s="152">
        <v>7</v>
      </c>
      <c r="S41" s="178">
        <v>0</v>
      </c>
      <c r="T41" s="152">
        <v>3</v>
      </c>
      <c r="U41" s="152">
        <v>1</v>
      </c>
      <c r="V41" s="114" t="s">
        <v>206</v>
      </c>
    </row>
    <row r="42" spans="1:22" s="30" customFormat="1" ht="19.5" customHeight="1">
      <c r="A42" s="48" t="s">
        <v>207</v>
      </c>
      <c r="B42" s="151">
        <v>1</v>
      </c>
      <c r="C42" s="152">
        <v>1</v>
      </c>
      <c r="D42" s="178">
        <v>0</v>
      </c>
      <c r="E42" s="152">
        <v>5</v>
      </c>
      <c r="F42" s="152">
        <v>3</v>
      </c>
      <c r="G42" s="157">
        <v>0</v>
      </c>
      <c r="H42" s="152">
        <v>2</v>
      </c>
      <c r="I42" s="152">
        <v>56</v>
      </c>
      <c r="J42" s="152">
        <v>31</v>
      </c>
      <c r="K42" s="152">
        <v>25</v>
      </c>
      <c r="L42" s="152">
        <v>16</v>
      </c>
      <c r="M42" s="152">
        <v>20</v>
      </c>
      <c r="N42" s="152">
        <v>20</v>
      </c>
      <c r="O42" s="152">
        <f t="shared" si="3"/>
        <v>15</v>
      </c>
      <c r="P42" s="152">
        <v>11</v>
      </c>
      <c r="Q42" s="152">
        <v>6</v>
      </c>
      <c r="R42" s="152">
        <v>5</v>
      </c>
      <c r="S42" s="152">
        <v>4</v>
      </c>
      <c r="T42" s="152">
        <v>1</v>
      </c>
      <c r="U42" s="152">
        <v>1</v>
      </c>
      <c r="V42" s="114" t="s">
        <v>207</v>
      </c>
    </row>
    <row r="43" spans="1:22" s="30" customFormat="1" ht="19.5" customHeight="1">
      <c r="A43" s="163"/>
      <c r="B43" s="182" t="s">
        <v>87</v>
      </c>
      <c r="C43" s="182" t="s">
        <v>87</v>
      </c>
      <c r="D43" s="182" t="s">
        <v>87</v>
      </c>
      <c r="E43" s="182" t="s">
        <v>87</v>
      </c>
      <c r="F43" s="182" t="s">
        <v>87</v>
      </c>
      <c r="G43" s="182" t="s">
        <v>87</v>
      </c>
      <c r="H43" s="182" t="s">
        <v>87</v>
      </c>
      <c r="I43" s="182" t="s">
        <v>87</v>
      </c>
      <c r="J43" s="182" t="s">
        <v>87</v>
      </c>
      <c r="K43" s="182" t="s">
        <v>87</v>
      </c>
      <c r="L43" s="182" t="s">
        <v>87</v>
      </c>
      <c r="M43" s="182"/>
      <c r="N43" s="182"/>
      <c r="O43" s="182" t="s">
        <v>87</v>
      </c>
      <c r="P43" s="182" t="s">
        <v>87</v>
      </c>
      <c r="Q43" s="182" t="s">
        <v>87</v>
      </c>
      <c r="R43" s="182" t="s">
        <v>87</v>
      </c>
      <c r="S43" s="182" t="s">
        <v>87</v>
      </c>
      <c r="T43" s="182" t="s">
        <v>87</v>
      </c>
      <c r="U43" s="182" t="s">
        <v>87</v>
      </c>
      <c r="V43" s="166"/>
    </row>
    <row r="44" spans="2:7" ht="13.5">
      <c r="B44" s="79"/>
      <c r="C44" s="79"/>
      <c r="D44" s="79"/>
      <c r="E44" s="79"/>
      <c r="F44" s="79"/>
      <c r="G44" s="79"/>
    </row>
  </sheetData>
  <sheetProtection password="CA9C" sheet="1"/>
  <mergeCells count="14">
    <mergeCell ref="E7:E8"/>
    <mergeCell ref="I7:I8"/>
    <mergeCell ref="L7:L8"/>
    <mergeCell ref="M7:M8"/>
    <mergeCell ref="N7:N8"/>
    <mergeCell ref="B6:D6"/>
    <mergeCell ref="E6:H6"/>
    <mergeCell ref="K6:L6"/>
    <mergeCell ref="O6:S6"/>
    <mergeCell ref="O7:O8"/>
    <mergeCell ref="S7:S8"/>
    <mergeCell ref="B7:B8"/>
    <mergeCell ref="C7:C8"/>
    <mergeCell ref="D7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19.00390625" style="30" customWidth="1"/>
    <col min="2" max="8" width="14.28125" style="30" customWidth="1"/>
    <col min="9" max="16384" width="9.00390625" style="30" customWidth="1"/>
  </cols>
  <sheetData>
    <row r="1" spans="1:8" ht="13.5">
      <c r="A1" s="183"/>
      <c r="B1" s="125"/>
      <c r="C1" s="29"/>
      <c r="D1" s="29"/>
      <c r="E1" s="29"/>
      <c r="F1" s="29"/>
      <c r="G1" s="29"/>
      <c r="H1" s="29"/>
    </row>
    <row r="2" spans="1:8" ht="13.5">
      <c r="A2" s="184"/>
      <c r="B2" s="185"/>
      <c r="C2" s="184"/>
      <c r="D2" s="184"/>
      <c r="E2" s="184"/>
      <c r="F2" s="184"/>
      <c r="G2" s="184"/>
      <c r="H2" s="184"/>
    </row>
    <row r="3" spans="1:8" ht="14.25">
      <c r="A3" s="29"/>
      <c r="B3" s="128" t="s">
        <v>208</v>
      </c>
      <c r="C3" s="29"/>
      <c r="D3" s="29"/>
      <c r="E3" s="29"/>
      <c r="F3" s="29"/>
      <c r="G3" s="29"/>
      <c r="H3" s="29"/>
    </row>
    <row r="4" spans="1:8" ht="14.25" thickBot="1">
      <c r="A4" s="29"/>
      <c r="B4" s="29"/>
      <c r="C4" s="29"/>
      <c r="D4" s="29"/>
      <c r="E4" s="29"/>
      <c r="F4" s="29"/>
      <c r="G4" s="29"/>
      <c r="H4" s="29"/>
    </row>
    <row r="5" spans="1:8" ht="20.25" customHeight="1" thickTop="1">
      <c r="A5" s="405" t="s">
        <v>209</v>
      </c>
      <c r="B5" s="428" t="s">
        <v>105</v>
      </c>
      <c r="C5" s="428">
        <v>25</v>
      </c>
      <c r="D5" s="428">
        <v>26</v>
      </c>
      <c r="E5" s="428">
        <v>27</v>
      </c>
      <c r="F5" s="38"/>
      <c r="G5" s="186">
        <v>28</v>
      </c>
      <c r="H5" s="39"/>
    </row>
    <row r="6" spans="1:8" ht="20.25" customHeight="1">
      <c r="A6" s="427"/>
      <c r="B6" s="429"/>
      <c r="C6" s="429"/>
      <c r="D6" s="429"/>
      <c r="E6" s="429"/>
      <c r="F6" s="43" t="s">
        <v>54</v>
      </c>
      <c r="G6" s="43" t="s">
        <v>210</v>
      </c>
      <c r="H6" s="142" t="s">
        <v>211</v>
      </c>
    </row>
    <row r="7" spans="1:8" ht="13.5">
      <c r="A7" s="187"/>
      <c r="B7" s="188"/>
      <c r="C7" s="189"/>
      <c r="D7" s="189"/>
      <c r="E7" s="189"/>
      <c r="F7" s="189"/>
      <c r="G7" s="189"/>
      <c r="H7" s="189"/>
    </row>
    <row r="8" spans="1:8" ht="13.5">
      <c r="A8" s="190" t="s">
        <v>212</v>
      </c>
      <c r="B8" s="191">
        <v>85</v>
      </c>
      <c r="C8" s="56">
        <v>83</v>
      </c>
      <c r="D8" s="56">
        <v>81</v>
      </c>
      <c r="E8" s="56">
        <f>E9+E10</f>
        <v>78</v>
      </c>
      <c r="F8" s="56">
        <v>80</v>
      </c>
      <c r="G8" s="56">
        <v>60</v>
      </c>
      <c r="H8" s="56">
        <f>H9+H10</f>
        <v>20</v>
      </c>
    </row>
    <row r="9" spans="1:8" ht="13.5">
      <c r="A9" s="192" t="s">
        <v>213</v>
      </c>
      <c r="B9" s="193">
        <v>78</v>
      </c>
      <c r="C9" s="51">
        <v>76</v>
      </c>
      <c r="D9" s="51">
        <v>74</v>
      </c>
      <c r="E9" s="51">
        <v>71</v>
      </c>
      <c r="F9" s="51">
        <v>72</v>
      </c>
      <c r="G9" s="51">
        <v>52</v>
      </c>
      <c r="H9" s="51">
        <v>20</v>
      </c>
    </row>
    <row r="10" spans="1:8" ht="13.5">
      <c r="A10" s="192" t="s">
        <v>214</v>
      </c>
      <c r="B10" s="193">
        <v>7</v>
      </c>
      <c r="C10" s="51">
        <v>7</v>
      </c>
      <c r="D10" s="51">
        <v>7</v>
      </c>
      <c r="E10" s="51">
        <f>6+1</f>
        <v>7</v>
      </c>
      <c r="F10" s="51">
        <v>8</v>
      </c>
      <c r="G10" s="51">
        <v>8</v>
      </c>
      <c r="H10" s="178">
        <v>0</v>
      </c>
    </row>
    <row r="11" spans="1:8" ht="11.25" customHeight="1">
      <c r="A11" s="194"/>
      <c r="B11" s="193"/>
      <c r="C11" s="51"/>
      <c r="D11" s="51"/>
      <c r="E11" s="51"/>
      <c r="F11" s="51"/>
      <c r="G11" s="51"/>
      <c r="H11" s="51"/>
    </row>
    <row r="12" spans="1:8" ht="13.5">
      <c r="A12" s="190" t="s">
        <v>215</v>
      </c>
      <c r="B12" s="191">
        <v>4033</v>
      </c>
      <c r="C12" s="56">
        <v>4054</v>
      </c>
      <c r="D12" s="56">
        <v>3961</v>
      </c>
      <c r="E12" s="56">
        <v>3923</v>
      </c>
      <c r="F12" s="56">
        <v>3998</v>
      </c>
      <c r="G12" s="56">
        <v>2789</v>
      </c>
      <c r="H12" s="56">
        <v>1209</v>
      </c>
    </row>
    <row r="13" spans="1:8" ht="13.5">
      <c r="A13" s="192" t="s">
        <v>216</v>
      </c>
      <c r="B13" s="193">
        <v>3006</v>
      </c>
      <c r="C13" s="51">
        <v>2985</v>
      </c>
      <c r="D13" s="51">
        <v>2965</v>
      </c>
      <c r="E13" s="51">
        <v>2953</v>
      </c>
      <c r="F13" s="51">
        <v>2986</v>
      </c>
      <c r="G13" s="51">
        <v>2254</v>
      </c>
      <c r="H13" s="51">
        <v>732</v>
      </c>
    </row>
    <row r="14" spans="1:8" ht="13.5">
      <c r="A14" s="192" t="s">
        <v>217</v>
      </c>
      <c r="B14" s="193">
        <v>2101</v>
      </c>
      <c r="C14" s="51">
        <v>2069</v>
      </c>
      <c r="D14" s="51">
        <v>2052</v>
      </c>
      <c r="E14" s="51">
        <v>2035</v>
      </c>
      <c r="F14" s="51">
        <v>2055</v>
      </c>
      <c r="G14" s="51">
        <v>1557</v>
      </c>
      <c r="H14" s="51">
        <v>498</v>
      </c>
    </row>
    <row r="15" spans="1:8" ht="13.5">
      <c r="A15" s="192" t="s">
        <v>218</v>
      </c>
      <c r="B15" s="193">
        <v>905</v>
      </c>
      <c r="C15" s="51">
        <v>916</v>
      </c>
      <c r="D15" s="51">
        <v>913</v>
      </c>
      <c r="E15" s="51">
        <v>918</v>
      </c>
      <c r="F15" s="51">
        <v>931</v>
      </c>
      <c r="G15" s="51">
        <v>697</v>
      </c>
      <c r="H15" s="51">
        <v>234</v>
      </c>
    </row>
    <row r="16" spans="1:8" ht="13.5">
      <c r="A16" s="192" t="s">
        <v>219</v>
      </c>
      <c r="B16" s="193">
        <v>1027</v>
      </c>
      <c r="C16" s="51">
        <v>1069</v>
      </c>
      <c r="D16" s="51">
        <v>996</v>
      </c>
      <c r="E16" s="51">
        <v>970</v>
      </c>
      <c r="F16" s="51">
        <v>1012</v>
      </c>
      <c r="G16" s="51">
        <v>570</v>
      </c>
      <c r="H16" s="51">
        <v>442</v>
      </c>
    </row>
    <row r="17" spans="1:8" ht="11.25" customHeight="1">
      <c r="A17" s="194"/>
      <c r="B17" s="193"/>
      <c r="C17" s="51"/>
      <c r="D17" s="51"/>
      <c r="E17" s="51"/>
      <c r="F17" s="51"/>
      <c r="G17" s="51"/>
      <c r="H17" s="51"/>
    </row>
    <row r="18" spans="1:8" ht="13.5">
      <c r="A18" s="190" t="s">
        <v>220</v>
      </c>
      <c r="B18" s="191">
        <v>609</v>
      </c>
      <c r="C18" s="56">
        <v>585</v>
      </c>
      <c r="D18" s="56">
        <v>589</v>
      </c>
      <c r="E18" s="56">
        <v>583</v>
      </c>
      <c r="F18" s="56">
        <v>573</v>
      </c>
      <c r="G18" s="56">
        <v>455</v>
      </c>
      <c r="H18" s="56">
        <v>118</v>
      </c>
    </row>
    <row r="19" spans="1:8" ht="13.5">
      <c r="A19" s="192" t="s">
        <v>221</v>
      </c>
      <c r="B19" s="193">
        <v>291</v>
      </c>
      <c r="C19" s="51">
        <v>282</v>
      </c>
      <c r="D19" s="51">
        <v>286</v>
      </c>
      <c r="E19" s="51">
        <v>294</v>
      </c>
      <c r="F19" s="51">
        <v>300</v>
      </c>
      <c r="G19" s="51">
        <v>199</v>
      </c>
      <c r="H19" s="51">
        <v>101</v>
      </c>
    </row>
    <row r="20" spans="1:8" ht="11.25" customHeight="1">
      <c r="A20" s="194"/>
      <c r="B20" s="193"/>
      <c r="C20" s="51"/>
      <c r="D20" s="51"/>
      <c r="E20" s="51"/>
      <c r="F20" s="51"/>
      <c r="G20" s="51"/>
      <c r="H20" s="51"/>
    </row>
    <row r="21" spans="1:8" ht="13.5">
      <c r="A21" s="190" t="s">
        <v>222</v>
      </c>
      <c r="B21" s="191">
        <v>36042</v>
      </c>
      <c r="C21" s="56">
        <v>35475</v>
      </c>
      <c r="D21" s="56">
        <v>35340</v>
      </c>
      <c r="E21" s="56">
        <v>35131</v>
      </c>
      <c r="F21" s="56">
        <v>34834</v>
      </c>
      <c r="G21" s="56">
        <v>24422</v>
      </c>
      <c r="H21" s="56">
        <v>10412</v>
      </c>
    </row>
    <row r="22" spans="1:8" ht="13.5">
      <c r="A22" s="192" t="s">
        <v>223</v>
      </c>
      <c r="B22" s="193">
        <v>18000</v>
      </c>
      <c r="C22" s="51">
        <v>17693</v>
      </c>
      <c r="D22" s="51">
        <v>17550</v>
      </c>
      <c r="E22" s="51">
        <v>17502</v>
      </c>
      <c r="F22" s="51">
        <v>17235</v>
      </c>
      <c r="G22" s="51">
        <v>12117</v>
      </c>
      <c r="H22" s="51">
        <v>5118</v>
      </c>
    </row>
    <row r="23" spans="1:8" ht="13.5">
      <c r="A23" s="192" t="s">
        <v>224</v>
      </c>
      <c r="B23" s="193">
        <v>18042</v>
      </c>
      <c r="C23" s="51">
        <v>17782</v>
      </c>
      <c r="D23" s="51">
        <v>17790</v>
      </c>
      <c r="E23" s="51">
        <v>17629</v>
      </c>
      <c r="F23" s="51">
        <v>17599</v>
      </c>
      <c r="G23" s="51">
        <v>12305</v>
      </c>
      <c r="H23" s="51">
        <v>5294</v>
      </c>
    </row>
    <row r="24" spans="1:8" ht="11.25" customHeight="1">
      <c r="A24" s="192"/>
      <c r="B24" s="193"/>
      <c r="C24" s="51"/>
      <c r="D24" s="51"/>
      <c r="E24" s="51"/>
      <c r="F24" s="51"/>
      <c r="G24" s="51"/>
      <c r="H24" s="51"/>
    </row>
    <row r="25" spans="1:8" ht="13.5">
      <c r="A25" s="192" t="s">
        <v>225</v>
      </c>
      <c r="B25" s="193">
        <v>35747</v>
      </c>
      <c r="C25" s="51">
        <v>35194</v>
      </c>
      <c r="D25" s="51">
        <v>35058</v>
      </c>
      <c r="E25" s="51">
        <v>34828</v>
      </c>
      <c r="F25" s="51">
        <f>SUM(F26:F29)</f>
        <v>34537</v>
      </c>
      <c r="G25" s="51">
        <v>24323</v>
      </c>
      <c r="H25" s="51">
        <v>10214</v>
      </c>
    </row>
    <row r="26" spans="1:8" ht="13.5">
      <c r="A26" s="192" t="s">
        <v>226</v>
      </c>
      <c r="B26" s="193">
        <v>12104</v>
      </c>
      <c r="C26" s="51">
        <v>11979</v>
      </c>
      <c r="D26" s="51">
        <v>11911</v>
      </c>
      <c r="E26" s="51">
        <v>11807</v>
      </c>
      <c r="F26" s="51">
        <v>11531</v>
      </c>
      <c r="G26" s="51">
        <v>8004</v>
      </c>
      <c r="H26" s="51">
        <v>3527</v>
      </c>
    </row>
    <row r="27" spans="1:8" ht="13.5">
      <c r="A27" s="192" t="s">
        <v>227</v>
      </c>
      <c r="B27" s="193">
        <v>11608</v>
      </c>
      <c r="C27" s="51">
        <v>11742</v>
      </c>
      <c r="D27" s="51">
        <v>11591</v>
      </c>
      <c r="E27" s="51">
        <v>11567</v>
      </c>
      <c r="F27" s="51">
        <v>11573</v>
      </c>
      <c r="G27" s="51">
        <v>8166</v>
      </c>
      <c r="H27" s="51">
        <v>3407</v>
      </c>
    </row>
    <row r="28" spans="1:8" ht="13.5">
      <c r="A28" s="192" t="s">
        <v>228</v>
      </c>
      <c r="B28" s="193">
        <v>11934</v>
      </c>
      <c r="C28" s="51">
        <v>11353</v>
      </c>
      <c r="D28" s="51">
        <v>11455</v>
      </c>
      <c r="E28" s="51">
        <v>11369</v>
      </c>
      <c r="F28" s="51">
        <v>11346</v>
      </c>
      <c r="G28" s="51">
        <v>8066</v>
      </c>
      <c r="H28" s="51">
        <v>3280</v>
      </c>
    </row>
    <row r="29" spans="1:8" ht="13.5">
      <c r="A29" s="192" t="s">
        <v>229</v>
      </c>
      <c r="B29" s="193">
        <v>101</v>
      </c>
      <c r="C29" s="51">
        <v>120</v>
      </c>
      <c r="D29" s="51">
        <v>101</v>
      </c>
      <c r="E29" s="51">
        <v>85</v>
      </c>
      <c r="F29" s="51">
        <v>87</v>
      </c>
      <c r="G29" s="51">
        <v>87</v>
      </c>
      <c r="H29" s="178">
        <v>0</v>
      </c>
    </row>
    <row r="30" spans="1:8" ht="13.5">
      <c r="A30" s="192" t="s">
        <v>230</v>
      </c>
      <c r="B30" s="193">
        <v>295</v>
      </c>
      <c r="C30" s="51">
        <v>281</v>
      </c>
      <c r="D30" s="51">
        <v>282</v>
      </c>
      <c r="E30" s="51">
        <v>303</v>
      </c>
      <c r="F30" s="51">
        <v>297</v>
      </c>
      <c r="G30" s="51">
        <v>99</v>
      </c>
      <c r="H30" s="51">
        <v>198</v>
      </c>
    </row>
    <row r="31" spans="1:8" ht="11.25" customHeight="1">
      <c r="A31" s="194"/>
      <c r="B31" s="193"/>
      <c r="C31" s="51"/>
      <c r="D31" s="51"/>
      <c r="E31" s="51"/>
      <c r="F31" s="51"/>
      <c r="G31" s="51"/>
      <c r="H31" s="51"/>
    </row>
    <row r="32" spans="1:8" ht="13.5">
      <c r="A32" s="190" t="s">
        <v>231</v>
      </c>
      <c r="B32" s="191">
        <v>35747</v>
      </c>
      <c r="C32" s="56">
        <v>35194</v>
      </c>
      <c r="D32" s="56">
        <v>35058</v>
      </c>
      <c r="E32" s="56">
        <v>34828</v>
      </c>
      <c r="F32" s="56">
        <v>34537</v>
      </c>
      <c r="G32" s="56">
        <v>24323</v>
      </c>
      <c r="H32" s="56">
        <f>SUM(H33:H42)</f>
        <v>10214</v>
      </c>
    </row>
    <row r="33" spans="1:8" ht="13.5">
      <c r="A33" s="192" t="s">
        <v>232</v>
      </c>
      <c r="B33" s="193">
        <v>20377</v>
      </c>
      <c r="C33" s="51">
        <v>19968</v>
      </c>
      <c r="D33" s="51">
        <v>19931</v>
      </c>
      <c r="E33" s="51">
        <v>19926</v>
      </c>
      <c r="F33" s="51">
        <v>19831</v>
      </c>
      <c r="G33" s="51">
        <v>12693</v>
      </c>
      <c r="H33" s="51">
        <v>7138</v>
      </c>
    </row>
    <row r="34" spans="1:8" ht="13.5">
      <c r="A34" s="192" t="s">
        <v>233</v>
      </c>
      <c r="B34" s="193">
        <v>1143</v>
      </c>
      <c r="C34" s="51">
        <v>1111</v>
      </c>
      <c r="D34" s="51">
        <v>1110</v>
      </c>
      <c r="E34" s="51">
        <v>1086</v>
      </c>
      <c r="F34" s="51">
        <v>1051</v>
      </c>
      <c r="G34" s="51">
        <v>1051</v>
      </c>
      <c r="H34" s="178">
        <v>0</v>
      </c>
    </row>
    <row r="35" spans="1:8" ht="13.5">
      <c r="A35" s="192" t="s">
        <v>234</v>
      </c>
      <c r="B35" s="193">
        <v>5228</v>
      </c>
      <c r="C35" s="51">
        <v>5164</v>
      </c>
      <c r="D35" s="51">
        <v>5082</v>
      </c>
      <c r="E35" s="51">
        <v>5021</v>
      </c>
      <c r="F35" s="51">
        <v>4937</v>
      </c>
      <c r="G35" s="51">
        <v>4177</v>
      </c>
      <c r="H35" s="51">
        <v>760</v>
      </c>
    </row>
    <row r="36" spans="1:8" ht="13.5">
      <c r="A36" s="192" t="s">
        <v>235</v>
      </c>
      <c r="B36" s="193">
        <v>3890</v>
      </c>
      <c r="C36" s="51">
        <v>3873</v>
      </c>
      <c r="D36" s="51">
        <v>3872</v>
      </c>
      <c r="E36" s="51">
        <v>3771</v>
      </c>
      <c r="F36" s="51">
        <v>3749</v>
      </c>
      <c r="G36" s="51">
        <v>2837</v>
      </c>
      <c r="H36" s="51">
        <v>912</v>
      </c>
    </row>
    <row r="37" spans="1:8" ht="13.5">
      <c r="A37" s="192" t="s">
        <v>236</v>
      </c>
      <c r="B37" s="193">
        <v>120</v>
      </c>
      <c r="C37" s="51">
        <v>137</v>
      </c>
      <c r="D37" s="51">
        <v>144</v>
      </c>
      <c r="E37" s="51">
        <v>154</v>
      </c>
      <c r="F37" s="51">
        <v>157</v>
      </c>
      <c r="G37" s="51">
        <v>157</v>
      </c>
      <c r="H37" s="178">
        <v>0</v>
      </c>
    </row>
    <row r="38" spans="1:8" ht="13.5">
      <c r="A38" s="192" t="s">
        <v>237</v>
      </c>
      <c r="B38" s="193">
        <v>899</v>
      </c>
      <c r="C38" s="51">
        <v>945</v>
      </c>
      <c r="D38" s="51">
        <v>1016</v>
      </c>
      <c r="E38" s="51">
        <v>1011</v>
      </c>
      <c r="F38" s="51">
        <v>966</v>
      </c>
      <c r="G38" s="51">
        <v>336</v>
      </c>
      <c r="H38" s="51">
        <v>630</v>
      </c>
    </row>
    <row r="39" spans="1:8" ht="13.5">
      <c r="A39" s="192" t="s">
        <v>238</v>
      </c>
      <c r="B39" s="193">
        <v>600</v>
      </c>
      <c r="C39" s="51">
        <v>633</v>
      </c>
      <c r="D39" s="51">
        <v>635</v>
      </c>
      <c r="E39" s="51">
        <v>605</v>
      </c>
      <c r="F39" s="51">
        <v>589</v>
      </c>
      <c r="G39" s="51">
        <v>120</v>
      </c>
      <c r="H39" s="51">
        <v>469</v>
      </c>
    </row>
    <row r="40" spans="1:8" ht="13.5">
      <c r="A40" s="192" t="s">
        <v>239</v>
      </c>
      <c r="B40" s="193">
        <v>343</v>
      </c>
      <c r="C40" s="51">
        <v>347</v>
      </c>
      <c r="D40" s="51">
        <v>314</v>
      </c>
      <c r="E40" s="51">
        <v>299</v>
      </c>
      <c r="F40" s="51">
        <v>264</v>
      </c>
      <c r="G40" s="68">
        <v>0</v>
      </c>
      <c r="H40" s="51">
        <v>264</v>
      </c>
    </row>
    <row r="41" spans="1:8" ht="13.5">
      <c r="A41" s="192" t="s">
        <v>240</v>
      </c>
      <c r="B41" s="193">
        <v>873</v>
      </c>
      <c r="C41" s="51">
        <v>860</v>
      </c>
      <c r="D41" s="51">
        <v>881</v>
      </c>
      <c r="E41" s="51">
        <v>901</v>
      </c>
      <c r="F41" s="51">
        <v>921</v>
      </c>
      <c r="G41" s="51">
        <v>880</v>
      </c>
      <c r="H41" s="51">
        <v>41</v>
      </c>
    </row>
    <row r="42" spans="1:8" ht="13.5">
      <c r="A42" s="192" t="s">
        <v>241</v>
      </c>
      <c r="B42" s="193">
        <v>2274</v>
      </c>
      <c r="C42" s="51">
        <v>2156</v>
      </c>
      <c r="D42" s="51">
        <v>2073</v>
      </c>
      <c r="E42" s="51">
        <v>2054</v>
      </c>
      <c r="F42" s="51">
        <v>2072</v>
      </c>
      <c r="G42" s="51">
        <v>2072</v>
      </c>
      <c r="H42" s="68">
        <v>0</v>
      </c>
    </row>
    <row r="43" spans="1:8" ht="11.25" customHeight="1">
      <c r="A43" s="194" t="s">
        <v>242</v>
      </c>
      <c r="B43" s="193"/>
      <c r="C43" s="51"/>
      <c r="D43" s="51"/>
      <c r="E43" s="51"/>
      <c r="F43" s="51"/>
      <c r="G43" s="51"/>
      <c r="H43" s="51"/>
    </row>
    <row r="44" spans="1:8" ht="11.25" customHeight="1">
      <c r="A44" s="194" t="s">
        <v>242</v>
      </c>
      <c r="B44" s="193"/>
      <c r="C44" s="51"/>
      <c r="D44" s="51"/>
      <c r="E44" s="51"/>
      <c r="F44" s="51"/>
      <c r="G44" s="51"/>
      <c r="H44" s="51"/>
    </row>
    <row r="45" spans="1:8" ht="13.5">
      <c r="A45" s="190" t="s">
        <v>243</v>
      </c>
      <c r="B45" s="191">
        <v>11591</v>
      </c>
      <c r="C45" s="56">
        <v>11813</v>
      </c>
      <c r="D45" s="56">
        <v>11261</v>
      </c>
      <c r="E45" s="56">
        <v>11384</v>
      </c>
      <c r="F45" s="56">
        <v>11286</v>
      </c>
      <c r="G45" s="56">
        <v>8015</v>
      </c>
      <c r="H45" s="56">
        <v>3271</v>
      </c>
    </row>
    <row r="46" spans="1:8" ht="13.5">
      <c r="A46" s="192" t="s">
        <v>223</v>
      </c>
      <c r="B46" s="193">
        <v>5798</v>
      </c>
      <c r="C46" s="51">
        <v>5959</v>
      </c>
      <c r="D46" s="51">
        <v>5645</v>
      </c>
      <c r="E46" s="51">
        <v>5626</v>
      </c>
      <c r="F46" s="51">
        <v>5667</v>
      </c>
      <c r="G46" s="51">
        <v>4005</v>
      </c>
      <c r="H46" s="51">
        <v>1662</v>
      </c>
    </row>
    <row r="47" spans="1:8" ht="13.5">
      <c r="A47" s="192" t="s">
        <v>244</v>
      </c>
      <c r="B47" s="193">
        <v>5793</v>
      </c>
      <c r="C47" s="51">
        <v>5854</v>
      </c>
      <c r="D47" s="51">
        <v>5616</v>
      </c>
      <c r="E47" s="51">
        <v>5758</v>
      </c>
      <c r="F47" s="51">
        <v>5619</v>
      </c>
      <c r="G47" s="51">
        <v>4010</v>
      </c>
      <c r="H47" s="51">
        <v>1609</v>
      </c>
    </row>
    <row r="48" spans="1:8" ht="11.25" customHeight="1">
      <c r="A48" s="192"/>
      <c r="B48" s="193"/>
      <c r="C48" s="51"/>
      <c r="D48" s="51"/>
      <c r="E48" s="51"/>
      <c r="F48" s="51"/>
      <c r="G48" s="51"/>
      <c r="H48" s="51"/>
    </row>
    <row r="49" spans="1:8" ht="13.5">
      <c r="A49" s="192" t="s">
        <v>245</v>
      </c>
      <c r="B49" s="193">
        <v>3160</v>
      </c>
      <c r="C49" s="51">
        <v>3224</v>
      </c>
      <c r="D49" s="51">
        <v>3062</v>
      </c>
      <c r="E49" s="51">
        <v>3039</v>
      </c>
      <c r="F49" s="51">
        <v>3120</v>
      </c>
      <c r="G49" s="51" t="s">
        <v>11</v>
      </c>
      <c r="H49" s="51" t="s">
        <v>11</v>
      </c>
    </row>
    <row r="50" spans="1:8" ht="13.5">
      <c r="A50" s="192" t="s">
        <v>246</v>
      </c>
      <c r="B50" s="193">
        <v>3428</v>
      </c>
      <c r="C50" s="51">
        <v>3574</v>
      </c>
      <c r="D50" s="51">
        <v>3319</v>
      </c>
      <c r="E50" s="51">
        <v>3424</v>
      </c>
      <c r="F50" s="51">
        <v>3275</v>
      </c>
      <c r="G50" s="51" t="s">
        <v>11</v>
      </c>
      <c r="H50" s="51" t="s">
        <v>11</v>
      </c>
    </row>
    <row r="51" spans="1:8" ht="9" customHeight="1">
      <c r="A51" s="192"/>
      <c r="B51" s="193"/>
      <c r="C51" s="51"/>
      <c r="D51" s="51"/>
      <c r="E51" s="51"/>
      <c r="F51" s="51"/>
      <c r="G51" s="51"/>
      <c r="H51" s="51"/>
    </row>
    <row r="52" spans="1:8" ht="13.5">
      <c r="A52" s="192" t="s">
        <v>247</v>
      </c>
      <c r="B52" s="193">
        <v>181</v>
      </c>
      <c r="C52" s="51">
        <v>187</v>
      </c>
      <c r="D52" s="51">
        <v>173</v>
      </c>
      <c r="E52" s="51">
        <v>177</v>
      </c>
      <c r="F52" s="51">
        <v>170</v>
      </c>
      <c r="G52" s="51" t="s">
        <v>11</v>
      </c>
      <c r="H52" s="51" t="s">
        <v>11</v>
      </c>
    </row>
    <row r="53" spans="1:8" ht="13.5">
      <c r="A53" s="192" t="s">
        <v>246</v>
      </c>
      <c r="B53" s="193">
        <v>185</v>
      </c>
      <c r="C53" s="51">
        <v>186</v>
      </c>
      <c r="D53" s="51">
        <v>187</v>
      </c>
      <c r="E53" s="51">
        <v>189</v>
      </c>
      <c r="F53" s="51">
        <v>194</v>
      </c>
      <c r="G53" s="51" t="s">
        <v>11</v>
      </c>
      <c r="H53" s="51" t="s">
        <v>11</v>
      </c>
    </row>
    <row r="54" spans="1:8" ht="9" customHeight="1">
      <c r="A54" s="192"/>
      <c r="B54" s="193"/>
      <c r="C54" s="51"/>
      <c r="D54" s="51"/>
      <c r="E54" s="51"/>
      <c r="F54" s="51"/>
      <c r="G54" s="51"/>
      <c r="H54" s="51"/>
    </row>
    <row r="55" spans="1:8" ht="13.5">
      <c r="A55" s="192" t="s">
        <v>248</v>
      </c>
      <c r="B55" s="193">
        <v>1584</v>
      </c>
      <c r="C55" s="51">
        <v>1646</v>
      </c>
      <c r="D55" s="51">
        <v>1533</v>
      </c>
      <c r="E55" s="51">
        <v>1591</v>
      </c>
      <c r="F55" s="51">
        <v>1590</v>
      </c>
      <c r="G55" s="51" t="s">
        <v>11</v>
      </c>
      <c r="H55" s="51" t="s">
        <v>11</v>
      </c>
    </row>
    <row r="56" spans="1:8" ht="13.5">
      <c r="A56" s="192" t="s">
        <v>246</v>
      </c>
      <c r="B56" s="193">
        <v>82</v>
      </c>
      <c r="C56" s="51">
        <v>78</v>
      </c>
      <c r="D56" s="51">
        <v>94</v>
      </c>
      <c r="E56" s="51">
        <v>77</v>
      </c>
      <c r="F56" s="51">
        <v>82</v>
      </c>
      <c r="G56" s="51" t="s">
        <v>11</v>
      </c>
      <c r="H56" s="51" t="s">
        <v>11</v>
      </c>
    </row>
    <row r="57" spans="1:8" ht="9" customHeight="1">
      <c r="A57" s="192"/>
      <c r="B57" s="193"/>
      <c r="C57" s="51"/>
      <c r="D57" s="51"/>
      <c r="E57" s="51"/>
      <c r="F57" s="51"/>
      <c r="G57" s="51"/>
      <c r="H57" s="51"/>
    </row>
    <row r="58" spans="1:8" ht="13.5">
      <c r="A58" s="192" t="s">
        <v>249</v>
      </c>
      <c r="B58" s="193">
        <v>367</v>
      </c>
      <c r="C58" s="51">
        <v>412</v>
      </c>
      <c r="D58" s="51">
        <v>422</v>
      </c>
      <c r="E58" s="51">
        <v>386</v>
      </c>
      <c r="F58" s="51">
        <v>383</v>
      </c>
      <c r="G58" s="51" t="s">
        <v>11</v>
      </c>
      <c r="H58" s="51" t="s">
        <v>11</v>
      </c>
    </row>
    <row r="59" spans="1:8" ht="13.5">
      <c r="A59" s="192" t="s">
        <v>246</v>
      </c>
      <c r="B59" s="193">
        <v>897</v>
      </c>
      <c r="C59" s="51">
        <v>829</v>
      </c>
      <c r="D59" s="51">
        <v>835</v>
      </c>
      <c r="E59" s="51">
        <v>873</v>
      </c>
      <c r="F59" s="51">
        <v>844</v>
      </c>
      <c r="G59" s="51" t="s">
        <v>11</v>
      </c>
      <c r="H59" s="51" t="s">
        <v>11</v>
      </c>
    </row>
    <row r="60" spans="1:8" ht="9" customHeight="1">
      <c r="A60" s="192"/>
      <c r="B60" s="193"/>
      <c r="C60" s="51"/>
      <c r="D60" s="51"/>
      <c r="E60" s="51"/>
      <c r="F60" s="51"/>
      <c r="G60" s="51"/>
      <c r="H60" s="51"/>
    </row>
    <row r="61" spans="1:8" ht="13.5">
      <c r="A61" s="192" t="s">
        <v>250</v>
      </c>
      <c r="B61" s="193">
        <v>35</v>
      </c>
      <c r="C61" s="51">
        <v>24</v>
      </c>
      <c r="D61" s="51">
        <v>27</v>
      </c>
      <c r="E61" s="51">
        <v>39</v>
      </c>
      <c r="F61" s="51">
        <v>33</v>
      </c>
      <c r="G61" s="51" t="s">
        <v>11</v>
      </c>
      <c r="H61" s="51" t="s">
        <v>11</v>
      </c>
    </row>
    <row r="62" spans="1:8" ht="13.5">
      <c r="A62" s="192" t="s">
        <v>246</v>
      </c>
      <c r="B62" s="193">
        <v>6</v>
      </c>
      <c r="C62" s="51">
        <v>1</v>
      </c>
      <c r="D62" s="51">
        <v>4</v>
      </c>
      <c r="E62" s="51">
        <v>6</v>
      </c>
      <c r="F62" s="51">
        <v>3</v>
      </c>
      <c r="G62" s="51" t="s">
        <v>11</v>
      </c>
      <c r="H62" s="51" t="s">
        <v>11</v>
      </c>
    </row>
    <row r="63" spans="1:8" ht="9" customHeight="1">
      <c r="A63" s="192"/>
      <c r="B63" s="193"/>
      <c r="C63" s="51"/>
      <c r="D63" s="51"/>
      <c r="E63" s="51"/>
      <c r="F63" s="51"/>
      <c r="G63" s="51"/>
      <c r="H63" s="51"/>
    </row>
    <row r="64" spans="1:8" ht="13.5">
      <c r="A64" s="192" t="s">
        <v>251</v>
      </c>
      <c r="B64" s="193">
        <v>14</v>
      </c>
      <c r="C64" s="51">
        <v>15</v>
      </c>
      <c r="D64" s="51">
        <v>20</v>
      </c>
      <c r="E64" s="51">
        <v>25</v>
      </c>
      <c r="F64" s="51">
        <v>44</v>
      </c>
      <c r="G64" s="51" t="s">
        <v>11</v>
      </c>
      <c r="H64" s="51" t="s">
        <v>11</v>
      </c>
    </row>
    <row r="65" spans="1:8" ht="13.5">
      <c r="A65" s="192" t="s">
        <v>246</v>
      </c>
      <c r="B65" s="193">
        <v>266</v>
      </c>
      <c r="C65" s="51">
        <v>279</v>
      </c>
      <c r="D65" s="51">
        <v>240</v>
      </c>
      <c r="E65" s="51">
        <v>285</v>
      </c>
      <c r="F65" s="51">
        <v>275</v>
      </c>
      <c r="G65" s="51" t="s">
        <v>11</v>
      </c>
      <c r="H65" s="51" t="s">
        <v>11</v>
      </c>
    </row>
    <row r="66" spans="1:8" ht="9" customHeight="1">
      <c r="A66" s="192"/>
      <c r="B66" s="193"/>
      <c r="C66" s="51"/>
      <c r="D66" s="51"/>
      <c r="E66" s="51"/>
      <c r="F66" s="51"/>
      <c r="G66" s="51"/>
      <c r="H66" s="51"/>
    </row>
    <row r="67" spans="1:8" ht="13.5">
      <c r="A67" s="192" t="s">
        <v>252</v>
      </c>
      <c r="B67" s="193">
        <v>4</v>
      </c>
      <c r="C67" s="51">
        <v>6</v>
      </c>
      <c r="D67" s="51">
        <v>7</v>
      </c>
      <c r="E67" s="51">
        <v>12</v>
      </c>
      <c r="F67" s="51">
        <v>9</v>
      </c>
      <c r="G67" s="51" t="s">
        <v>11</v>
      </c>
      <c r="H67" s="51" t="s">
        <v>11</v>
      </c>
    </row>
    <row r="68" spans="1:8" ht="13.5">
      <c r="A68" s="192" t="s">
        <v>246</v>
      </c>
      <c r="B68" s="193">
        <v>172</v>
      </c>
      <c r="C68" s="51">
        <v>174</v>
      </c>
      <c r="D68" s="51">
        <v>184</v>
      </c>
      <c r="E68" s="51">
        <v>201</v>
      </c>
      <c r="F68" s="51">
        <v>200</v>
      </c>
      <c r="G68" s="51" t="s">
        <v>11</v>
      </c>
      <c r="H68" s="51" t="s">
        <v>11</v>
      </c>
    </row>
    <row r="69" spans="1:8" ht="9" customHeight="1">
      <c r="A69" s="192"/>
      <c r="B69" s="193"/>
      <c r="C69" s="51"/>
      <c r="D69" s="51"/>
      <c r="E69" s="51"/>
      <c r="F69" s="51"/>
      <c r="G69" s="51"/>
      <c r="H69" s="51"/>
    </row>
    <row r="70" spans="1:8" ht="13.5">
      <c r="A70" s="192" t="s">
        <v>253</v>
      </c>
      <c r="B70" s="193">
        <v>21</v>
      </c>
      <c r="C70" s="51">
        <v>31</v>
      </c>
      <c r="D70" s="51">
        <v>31</v>
      </c>
      <c r="E70" s="51">
        <v>29</v>
      </c>
      <c r="F70" s="51">
        <v>25</v>
      </c>
      <c r="G70" s="51" t="s">
        <v>11</v>
      </c>
      <c r="H70" s="51" t="s">
        <v>11</v>
      </c>
    </row>
    <row r="71" spans="1:8" ht="13.5">
      <c r="A71" s="192" t="s">
        <v>246</v>
      </c>
      <c r="B71" s="193">
        <v>72</v>
      </c>
      <c r="C71" s="51">
        <v>76</v>
      </c>
      <c r="D71" s="51">
        <v>77</v>
      </c>
      <c r="E71" s="51">
        <v>70</v>
      </c>
      <c r="F71" s="51">
        <v>87</v>
      </c>
      <c r="G71" s="51" t="s">
        <v>11</v>
      </c>
      <c r="H71" s="51" t="s">
        <v>11</v>
      </c>
    </row>
    <row r="72" spans="1:8" ht="9" customHeight="1">
      <c r="A72" s="192"/>
      <c r="B72" s="193"/>
      <c r="C72" s="51"/>
      <c r="D72" s="51"/>
      <c r="E72" s="51"/>
      <c r="F72" s="51"/>
      <c r="G72" s="51"/>
      <c r="H72" s="51"/>
    </row>
    <row r="73" spans="1:8" ht="13.5">
      <c r="A73" s="192" t="s">
        <v>254</v>
      </c>
      <c r="B73" s="193">
        <v>154</v>
      </c>
      <c r="C73" s="51">
        <v>153</v>
      </c>
      <c r="D73" s="51">
        <v>143</v>
      </c>
      <c r="E73" s="51">
        <v>154</v>
      </c>
      <c r="F73" s="51">
        <v>142</v>
      </c>
      <c r="G73" s="51" t="s">
        <v>11</v>
      </c>
      <c r="H73" s="51" t="s">
        <v>11</v>
      </c>
    </row>
    <row r="74" spans="1:8" ht="13.5">
      <c r="A74" s="192" t="s">
        <v>246</v>
      </c>
      <c r="B74" s="193">
        <v>141</v>
      </c>
      <c r="C74" s="51">
        <v>135</v>
      </c>
      <c r="D74" s="51">
        <v>146</v>
      </c>
      <c r="E74" s="51">
        <v>132</v>
      </c>
      <c r="F74" s="51">
        <v>130</v>
      </c>
      <c r="G74" s="51" t="s">
        <v>11</v>
      </c>
      <c r="H74" s="51" t="s">
        <v>11</v>
      </c>
    </row>
    <row r="75" spans="1:8" ht="9" customHeight="1">
      <c r="A75" s="192"/>
      <c r="B75" s="193"/>
      <c r="C75" s="51"/>
      <c r="D75" s="51"/>
      <c r="E75" s="51"/>
      <c r="F75" s="51"/>
      <c r="G75" s="51"/>
      <c r="H75" s="51"/>
    </row>
    <row r="76" spans="1:8" ht="13.5">
      <c r="A76" s="192" t="s">
        <v>255</v>
      </c>
      <c r="B76" s="193">
        <v>278</v>
      </c>
      <c r="C76" s="51">
        <v>261</v>
      </c>
      <c r="D76" s="51">
        <v>227</v>
      </c>
      <c r="E76" s="51">
        <v>174</v>
      </c>
      <c r="F76" s="51">
        <v>151</v>
      </c>
      <c r="G76" s="51" t="s">
        <v>11</v>
      </c>
      <c r="H76" s="51" t="s">
        <v>11</v>
      </c>
    </row>
    <row r="77" spans="1:8" ht="13.5">
      <c r="A77" s="192" t="s">
        <v>246</v>
      </c>
      <c r="B77" s="193">
        <v>544</v>
      </c>
      <c r="C77" s="51">
        <v>522</v>
      </c>
      <c r="D77" s="51">
        <v>530</v>
      </c>
      <c r="E77" s="51">
        <v>501</v>
      </c>
      <c r="F77" s="51">
        <v>529</v>
      </c>
      <c r="G77" s="51" t="s">
        <v>11</v>
      </c>
      <c r="H77" s="51" t="s">
        <v>11</v>
      </c>
    </row>
    <row r="78" spans="1:8" ht="11.25" customHeight="1">
      <c r="A78" s="195" t="s">
        <v>169</v>
      </c>
      <c r="B78" s="196"/>
      <c r="C78" s="197"/>
      <c r="D78" s="197"/>
      <c r="E78" s="73"/>
      <c r="F78" s="73"/>
      <c r="G78" s="73"/>
      <c r="H78" s="197"/>
    </row>
    <row r="79" spans="1:8" ht="13.5">
      <c r="A79" s="112" t="s">
        <v>256</v>
      </c>
      <c r="B79" s="198"/>
      <c r="C79" s="199"/>
      <c r="D79" s="199"/>
      <c r="E79" s="199"/>
      <c r="F79" s="199"/>
      <c r="G79" s="199"/>
      <c r="H79" s="199"/>
    </row>
    <row r="80" spans="1:8" ht="13.5">
      <c r="A80" s="112"/>
      <c r="B80" s="198"/>
      <c r="C80" s="198"/>
      <c r="D80" s="198"/>
      <c r="E80" s="198"/>
      <c r="F80" s="198"/>
      <c r="G80" s="198"/>
      <c r="H80" s="198"/>
    </row>
  </sheetData>
  <sheetProtection password="CA9C" sheet="1"/>
  <mergeCells count="5"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12.57421875" style="30" customWidth="1"/>
    <col min="2" max="15" width="8.7109375" style="30" customWidth="1"/>
    <col min="16" max="16384" width="9.00390625" style="30" customWidth="1"/>
  </cols>
  <sheetData>
    <row r="1" spans="1:15" ht="13.5">
      <c r="A1" s="29"/>
      <c r="B1" s="125"/>
      <c r="C1" s="125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>
      <c r="A2" s="29"/>
      <c r="B2" s="127"/>
      <c r="C2" s="127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4.25">
      <c r="A3" s="29"/>
      <c r="B3" s="200" t="s">
        <v>257</v>
      </c>
      <c r="C3" s="201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4.25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4.25" thickTop="1">
      <c r="A5" s="430" t="s">
        <v>173</v>
      </c>
      <c r="B5" s="38" t="s">
        <v>1</v>
      </c>
      <c r="C5" s="39"/>
      <c r="D5" s="40"/>
      <c r="E5" s="431" t="s">
        <v>258</v>
      </c>
      <c r="F5" s="38" t="s">
        <v>259</v>
      </c>
      <c r="G5" s="39"/>
      <c r="H5" s="39"/>
      <c r="I5" s="39"/>
      <c r="J5" s="39"/>
      <c r="K5" s="39"/>
      <c r="L5" s="40"/>
      <c r="M5" s="39" t="s">
        <v>2</v>
      </c>
      <c r="N5" s="40"/>
      <c r="O5" s="433" t="s">
        <v>260</v>
      </c>
    </row>
    <row r="6" spans="1:15" ht="13.5">
      <c r="A6" s="416"/>
      <c r="B6" s="414" t="s">
        <v>54</v>
      </c>
      <c r="C6" s="414" t="s">
        <v>5</v>
      </c>
      <c r="D6" s="414" t="s">
        <v>6</v>
      </c>
      <c r="E6" s="432"/>
      <c r="F6" s="425" t="s">
        <v>54</v>
      </c>
      <c r="G6" s="202"/>
      <c r="H6" s="174"/>
      <c r="I6" s="435" t="s">
        <v>261</v>
      </c>
      <c r="J6" s="435" t="s">
        <v>262</v>
      </c>
      <c r="K6" s="435" t="s">
        <v>263</v>
      </c>
      <c r="L6" s="435" t="s">
        <v>264</v>
      </c>
      <c r="M6" s="414" t="s">
        <v>265</v>
      </c>
      <c r="N6" s="414" t="s">
        <v>266</v>
      </c>
      <c r="O6" s="434"/>
    </row>
    <row r="7" spans="1:15" ht="13.5">
      <c r="A7" s="408"/>
      <c r="B7" s="415"/>
      <c r="C7" s="415"/>
      <c r="D7" s="415"/>
      <c r="E7" s="415"/>
      <c r="F7" s="410"/>
      <c r="G7" s="43" t="s">
        <v>9</v>
      </c>
      <c r="H7" s="41" t="s">
        <v>10</v>
      </c>
      <c r="I7" s="436"/>
      <c r="J7" s="436"/>
      <c r="K7" s="436"/>
      <c r="L7" s="436"/>
      <c r="M7" s="415"/>
      <c r="N7" s="415"/>
      <c r="O7" s="410"/>
    </row>
    <row r="8" spans="1:16" ht="13.5">
      <c r="A8" s="53"/>
      <c r="B8" s="203"/>
      <c r="C8" s="203"/>
      <c r="D8" s="203"/>
      <c r="E8" s="203"/>
      <c r="F8" s="203"/>
      <c r="G8" s="203"/>
      <c r="H8" s="203"/>
      <c r="I8" s="204"/>
      <c r="J8" s="203"/>
      <c r="K8" s="203"/>
      <c r="L8" s="203"/>
      <c r="M8" s="203"/>
      <c r="N8" s="203"/>
      <c r="O8" s="203"/>
      <c r="P8" s="205"/>
    </row>
    <row r="9" spans="1:16" ht="13.5">
      <c r="A9" s="48" t="s">
        <v>142</v>
      </c>
      <c r="B9" s="203">
        <v>15</v>
      </c>
      <c r="C9" s="203">
        <v>13</v>
      </c>
      <c r="D9" s="203">
        <v>2</v>
      </c>
      <c r="E9" s="203">
        <v>513</v>
      </c>
      <c r="F9" s="203">
        <v>1756</v>
      </c>
      <c r="G9" s="203">
        <v>1130</v>
      </c>
      <c r="H9" s="203">
        <v>626</v>
      </c>
      <c r="I9" s="204">
        <v>14</v>
      </c>
      <c r="J9" s="203">
        <v>447</v>
      </c>
      <c r="K9" s="203">
        <v>467</v>
      </c>
      <c r="L9" s="203">
        <v>828</v>
      </c>
      <c r="M9" s="203">
        <v>1174</v>
      </c>
      <c r="N9" s="203">
        <v>51</v>
      </c>
      <c r="O9" s="203">
        <v>173</v>
      </c>
      <c r="P9" s="206"/>
    </row>
    <row r="10" spans="1:16" ht="13.5">
      <c r="A10" s="48">
        <v>27</v>
      </c>
      <c r="B10" s="203">
        <v>15</v>
      </c>
      <c r="C10" s="203">
        <v>13</v>
      </c>
      <c r="D10" s="203">
        <v>2</v>
      </c>
      <c r="E10" s="203">
        <v>522</v>
      </c>
      <c r="F10" s="203">
        <v>1769</v>
      </c>
      <c r="G10" s="203">
        <v>1134</v>
      </c>
      <c r="H10" s="203">
        <v>635</v>
      </c>
      <c r="I10" s="204">
        <v>12</v>
      </c>
      <c r="J10" s="203">
        <v>480</v>
      </c>
      <c r="K10" s="203">
        <v>466</v>
      </c>
      <c r="L10" s="203">
        <v>811</v>
      </c>
      <c r="M10" s="203">
        <v>1180</v>
      </c>
      <c r="N10" s="203">
        <v>57</v>
      </c>
      <c r="O10" s="203">
        <v>170</v>
      </c>
      <c r="P10" s="206"/>
    </row>
    <row r="11" spans="1:16" ht="9.75" customHeight="1">
      <c r="A11" s="53"/>
      <c r="B11" s="203"/>
      <c r="C11" s="203"/>
      <c r="D11" s="203"/>
      <c r="E11" s="203"/>
      <c r="F11" s="203"/>
      <c r="G11" s="203"/>
      <c r="H11" s="203"/>
      <c r="I11" s="204"/>
      <c r="J11" s="203"/>
      <c r="K11" s="203"/>
      <c r="L11" s="203"/>
      <c r="M11" s="203"/>
      <c r="N11" s="203"/>
      <c r="O11" s="203"/>
      <c r="P11" s="206"/>
    </row>
    <row r="12" spans="1:16" s="95" customFormat="1" ht="13.5">
      <c r="A12" s="207">
        <v>28</v>
      </c>
      <c r="B12" s="208">
        <v>15</v>
      </c>
      <c r="C12" s="208">
        <v>13</v>
      </c>
      <c r="D12" s="208">
        <v>2</v>
      </c>
      <c r="E12" s="208">
        <v>527</v>
      </c>
      <c r="F12" s="208">
        <v>1779</v>
      </c>
      <c r="G12" s="208">
        <v>1155</v>
      </c>
      <c r="H12" s="208">
        <v>624</v>
      </c>
      <c r="I12" s="209">
        <v>8</v>
      </c>
      <c r="J12" s="208">
        <v>489</v>
      </c>
      <c r="K12" s="208">
        <v>456</v>
      </c>
      <c r="L12" s="208">
        <v>826</v>
      </c>
      <c r="M12" s="208">
        <v>1190</v>
      </c>
      <c r="N12" s="208">
        <v>83</v>
      </c>
      <c r="O12" s="208">
        <v>168</v>
      </c>
      <c r="P12" s="210"/>
    </row>
    <row r="13" spans="1:16" ht="13.5">
      <c r="A13" s="211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</row>
    <row r="14" spans="1:16" ht="13.5">
      <c r="A14" s="212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</row>
    <row r="15" spans="2:16" ht="13.5"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</row>
    <row r="16" spans="2:16" ht="13.5"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</row>
  </sheetData>
  <sheetProtection password="CA9C" sheet="1"/>
  <mergeCells count="13">
    <mergeCell ref="L6:L7"/>
    <mergeCell ref="M6:M7"/>
    <mergeCell ref="N6:N7"/>
    <mergeCell ref="A5:A7"/>
    <mergeCell ref="E5:E7"/>
    <mergeCell ref="O5:O7"/>
    <mergeCell ref="B6:B7"/>
    <mergeCell ref="C6:C7"/>
    <mergeCell ref="D6:D7"/>
    <mergeCell ref="F6:F7"/>
    <mergeCell ref="I6:I7"/>
    <mergeCell ref="J6:J7"/>
    <mergeCell ref="K6:K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17.421875" style="36" customWidth="1"/>
    <col min="2" max="7" width="16.28125" style="36" customWidth="1"/>
    <col min="8" max="16384" width="9.00390625" style="36" customWidth="1"/>
  </cols>
  <sheetData>
    <row r="1" spans="1:7" s="30" customFormat="1" ht="13.5">
      <c r="A1" s="27"/>
      <c r="B1" s="125"/>
      <c r="C1" s="27"/>
      <c r="D1" s="27"/>
      <c r="E1" s="27"/>
      <c r="F1" s="27"/>
      <c r="G1" s="27"/>
    </row>
    <row r="2" spans="1:7" s="30" customFormat="1" ht="13.5">
      <c r="A2" s="127"/>
      <c r="B2" s="27"/>
      <c r="C2" s="27"/>
      <c r="D2" s="27"/>
      <c r="E2" s="27"/>
      <c r="F2" s="27"/>
      <c r="G2" s="27"/>
    </row>
    <row r="3" spans="1:7" ht="14.25">
      <c r="A3" s="213"/>
      <c r="B3" s="214" t="s">
        <v>267</v>
      </c>
      <c r="C3" s="215"/>
      <c r="D3" s="215"/>
      <c r="E3" s="215"/>
      <c r="F3" s="215"/>
      <c r="G3" s="215"/>
    </row>
    <row r="4" spans="1:7" ht="14.25" thickBot="1">
      <c r="A4" s="215"/>
      <c r="B4" s="215"/>
      <c r="C4" s="215"/>
      <c r="D4" s="215"/>
      <c r="E4" s="215"/>
      <c r="F4" s="215"/>
      <c r="G4" s="215"/>
    </row>
    <row r="5" spans="1:7" s="30" customFormat="1" ht="14.25" thickTop="1">
      <c r="A5" s="430" t="s">
        <v>268</v>
      </c>
      <c r="B5" s="38" t="s">
        <v>54</v>
      </c>
      <c r="C5" s="39"/>
      <c r="D5" s="38" t="s">
        <v>269</v>
      </c>
      <c r="E5" s="40"/>
      <c r="F5" s="39" t="s">
        <v>270</v>
      </c>
      <c r="G5" s="39"/>
    </row>
    <row r="6" spans="1:7" s="30" customFormat="1" ht="13.5">
      <c r="A6" s="408"/>
      <c r="B6" s="42" t="s">
        <v>271</v>
      </c>
      <c r="C6" s="43" t="s">
        <v>272</v>
      </c>
      <c r="D6" s="44" t="s">
        <v>271</v>
      </c>
      <c r="E6" s="43" t="s">
        <v>273</v>
      </c>
      <c r="F6" s="43" t="s">
        <v>271</v>
      </c>
      <c r="G6" s="42" t="s">
        <v>274</v>
      </c>
    </row>
    <row r="7" spans="1:7" s="30" customFormat="1" ht="13.5">
      <c r="A7" s="57"/>
      <c r="B7" s="216"/>
      <c r="C7" s="216"/>
      <c r="D7" s="216"/>
      <c r="E7" s="216"/>
      <c r="F7" s="216"/>
      <c r="G7" s="216"/>
    </row>
    <row r="8" spans="1:7" s="30" customFormat="1" ht="13.5">
      <c r="A8" s="48" t="s">
        <v>142</v>
      </c>
      <c r="B8" s="217">
        <v>727</v>
      </c>
      <c r="C8" s="217">
        <v>2157</v>
      </c>
      <c r="D8" s="217">
        <v>490</v>
      </c>
      <c r="E8" s="217">
        <v>1502</v>
      </c>
      <c r="F8" s="217">
        <v>237</v>
      </c>
      <c r="G8" s="217">
        <v>655</v>
      </c>
    </row>
    <row r="9" spans="1:8" s="30" customFormat="1" ht="13.5">
      <c r="A9" s="48">
        <v>27</v>
      </c>
      <c r="B9" s="217">
        <v>757</v>
      </c>
      <c r="C9" s="217">
        <v>2353</v>
      </c>
      <c r="D9" s="217">
        <v>512</v>
      </c>
      <c r="E9" s="217">
        <v>1653</v>
      </c>
      <c r="F9" s="217">
        <v>245</v>
      </c>
      <c r="G9" s="217">
        <v>700</v>
      </c>
      <c r="H9" s="95"/>
    </row>
    <row r="10" spans="1:8" s="30" customFormat="1" ht="13.5">
      <c r="A10" s="54">
        <v>28</v>
      </c>
      <c r="B10" s="218">
        <v>791</v>
      </c>
      <c r="C10" s="218">
        <v>2525</v>
      </c>
      <c r="D10" s="218">
        <v>536</v>
      </c>
      <c r="E10" s="218">
        <v>1809</v>
      </c>
      <c r="F10" s="218">
        <v>255</v>
      </c>
      <c r="G10" s="218">
        <v>716</v>
      </c>
      <c r="H10" s="95"/>
    </row>
    <row r="11" spans="1:8" s="30" customFormat="1" ht="13.5">
      <c r="A11" s="57"/>
      <c r="B11" s="218"/>
      <c r="C11" s="217"/>
      <c r="D11" s="217"/>
      <c r="E11" s="217"/>
      <c r="F11" s="217"/>
      <c r="G11" s="217"/>
      <c r="H11" s="95"/>
    </row>
    <row r="12" spans="1:8" s="30" customFormat="1" ht="13.5">
      <c r="A12" s="219" t="s">
        <v>275</v>
      </c>
      <c r="B12" s="217">
        <f aca="true" t="shared" si="0" ref="B12:C18">D12+F12</f>
        <v>319</v>
      </c>
      <c r="C12" s="217">
        <f>E12+G12</f>
        <v>1028</v>
      </c>
      <c r="D12" s="217">
        <v>216</v>
      </c>
      <c r="E12" s="217">
        <v>729</v>
      </c>
      <c r="F12" s="217">
        <v>103</v>
      </c>
      <c r="G12" s="217">
        <v>299</v>
      </c>
      <c r="H12" s="95"/>
    </row>
    <row r="13" spans="1:8" s="30" customFormat="1" ht="13.5">
      <c r="A13" s="219" t="s">
        <v>276</v>
      </c>
      <c r="B13" s="217">
        <f t="shared" si="0"/>
        <v>52</v>
      </c>
      <c r="C13" s="217">
        <f t="shared" si="0"/>
        <v>68</v>
      </c>
      <c r="D13" s="217">
        <v>38</v>
      </c>
      <c r="E13" s="217">
        <v>49</v>
      </c>
      <c r="F13" s="217">
        <v>14</v>
      </c>
      <c r="G13" s="217">
        <v>19</v>
      </c>
      <c r="H13" s="95"/>
    </row>
    <row r="14" spans="1:8" s="30" customFormat="1" ht="13.5">
      <c r="A14" s="219" t="s">
        <v>277</v>
      </c>
      <c r="B14" s="217">
        <f>D14+F14</f>
        <v>8</v>
      </c>
      <c r="C14" s="217">
        <v>9</v>
      </c>
      <c r="D14" s="217">
        <v>6</v>
      </c>
      <c r="E14" s="217">
        <v>7</v>
      </c>
      <c r="F14" s="64">
        <v>2</v>
      </c>
      <c r="G14" s="64">
        <v>2</v>
      </c>
      <c r="H14" s="95"/>
    </row>
    <row r="15" spans="1:8" s="30" customFormat="1" ht="13.5">
      <c r="A15" s="219" t="s">
        <v>278</v>
      </c>
      <c r="B15" s="217">
        <f t="shared" si="0"/>
        <v>8</v>
      </c>
      <c r="C15" s="217">
        <f t="shared" si="0"/>
        <v>8</v>
      </c>
      <c r="D15" s="64">
        <v>5</v>
      </c>
      <c r="E15" s="64">
        <v>5</v>
      </c>
      <c r="F15" s="64">
        <v>3</v>
      </c>
      <c r="G15" s="64">
        <v>3</v>
      </c>
      <c r="H15" s="95"/>
    </row>
    <row r="16" spans="1:8" s="30" customFormat="1" ht="13.5">
      <c r="A16" s="219" t="s">
        <v>279</v>
      </c>
      <c r="B16" s="217">
        <f t="shared" si="0"/>
        <v>34</v>
      </c>
      <c r="C16" s="217">
        <f t="shared" si="0"/>
        <v>42</v>
      </c>
      <c r="D16" s="217">
        <v>19</v>
      </c>
      <c r="E16" s="217">
        <v>25</v>
      </c>
      <c r="F16" s="217">
        <v>15</v>
      </c>
      <c r="G16" s="217">
        <v>17</v>
      </c>
      <c r="H16" s="95"/>
    </row>
    <row r="17" spans="1:8" s="30" customFormat="1" ht="13.5">
      <c r="A17" s="219" t="s">
        <v>280</v>
      </c>
      <c r="B17" s="217">
        <f t="shared" si="0"/>
        <v>1</v>
      </c>
      <c r="C17" s="217">
        <v>1</v>
      </c>
      <c r="D17" s="64">
        <v>1</v>
      </c>
      <c r="E17" s="64">
        <v>1</v>
      </c>
      <c r="F17" s="64">
        <v>0</v>
      </c>
      <c r="G17" s="64">
        <v>0</v>
      </c>
      <c r="H17" s="95"/>
    </row>
    <row r="18" spans="1:8" s="30" customFormat="1" ht="13.5">
      <c r="A18" s="220" t="s">
        <v>281</v>
      </c>
      <c r="B18" s="221">
        <f t="shared" si="0"/>
        <v>369</v>
      </c>
      <c r="C18" s="222">
        <f t="shared" si="0"/>
        <v>1369</v>
      </c>
      <c r="D18" s="222">
        <v>251</v>
      </c>
      <c r="E18" s="222">
        <v>993</v>
      </c>
      <c r="F18" s="222">
        <v>118</v>
      </c>
      <c r="G18" s="222">
        <v>376</v>
      </c>
      <c r="H18" s="95"/>
    </row>
    <row r="19" spans="2:8" ht="13.5">
      <c r="B19" s="122"/>
      <c r="C19" s="122"/>
      <c r="D19" s="122"/>
      <c r="E19" s="122"/>
      <c r="F19" s="122"/>
      <c r="G19" s="122"/>
      <c r="H19" s="79"/>
    </row>
    <row r="20" spans="2:8" ht="13.5">
      <c r="B20" s="79"/>
      <c r="C20" s="79"/>
      <c r="D20" s="79"/>
      <c r="E20" s="79"/>
      <c r="F20" s="79"/>
      <c r="G20" s="79"/>
      <c r="H20" s="79"/>
    </row>
    <row r="21" spans="2:8" s="223" customFormat="1" ht="13.5">
      <c r="B21" s="122"/>
      <c r="C21" s="122"/>
      <c r="D21" s="122"/>
      <c r="E21" s="122"/>
      <c r="F21" s="122"/>
      <c r="G21" s="122"/>
      <c r="H21" s="122"/>
    </row>
    <row r="22" spans="2:8" s="223" customFormat="1" ht="13.5">
      <c r="B22" s="224"/>
      <c r="C22" s="122"/>
      <c r="D22" s="122"/>
      <c r="E22" s="122"/>
      <c r="F22" s="224"/>
      <c r="G22" s="122"/>
      <c r="H22" s="122"/>
    </row>
    <row r="23" spans="2:6" s="223" customFormat="1" ht="13.5">
      <c r="B23" s="224"/>
      <c r="F23" s="224"/>
    </row>
    <row r="24" spans="2:6" s="223" customFormat="1" ht="13.5">
      <c r="B24" s="224"/>
      <c r="F24" s="224"/>
    </row>
    <row r="25" spans="2:6" s="223" customFormat="1" ht="13.5">
      <c r="B25" s="224"/>
      <c r="F25" s="224"/>
    </row>
    <row r="26" spans="2:6" s="223" customFormat="1" ht="13.5">
      <c r="B26" s="224"/>
      <c r="F26" s="224"/>
    </row>
    <row r="27" spans="2:6" s="223" customFormat="1" ht="13.5">
      <c r="B27" s="224"/>
      <c r="F27" s="224"/>
    </row>
    <row r="28" spans="2:6" s="223" customFormat="1" ht="13.5">
      <c r="B28" s="224"/>
      <c r="F28" s="224"/>
    </row>
    <row r="29" ht="13.5">
      <c r="B29" s="225"/>
    </row>
  </sheetData>
  <sheetProtection password="CA9C" sheet="1"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2017-10-17T06:04:13Z</cp:lastPrinted>
  <dcterms:created xsi:type="dcterms:W3CDTF">2007-11-15T00:14:08Z</dcterms:created>
  <dcterms:modified xsi:type="dcterms:W3CDTF">2017-12-12T05:17:30Z</dcterms:modified>
  <cp:category/>
  <cp:version/>
  <cp:contentType/>
  <cp:contentStatus/>
</cp:coreProperties>
</file>