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8550" tabRatio="570" firstSheet="2" activeTab="3"/>
  </bookViews>
  <sheets>
    <sheet name="宅地造成・臨海（施設及び業務概況）" sheetId="1" r:id="rId1"/>
    <sheet name="宅地造成・その他（施設及び業務概況）" sheetId="2" r:id="rId2"/>
    <sheet name="宅地造成・臨海（収支の状況）" sheetId="3" r:id="rId3"/>
    <sheet name="宅地造成・その他（収支の状況）" sheetId="4" r:id="rId4"/>
    <sheet name="宅地造成・臨海（地方債の状況）" sheetId="5" r:id="rId5"/>
    <sheet name="宅地造成・その他（地方債の状況）" sheetId="6" r:id="rId6"/>
  </sheets>
  <definedNames>
    <definedName name="_xlnm.Print_Area" localSheetId="1">'宅地造成・その他（施設及び業務概況）'!$C$1:$O$15</definedName>
    <definedName name="_xlnm.Print_Area" localSheetId="3">'宅地造成・その他（収支の状況）'!$C$1:$AD$22</definedName>
    <definedName name="_xlnm.Print_Area" localSheetId="5">'宅地造成・その他（地方債の状況）'!$C$1:$N$22</definedName>
    <definedName name="_xlnm.Print_Area" localSheetId="0">'宅地造成・臨海（施設及び業務概況）'!$C$1:$N$23</definedName>
    <definedName name="_xlnm.Print_Area" localSheetId="2">'宅地造成・臨海（収支の状況）'!$C$1:$P$32</definedName>
    <definedName name="_xlnm.Print_Area" localSheetId="4">'宅地造成・臨海（地方債の状況）'!$C$1:$N$20</definedName>
    <definedName name="_xlnm.Print_Titles" localSheetId="1">'宅地造成・その他（施設及び業務概況）'!$B:$B</definedName>
    <definedName name="_xlnm.Print_Titles" localSheetId="3">'宅地造成・その他（収支の状況）'!$B:$B</definedName>
    <definedName name="_xlnm.Print_Titles" localSheetId="5">'宅地造成・その他（地方債の状況）'!$B:$B</definedName>
    <definedName name="_xlnm.Print_Titles" localSheetId="0">'宅地造成・臨海（施設及び業務概況）'!$B:$B</definedName>
    <definedName name="_xlnm.Print_Titles" localSheetId="2">'宅地造成・臨海（収支の状況）'!$B:$B</definedName>
    <definedName name="_xlnm.Print_Titles" localSheetId="4">'宅地造成・臨海（地方債の状況）'!$B:$B</definedName>
  </definedNames>
  <calcPr fullCalcOnLoad="1"/>
</workbook>
</file>

<file path=xl/sharedStrings.xml><?xml version="1.0" encoding="utf-8"?>
<sst xmlns="http://schemas.openxmlformats.org/spreadsheetml/2006/main" count="537" uniqueCount="216">
  <si>
    <t>非売却分</t>
  </si>
  <si>
    <t>売却済分</t>
  </si>
  <si>
    <t>未売却分</t>
  </si>
  <si>
    <t>項　目</t>
  </si>
  <si>
    <t>計</t>
  </si>
  <si>
    <t>団体名</t>
  </si>
  <si>
    <t>(円)</t>
  </si>
  <si>
    <t>(千円)</t>
  </si>
  <si>
    <t>宅地造成事業(臨海土地造成)</t>
  </si>
  <si>
    <t>下関市</t>
  </si>
  <si>
    <t>柳井市</t>
  </si>
  <si>
    <t>宅地造成事業(その他造成)</t>
  </si>
  <si>
    <t>合計</t>
  </si>
  <si>
    <t>(㎡)</t>
  </si>
  <si>
    <t>(㎡)</t>
  </si>
  <si>
    <t>事 業 費</t>
  </si>
  <si>
    <t>計</t>
  </si>
  <si>
    <t>S56.04.01</t>
  </si>
  <si>
    <t>S48.10.08</t>
  </si>
  <si>
    <t>(1)</t>
  </si>
  <si>
    <t>総事業費</t>
  </si>
  <si>
    <t>(2)</t>
  </si>
  <si>
    <t>総 面 積</t>
  </si>
  <si>
    <t>1.</t>
  </si>
  <si>
    <t>事業開始</t>
  </si>
  <si>
    <t>年 月 日</t>
  </si>
  <si>
    <t>造成予定単価</t>
  </si>
  <si>
    <t>予定面積</t>
  </si>
  <si>
    <t>売却予定単価</t>
  </si>
  <si>
    <t>損益勘定</t>
  </si>
  <si>
    <t>資本勘定</t>
  </si>
  <si>
    <t>所属職員</t>
  </si>
  <si>
    <t>２　法非適用公営企業会計決算の状況</t>
  </si>
  <si>
    <t>２　法非適用公営企業会計決算の状況</t>
  </si>
  <si>
    <t>※　土地区画整理法に基づく造成</t>
  </si>
  <si>
    <t>　　　第3-10表　施設及び業務概況</t>
  </si>
  <si>
    <t>下松市</t>
  </si>
  <si>
    <t>H15.02.01</t>
  </si>
  <si>
    <t>山口市</t>
  </si>
  <si>
    <t>周南市</t>
  </si>
  <si>
    <t>　（７）宅地造成事業（臨海土地造成）</t>
  </si>
  <si>
    <r>
      <t>　（７）宅地造成事業(その他造成</t>
    </r>
    <r>
      <rPr>
        <vertAlign val="superscript"/>
        <sz val="14"/>
        <rFont val="ＭＳ ゴシック"/>
        <family val="3"/>
      </rPr>
      <t>※</t>
    </r>
    <r>
      <rPr>
        <sz val="14"/>
        <rFont val="ＭＳ ゴシック"/>
        <family val="3"/>
      </rPr>
      <t>)</t>
    </r>
  </si>
  <si>
    <t>H05.09.09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</si>
  <si>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</si>
  <si>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</si>
  <si>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</si>
  <si>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</si>
  <si>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</si>
  <si>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</si>
  <si>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</si>
  <si>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</si>
  <si>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</si>
  <si>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</si>
  <si>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</si>
  <si>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</si>
  <si>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</si>
  <si>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</si>
  <si>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</si>
  <si>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</si>
  <si>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</si>
  <si>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</si>
  <si>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</si>
  <si>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</si>
  <si>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</si>
  <si>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</si>
  <si>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</si>
  <si>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</si>
  <si>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</si>
  <si>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</si>
  <si>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</si>
  <si>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</si>
  <si>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周南市</t>
  </si>
  <si>
    <t>下松市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</si>
  <si>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</si>
  <si>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</si>
  <si>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</si>
  <si>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</si>
  <si>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</si>
  <si>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</si>
  <si>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</si>
  <si>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</si>
  <si>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</si>
  <si>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</si>
  <si>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</si>
  <si>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</si>
  <si>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</si>
  <si>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</si>
  <si>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</si>
  <si>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</si>
  <si>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</si>
  <si>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</si>
  <si>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</si>
  <si>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</si>
  <si>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</si>
  <si>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</si>
  <si>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</si>
  <si>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</si>
  <si>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</si>
  <si>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（単位　千円、％）</t>
  </si>
  <si>
    <t>2. 土　　　地　　　造　　　成　　　状　　　況</t>
  </si>
  <si>
    <t>3. 造　成　地　処　分　状　況</t>
  </si>
  <si>
    <t>売却単価(円)</t>
  </si>
  <si>
    <t>造成単価</t>
  </si>
  <si>
    <t>うち当年度完成分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</si>
  <si>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</si>
  <si>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</si>
  <si>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</si>
  <si>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</si>
  <si>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</si>
  <si>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</si>
  <si>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</si>
  <si>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</si>
  <si>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</si>
  <si>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</si>
  <si>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</si>
  <si>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</si>
  <si>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</si>
  <si>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</si>
  <si>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</si>
  <si>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</si>
  <si>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</si>
  <si>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</si>
  <si>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</si>
  <si>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</si>
  <si>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</si>
  <si>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</si>
  <si>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</si>
  <si>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</si>
  <si>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</si>
  <si>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</si>
  <si>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</si>
  <si>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</si>
  <si>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</si>
  <si>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</si>
  <si>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</si>
  <si>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</si>
  <si>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</si>
  <si>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</si>
  <si>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</si>
  <si>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</si>
  <si>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</si>
  <si>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</si>
  <si>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</si>
  <si>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</si>
  <si>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</si>
  <si>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</si>
  <si>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</si>
  <si>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</si>
  <si>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</si>
  <si>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</si>
  <si>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</si>
  <si>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</si>
  <si>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</si>
  <si>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</si>
  <si>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</si>
  <si>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</si>
  <si>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</si>
  <si>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</si>
  <si>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</si>
  <si>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</si>
  <si>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</si>
  <si>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</si>
  <si>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</si>
  <si>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</si>
  <si>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</si>
  <si>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</si>
  <si>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</si>
  <si>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</si>
  <si>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</si>
  <si>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</si>
  <si>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</si>
  <si>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</si>
  <si>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</si>
  <si>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</si>
  <si>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</si>
  <si>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</si>
  <si>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</si>
  <si>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</si>
  <si>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</si>
  <si>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</si>
  <si>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</si>
  <si>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</si>
  <si>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</si>
  <si>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</si>
  <si>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</si>
  <si>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</si>
  <si>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(4) 完    成    分</t>
  </si>
  <si>
    <t>(5) 翌年度以降分</t>
  </si>
  <si>
    <t>(6) 完 成 分</t>
  </si>
  <si>
    <t>(7) 翌年度以降分</t>
  </si>
  <si>
    <t>面　　積</t>
  </si>
  <si>
    <t>(1) 当　年　度　状　況</t>
  </si>
  <si>
    <t>(2) 完　成　地　の　内　訳</t>
  </si>
  <si>
    <t>4. 職　員　数 (人)</t>
  </si>
  <si>
    <t>事 業 費</t>
  </si>
  <si>
    <t>3. 職　員　数 (人)</t>
  </si>
  <si>
    <t>内　　　訳</t>
  </si>
  <si>
    <t>㎡当たり</t>
  </si>
  <si>
    <t>(3)</t>
  </si>
  <si>
    <t>売　　却</t>
  </si>
  <si>
    <t>(4)</t>
  </si>
  <si>
    <t>(5)</t>
  </si>
  <si>
    <t>売却面積</t>
  </si>
  <si>
    <t>(ｱ)</t>
  </si>
  <si>
    <t>売却代金</t>
  </si>
  <si>
    <t>(ｲ)</t>
  </si>
  <si>
    <t>(ｳ)</t>
  </si>
  <si>
    <t>（●→）</t>
  </si>
  <si>
    <t>（←●）</t>
  </si>
  <si>
    <t>（★→）</t>
  </si>
  <si>
    <t>（←★）</t>
  </si>
  <si>
    <t>　（７）宅地造成事業（臨海土地造成）</t>
  </si>
  <si>
    <t>　（７）宅地造成事業（その他造成）</t>
  </si>
  <si>
    <t>　（７）宅地造成事業（臨海土地造成）</t>
  </si>
  <si>
    <t>　（７）宅地造成事業（その他造成）</t>
  </si>
  <si>
    <t>H11.04.15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</si>
</sst>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vertAlign val="superscript"/>
      <sz val="14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righ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18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left" vertical="center" shrinkToFit="1"/>
    </xf>
    <xf numFmtId="194" fontId="8" fillId="0" borderId="21" xfId="0" applyNumberFormat="1" applyFont="1" applyBorder="1" applyAlignment="1">
      <alignment vertical="center" shrinkToFit="1"/>
    </xf>
    <xf numFmtId="194" fontId="8" fillId="0" borderId="14" xfId="0" applyNumberFormat="1" applyFont="1" applyBorder="1" applyAlignment="1">
      <alignment vertical="center" shrinkToFit="1"/>
    </xf>
    <xf numFmtId="193" fontId="8" fillId="0" borderId="14" xfId="51" applyNumberFormat="1" applyFont="1" applyFill="1" applyBorder="1" applyAlignment="1">
      <alignment vertical="center"/>
    </xf>
    <xf numFmtId="193" fontId="6" fillId="0" borderId="14" xfId="52" applyNumberFormat="1" applyFont="1" applyFill="1" applyBorder="1" applyAlignment="1">
      <alignment vertical="center" shrinkToFit="1"/>
    </xf>
    <xf numFmtId="193" fontId="6" fillId="33" borderId="14" xfId="52" applyNumberFormat="1" applyFont="1" applyFill="1" applyBorder="1" applyAlignment="1">
      <alignment vertical="center" shrinkToFit="1"/>
    </xf>
    <xf numFmtId="49" fontId="6" fillId="0" borderId="22" xfId="52" applyNumberFormat="1" applyFont="1" applyFill="1" applyBorder="1" applyAlignment="1">
      <alignment horizontal="left" vertical="center" shrinkToFit="1"/>
    </xf>
    <xf numFmtId="193" fontId="6" fillId="0" borderId="0" xfId="52" applyNumberFormat="1" applyFont="1" applyBorder="1" applyAlignment="1">
      <alignment vertical="center"/>
    </xf>
    <xf numFmtId="49" fontId="6" fillId="0" borderId="23" xfId="52" applyNumberFormat="1" applyFont="1" applyFill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49" fontId="6" fillId="0" borderId="0" xfId="52" applyNumberFormat="1" applyFont="1" applyFill="1" applyBorder="1" applyAlignment="1">
      <alignment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193" fontId="6" fillId="0" borderId="24" xfId="52" applyNumberFormat="1" applyFont="1" applyFill="1" applyBorder="1" applyAlignment="1">
      <alignment vertical="center" shrinkToFit="1"/>
    </xf>
    <xf numFmtId="49" fontId="6" fillId="0" borderId="24" xfId="52" applyNumberFormat="1" applyFont="1" applyFill="1" applyBorder="1" applyAlignment="1">
      <alignment horizontal="distributed"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12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2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9" fillId="0" borderId="0" xfId="51" applyNumberFormat="1" applyFont="1" applyFill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49" fontId="6" fillId="0" borderId="10" xfId="51" applyNumberFormat="1" applyFont="1" applyFill="1" applyBorder="1" applyAlignment="1">
      <alignment horizontal="distributed" vertical="center" shrinkToFit="1"/>
    </xf>
    <xf numFmtId="193" fontId="8" fillId="0" borderId="25" xfId="51" applyNumberFormat="1" applyFont="1" applyFill="1" applyBorder="1" applyAlignment="1">
      <alignment vertical="center"/>
    </xf>
    <xf numFmtId="193" fontId="8" fillId="0" borderId="15" xfId="51" applyNumberFormat="1" applyFont="1" applyFill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17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26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193" fontId="8" fillId="0" borderId="27" xfId="51" applyNumberFormat="1" applyFont="1" applyFill="1" applyBorder="1" applyAlignment="1">
      <alignment vertical="center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6" fillId="0" borderId="0" xfId="51" applyNumberFormat="1" applyFont="1" applyAlignment="1">
      <alignment vertical="center" shrinkToFit="1"/>
    </xf>
    <xf numFmtId="49" fontId="6" fillId="0" borderId="14" xfId="52" applyNumberFormat="1" applyFont="1" applyFill="1" applyBorder="1" applyAlignment="1">
      <alignment horizontal="center" vertical="center" shrinkToFit="1"/>
    </xf>
    <xf numFmtId="182" fontId="8" fillId="0" borderId="15" xfId="0" applyNumberFormat="1" applyFont="1" applyBorder="1" applyAlignment="1">
      <alignment vertical="center" shrinkToFit="1"/>
    </xf>
    <xf numFmtId="182" fontId="8" fillId="0" borderId="25" xfId="0" applyNumberFormat="1" applyFont="1" applyBorder="1" applyAlignment="1">
      <alignment vertical="center" shrinkToFit="1"/>
    </xf>
    <xf numFmtId="182" fontId="8" fillId="0" borderId="17" xfId="0" applyNumberFormat="1" applyFont="1" applyBorder="1" applyAlignment="1">
      <alignment vertical="center" shrinkToFit="1"/>
    </xf>
    <xf numFmtId="182" fontId="8" fillId="0" borderId="27" xfId="0" applyNumberFormat="1" applyFont="1" applyBorder="1" applyAlignment="1">
      <alignment vertical="center" shrinkToFit="1"/>
    </xf>
    <xf numFmtId="182" fontId="8" fillId="0" borderId="14" xfId="0" applyNumberFormat="1" applyFont="1" applyBorder="1" applyAlignment="1">
      <alignment vertical="center" shrinkToFit="1"/>
    </xf>
    <xf numFmtId="182" fontId="8" fillId="0" borderId="21" xfId="0" applyNumberFormat="1" applyFont="1" applyBorder="1" applyAlignment="1">
      <alignment vertical="center" shrinkToFit="1"/>
    </xf>
    <xf numFmtId="49" fontId="6" fillId="0" borderId="0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Border="1" applyAlignment="1">
      <alignment horizontal="center" vertical="center" shrinkToFit="1"/>
    </xf>
    <xf numFmtId="182" fontId="6" fillId="0" borderId="0" xfId="52" applyFont="1" applyFill="1" applyBorder="1" applyAlignment="1">
      <alignment horizontal="center" vertical="center" shrinkToFit="1"/>
    </xf>
    <xf numFmtId="182" fontId="6" fillId="0" borderId="19" xfId="52" applyFont="1" applyFill="1" applyBorder="1" applyAlignment="1">
      <alignment vertical="center" shrinkToFit="1"/>
    </xf>
    <xf numFmtId="182" fontId="6" fillId="0" borderId="18" xfId="52" applyFont="1" applyFill="1" applyBorder="1" applyAlignment="1">
      <alignment vertical="center" shrinkToFit="1"/>
    </xf>
    <xf numFmtId="49" fontId="6" fillId="0" borderId="19" xfId="52" applyNumberFormat="1" applyFont="1" applyBorder="1" applyAlignment="1">
      <alignment horizontal="center"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34" borderId="13" xfId="0" applyNumberFormat="1" applyFont="1" applyFill="1" applyBorder="1" applyAlignment="1">
      <alignment horizontal="center" vertical="center" wrapText="1" shrinkToFit="1"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vertical="center" shrinkToFit="1"/>
      <protection/>
    </xf>
    <xf numFmtId="49" fontId="8" fillId="0" borderId="32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21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right" vertical="center" shrinkToFit="1"/>
      <protection/>
    </xf>
    <xf numFmtId="49" fontId="8" fillId="34" borderId="14" xfId="0" applyNumberFormat="1" applyFont="1" applyFill="1" applyBorder="1" applyAlignment="1">
      <alignment vertical="center" wrapText="1" shrinkToFit="1"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14" xfId="0" applyNumberFormat="1" applyFont="1" applyBorder="1" applyAlignment="1" quotePrefix="1">
      <alignment horizontal="right" vertical="center" shrinkToFit="1"/>
    </xf>
    <xf numFmtId="193" fontId="8" fillId="0" borderId="17" xfId="51" applyNumberFormat="1" applyFont="1" applyFill="1" applyBorder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6" fillId="0" borderId="33" xfId="52" applyNumberFormat="1" applyFont="1" applyFill="1" applyBorder="1" applyAlignment="1">
      <alignment horizontal="distributed"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4" fontId="8" fillId="0" borderId="25" xfId="0" applyNumberFormat="1" applyFont="1" applyBorder="1" applyAlignment="1">
      <alignment vertical="center" shrinkToFit="1"/>
    </xf>
    <xf numFmtId="49" fontId="8" fillId="34" borderId="13" xfId="63" applyNumberFormat="1" applyFont="1" applyFill="1" applyBorder="1" applyAlignment="1">
      <alignment horizontal="center" vertical="center" wrapText="1" shrinkToFit="1"/>
      <protection/>
    </xf>
    <xf numFmtId="49" fontId="8" fillId="34" borderId="14" xfId="63" applyNumberFormat="1" applyFont="1" applyFill="1" applyBorder="1" applyAlignment="1">
      <alignment horizontal="center" vertical="center" shrinkToFit="1"/>
      <protection/>
    </xf>
    <xf numFmtId="49" fontId="8" fillId="34" borderId="14" xfId="63" applyNumberFormat="1" applyFont="1" applyFill="1" applyBorder="1" applyAlignment="1">
      <alignment horizontal="right" vertical="center" shrinkToFit="1"/>
      <protection/>
    </xf>
    <xf numFmtId="193" fontId="8" fillId="34" borderId="15" xfId="51" applyNumberFormat="1" applyFont="1" applyFill="1" applyBorder="1" applyAlignment="1">
      <alignment vertical="center" shrinkToFit="1"/>
    </xf>
    <xf numFmtId="193" fontId="8" fillId="34" borderId="17" xfId="51" applyNumberFormat="1" applyFont="1" applyFill="1" applyBorder="1" applyAlignment="1">
      <alignment vertical="center" shrinkToFit="1"/>
    </xf>
    <xf numFmtId="193" fontId="6" fillId="34" borderId="19" xfId="52" applyNumberFormat="1" applyFont="1" applyFill="1" applyBorder="1" applyAlignment="1">
      <alignment vertical="center" shrinkToFit="1"/>
    </xf>
    <xf numFmtId="193" fontId="8" fillId="34" borderId="15" xfId="51" applyNumberFormat="1" applyFont="1" applyFill="1" applyBorder="1" applyAlignment="1">
      <alignment vertical="center"/>
    </xf>
    <xf numFmtId="193" fontId="8" fillId="34" borderId="14" xfId="51" applyNumberFormat="1" applyFont="1" applyFill="1" applyBorder="1" applyAlignment="1">
      <alignment vertical="center"/>
    </xf>
    <xf numFmtId="193" fontId="6" fillId="0" borderId="14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vertical="center"/>
    </xf>
    <xf numFmtId="193" fontId="6" fillId="0" borderId="18" xfId="51" applyNumberFormat="1" applyFont="1" applyFill="1" applyBorder="1" applyAlignment="1">
      <alignment vertical="center"/>
    </xf>
    <xf numFmtId="193" fontId="6" fillId="0" borderId="17" xfId="52" applyNumberFormat="1" applyFont="1" applyFill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34" xfId="0" applyNumberFormat="1" applyFont="1" applyBorder="1" applyAlignment="1">
      <alignment vertical="center" shrinkToFit="1"/>
    </xf>
    <xf numFmtId="49" fontId="13" fillId="0" borderId="0" xfId="52" applyNumberFormat="1" applyFont="1" applyAlignment="1">
      <alignment horizontal="right" vertical="center" shrinkToFit="1"/>
    </xf>
    <xf numFmtId="193" fontId="6" fillId="0" borderId="34" xfId="52" applyNumberFormat="1" applyFont="1" applyFill="1" applyBorder="1" applyAlignment="1">
      <alignment vertical="center" shrinkToFit="1"/>
    </xf>
    <xf numFmtId="194" fontId="8" fillId="0" borderId="27" xfId="0" applyNumberFormat="1" applyFont="1" applyBorder="1" applyAlignment="1">
      <alignment vertical="center" shrinkToFit="1"/>
    </xf>
    <xf numFmtId="49" fontId="13" fillId="0" borderId="0" xfId="52" applyNumberFormat="1" applyFont="1" applyAlignment="1">
      <alignment horizontal="left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39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40" xfId="63" applyNumberFormat="1" applyFont="1" applyBorder="1" applyAlignment="1">
      <alignment horizontal="center" vertical="center" shrinkToFit="1"/>
      <protection/>
    </xf>
    <xf numFmtId="49" fontId="8" fillId="0" borderId="37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714875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35433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59721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29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86868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38100" y="11525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38100" y="48672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SheetLayoutView="100" zoomScalePageLayoutView="0" workbookViewId="0" topLeftCell="A1">
      <selection activeCell="D10" sqref="D10"/>
    </sheetView>
  </sheetViews>
  <sheetFormatPr defaultColWidth="12.00390625" defaultRowHeight="15" customHeight="1"/>
  <cols>
    <col min="1" max="1" width="0.5" style="9" customWidth="1"/>
    <col min="2" max="2" width="17.50390625" style="9" customWidth="1"/>
    <col min="3" max="3" width="15.875" style="9" customWidth="1"/>
    <col min="4" max="14" width="15.875" style="1" customWidth="1"/>
    <col min="15" max="15" width="12.875" style="1" customWidth="1"/>
    <col min="16" max="67" width="18.50390625" style="1" customWidth="1"/>
    <col min="68" max="16384" width="12.00390625" style="1" customWidth="1"/>
  </cols>
  <sheetData>
    <row r="1" s="9" customFormat="1" ht="22.5" customHeight="1">
      <c r="C1" s="28" t="s">
        <v>33</v>
      </c>
    </row>
    <row r="2" s="6" customFormat="1" ht="22.5" customHeight="1">
      <c r="C2" s="20" t="s">
        <v>40</v>
      </c>
    </row>
    <row r="3" s="6" customFormat="1" ht="22.5" customHeight="1">
      <c r="C3" s="20" t="s">
        <v>35</v>
      </c>
    </row>
    <row r="4" s="6" customFormat="1" ht="22.5" customHeight="1" thickBot="1">
      <c r="C4" s="20"/>
    </row>
    <row r="5" spans="2:14" s="6" customFormat="1" ht="22.5" customHeight="1">
      <c r="B5" s="12" t="s">
        <v>3</v>
      </c>
      <c r="C5" s="23" t="s">
        <v>23</v>
      </c>
      <c r="D5" s="145" t="s">
        <v>99</v>
      </c>
      <c r="E5" s="146"/>
      <c r="F5" s="146"/>
      <c r="G5" s="146"/>
      <c r="H5" s="146"/>
      <c r="I5" s="146"/>
      <c r="J5" s="146"/>
      <c r="K5" s="146"/>
      <c r="L5" s="146"/>
      <c r="M5" s="147"/>
      <c r="N5" s="148"/>
    </row>
    <row r="6" spans="2:14" s="6" customFormat="1" ht="22.5" customHeight="1">
      <c r="B6" s="14"/>
      <c r="C6" s="15" t="s">
        <v>24</v>
      </c>
      <c r="D6" s="21" t="s">
        <v>19</v>
      </c>
      <c r="E6" s="22" t="s">
        <v>21</v>
      </c>
      <c r="F6" s="22" t="s">
        <v>198</v>
      </c>
      <c r="G6" s="22" t="s">
        <v>200</v>
      </c>
      <c r="H6" s="22" t="s">
        <v>201</v>
      </c>
      <c r="I6" s="141" t="s">
        <v>188</v>
      </c>
      <c r="J6" s="141"/>
      <c r="K6" s="149" t="s">
        <v>103</v>
      </c>
      <c r="L6" s="149"/>
      <c r="M6" s="150" t="s">
        <v>189</v>
      </c>
      <c r="N6" s="150"/>
    </row>
    <row r="7" spans="2:14" s="6" customFormat="1" ht="22.5" customHeight="1">
      <c r="B7" s="14"/>
      <c r="C7" s="15" t="s">
        <v>25</v>
      </c>
      <c r="D7" s="15" t="s">
        <v>20</v>
      </c>
      <c r="E7" s="15" t="s">
        <v>22</v>
      </c>
      <c r="F7" s="132" t="s">
        <v>197</v>
      </c>
      <c r="G7" s="15" t="s">
        <v>199</v>
      </c>
      <c r="H7" s="132" t="s">
        <v>197</v>
      </c>
      <c r="I7" s="16" t="s">
        <v>15</v>
      </c>
      <c r="J7" s="16" t="s">
        <v>190</v>
      </c>
      <c r="K7" s="16" t="s">
        <v>15</v>
      </c>
      <c r="L7" s="16" t="s">
        <v>190</v>
      </c>
      <c r="M7" s="16" t="s">
        <v>15</v>
      </c>
      <c r="N7" s="16" t="s">
        <v>190</v>
      </c>
    </row>
    <row r="8" spans="2:14" s="6" customFormat="1" ht="22.5" customHeight="1">
      <c r="B8" s="14"/>
      <c r="C8" s="15"/>
      <c r="D8" s="15"/>
      <c r="E8" s="15"/>
      <c r="F8" s="15" t="s">
        <v>26</v>
      </c>
      <c r="G8" s="15" t="s">
        <v>27</v>
      </c>
      <c r="H8" s="15" t="s">
        <v>28</v>
      </c>
      <c r="I8" s="15"/>
      <c r="J8" s="15"/>
      <c r="K8" s="15"/>
      <c r="L8" s="15"/>
      <c r="M8" s="15"/>
      <c r="N8" s="15"/>
    </row>
    <row r="9" spans="2:14" s="6" customFormat="1" ht="22.5" customHeight="1">
      <c r="B9" s="17" t="s">
        <v>5</v>
      </c>
      <c r="C9" s="18"/>
      <c r="D9" s="19" t="s">
        <v>7</v>
      </c>
      <c r="E9" s="19" t="s">
        <v>13</v>
      </c>
      <c r="F9" s="19" t="s">
        <v>6</v>
      </c>
      <c r="G9" s="19" t="s">
        <v>14</v>
      </c>
      <c r="H9" s="19" t="s">
        <v>6</v>
      </c>
      <c r="I9" s="19" t="s">
        <v>7</v>
      </c>
      <c r="J9" s="19" t="s">
        <v>13</v>
      </c>
      <c r="K9" s="19" t="s">
        <v>7</v>
      </c>
      <c r="L9" s="19" t="s">
        <v>13</v>
      </c>
      <c r="M9" s="19" t="s">
        <v>7</v>
      </c>
      <c r="N9" s="19" t="s">
        <v>13</v>
      </c>
    </row>
    <row r="10" spans="1:14" s="3" customFormat="1" ht="33.75" customHeight="1">
      <c r="A10" s="2" t="s">
        <v>8</v>
      </c>
      <c r="B10" s="10" t="s">
        <v>9</v>
      </c>
      <c r="C10" s="83" t="s">
        <v>17</v>
      </c>
      <c r="D10" s="84">
        <v>10254412</v>
      </c>
      <c r="E10" s="84">
        <v>166345</v>
      </c>
      <c r="F10" s="84">
        <v>61645</v>
      </c>
      <c r="G10" s="84">
        <v>147748</v>
      </c>
      <c r="H10" s="84">
        <v>58895</v>
      </c>
      <c r="I10" s="84">
        <v>10254412</v>
      </c>
      <c r="J10" s="84">
        <v>166345</v>
      </c>
      <c r="K10" s="84">
        <v>0</v>
      </c>
      <c r="L10" s="84">
        <v>0</v>
      </c>
      <c r="M10" s="84">
        <v>0</v>
      </c>
      <c r="N10" s="84">
        <v>0</v>
      </c>
    </row>
    <row r="11" spans="1:14" s="3" customFormat="1" ht="33.75" customHeight="1">
      <c r="A11" s="2" t="s">
        <v>8</v>
      </c>
      <c r="B11" s="10" t="s">
        <v>10</v>
      </c>
      <c r="C11" s="83" t="s">
        <v>18</v>
      </c>
      <c r="D11" s="86">
        <v>6290492</v>
      </c>
      <c r="E11" s="86">
        <v>299000</v>
      </c>
      <c r="F11" s="86">
        <v>21038</v>
      </c>
      <c r="G11" s="86">
        <v>252918</v>
      </c>
      <c r="H11" s="86">
        <v>24872</v>
      </c>
      <c r="I11" s="86">
        <v>5876661</v>
      </c>
      <c r="J11" s="86">
        <v>245000</v>
      </c>
      <c r="K11" s="86">
        <v>0</v>
      </c>
      <c r="L11" s="86">
        <v>0</v>
      </c>
      <c r="M11" s="86">
        <v>413831</v>
      </c>
      <c r="N11" s="86">
        <v>54000</v>
      </c>
    </row>
    <row r="12" spans="1:14" s="4" customFormat="1" ht="33.75" customHeight="1" thickBot="1">
      <c r="A12" s="8"/>
      <c r="B12" s="11" t="s">
        <v>12</v>
      </c>
      <c r="C12" s="95"/>
      <c r="D12" s="93">
        <f>SUM(D10:D11)</f>
        <v>16544904</v>
      </c>
      <c r="E12" s="93">
        <f aca="true" t="shared" si="0" ref="E12:N12">SUM(E10:E11)</f>
        <v>465345</v>
      </c>
      <c r="F12" s="93">
        <f t="shared" si="0"/>
        <v>82683</v>
      </c>
      <c r="G12" s="93">
        <f t="shared" si="0"/>
        <v>400666</v>
      </c>
      <c r="H12" s="93">
        <f t="shared" si="0"/>
        <v>83767</v>
      </c>
      <c r="I12" s="93">
        <f t="shared" si="0"/>
        <v>16131073</v>
      </c>
      <c r="J12" s="93">
        <f t="shared" si="0"/>
        <v>411345</v>
      </c>
      <c r="K12" s="93">
        <f t="shared" si="0"/>
        <v>0</v>
      </c>
      <c r="L12" s="93">
        <f t="shared" si="0"/>
        <v>0</v>
      </c>
      <c r="M12" s="93">
        <f t="shared" si="0"/>
        <v>413831</v>
      </c>
      <c r="N12" s="93">
        <f t="shared" si="0"/>
        <v>54000</v>
      </c>
    </row>
    <row r="13" ht="22.5" customHeight="1"/>
    <row r="14" ht="22.5" customHeight="1"/>
    <row r="15" ht="22.5" customHeight="1" thickBot="1"/>
    <row r="16" spans="2:11" ht="22.5" customHeight="1">
      <c r="B16" s="12" t="s">
        <v>3</v>
      </c>
      <c r="C16" s="139" t="s">
        <v>100</v>
      </c>
      <c r="D16" s="139"/>
      <c r="E16" s="139"/>
      <c r="F16" s="139"/>
      <c r="G16" s="139"/>
      <c r="H16" s="139"/>
      <c r="I16" s="139" t="s">
        <v>193</v>
      </c>
      <c r="J16" s="139"/>
      <c r="K16" s="140"/>
    </row>
    <row r="17" spans="2:11" ht="22.5" customHeight="1">
      <c r="B17" s="14"/>
      <c r="C17" s="141" t="s">
        <v>191</v>
      </c>
      <c r="D17" s="141"/>
      <c r="E17" s="141"/>
      <c r="F17" s="141" t="s">
        <v>192</v>
      </c>
      <c r="G17" s="141"/>
      <c r="H17" s="141"/>
      <c r="I17" s="22" t="s">
        <v>19</v>
      </c>
      <c r="J17" s="22" t="s">
        <v>21</v>
      </c>
      <c r="K17" s="142" t="s">
        <v>16</v>
      </c>
    </row>
    <row r="18" spans="2:11" ht="22.5" customHeight="1">
      <c r="B18" s="14"/>
      <c r="C18" s="21" t="s">
        <v>203</v>
      </c>
      <c r="D18" s="22" t="s">
        <v>205</v>
      </c>
      <c r="E18" s="22" t="s">
        <v>206</v>
      </c>
      <c r="F18" s="16" t="s">
        <v>0</v>
      </c>
      <c r="G18" s="16" t="s">
        <v>1</v>
      </c>
      <c r="H18" s="15" t="s">
        <v>2</v>
      </c>
      <c r="I18" s="15" t="s">
        <v>29</v>
      </c>
      <c r="J18" s="15" t="s">
        <v>30</v>
      </c>
      <c r="K18" s="143"/>
    </row>
    <row r="19" spans="2:11" ht="22.5" customHeight="1">
      <c r="B19" s="14"/>
      <c r="C19" s="15" t="s">
        <v>202</v>
      </c>
      <c r="D19" s="15" t="s">
        <v>204</v>
      </c>
      <c r="E19" s="132" t="s">
        <v>197</v>
      </c>
      <c r="F19" s="15"/>
      <c r="G19" s="15"/>
      <c r="H19" s="15"/>
      <c r="I19" s="15" t="s">
        <v>31</v>
      </c>
      <c r="J19" s="15" t="s">
        <v>31</v>
      </c>
      <c r="K19" s="143"/>
    </row>
    <row r="20" spans="2:11" ht="22.5" customHeight="1">
      <c r="B20" s="17" t="s">
        <v>5</v>
      </c>
      <c r="C20" s="19" t="s">
        <v>13</v>
      </c>
      <c r="D20" s="19" t="s">
        <v>7</v>
      </c>
      <c r="E20" s="19" t="s">
        <v>101</v>
      </c>
      <c r="F20" s="19" t="s">
        <v>13</v>
      </c>
      <c r="G20" s="19" t="s">
        <v>13</v>
      </c>
      <c r="H20" s="19" t="s">
        <v>13</v>
      </c>
      <c r="I20" s="27"/>
      <c r="J20" s="27"/>
      <c r="K20" s="144"/>
    </row>
    <row r="21" spans="2:11" ht="33.75" customHeight="1">
      <c r="B21" s="10" t="s">
        <v>9</v>
      </c>
      <c r="C21" s="84">
        <v>0</v>
      </c>
      <c r="D21" s="84">
        <v>0</v>
      </c>
      <c r="E21" s="84">
        <v>0</v>
      </c>
      <c r="F21" s="84">
        <v>18597</v>
      </c>
      <c r="G21" s="84">
        <v>71874</v>
      </c>
      <c r="H21" s="84">
        <v>75874</v>
      </c>
      <c r="I21" s="84">
        <v>0</v>
      </c>
      <c r="J21" s="84">
        <v>0</v>
      </c>
      <c r="K21" s="85">
        <v>0</v>
      </c>
    </row>
    <row r="22" spans="2:11" ht="33.75" customHeight="1">
      <c r="B22" s="10" t="s">
        <v>10</v>
      </c>
      <c r="C22" s="86">
        <v>22951</v>
      </c>
      <c r="D22" s="86">
        <v>245580</v>
      </c>
      <c r="E22" s="86">
        <v>10700</v>
      </c>
      <c r="F22" s="86">
        <v>46082</v>
      </c>
      <c r="G22" s="86">
        <v>196870</v>
      </c>
      <c r="H22" s="86">
        <v>2048</v>
      </c>
      <c r="I22" s="86">
        <v>0</v>
      </c>
      <c r="J22" s="86">
        <v>0</v>
      </c>
      <c r="K22" s="87">
        <v>0</v>
      </c>
    </row>
    <row r="23" spans="2:11" ht="33.75" customHeight="1" thickBot="1">
      <c r="B23" s="11" t="s">
        <v>12</v>
      </c>
      <c r="C23" s="93">
        <f aca="true" t="shared" si="1" ref="C23:K23">SUM(C21:C22)</f>
        <v>22951</v>
      </c>
      <c r="D23" s="93">
        <f t="shared" si="1"/>
        <v>245580</v>
      </c>
      <c r="E23" s="93">
        <f t="shared" si="1"/>
        <v>10700</v>
      </c>
      <c r="F23" s="93">
        <f t="shared" si="1"/>
        <v>64679</v>
      </c>
      <c r="G23" s="93">
        <f t="shared" si="1"/>
        <v>268744</v>
      </c>
      <c r="H23" s="93">
        <f t="shared" si="1"/>
        <v>77922</v>
      </c>
      <c r="I23" s="93">
        <f t="shared" si="1"/>
        <v>0</v>
      </c>
      <c r="J23" s="93">
        <f t="shared" si="1"/>
        <v>0</v>
      </c>
      <c r="K23" s="94">
        <f t="shared" si="1"/>
        <v>0</v>
      </c>
    </row>
  </sheetData>
  <sheetProtection/>
  <mergeCells count="9">
    <mergeCell ref="C16:H16"/>
    <mergeCell ref="I16:K16"/>
    <mergeCell ref="C17:E17"/>
    <mergeCell ref="F17:H17"/>
    <mergeCell ref="K17:K20"/>
    <mergeCell ref="D5:N5"/>
    <mergeCell ref="I6:J6"/>
    <mergeCell ref="K6:L6"/>
    <mergeCell ref="M6:N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zoomScaleSheetLayoutView="100" zoomScalePageLayoutView="0" workbookViewId="0" topLeftCell="A1">
      <selection activeCell="F10" sqref="F10"/>
    </sheetView>
  </sheetViews>
  <sheetFormatPr defaultColWidth="12.00390625" defaultRowHeight="15" customHeight="1"/>
  <cols>
    <col min="1" max="1" width="0.5" style="9" customWidth="1"/>
    <col min="2" max="2" width="17.50390625" style="9" customWidth="1"/>
    <col min="3" max="3" width="15.875" style="9" customWidth="1"/>
    <col min="4" max="15" width="15.875" style="1" customWidth="1"/>
    <col min="16" max="76" width="18.50390625" style="1" customWidth="1"/>
    <col min="77" max="16384" width="12.00390625" style="1" customWidth="1"/>
  </cols>
  <sheetData>
    <row r="1" ht="22.5" customHeight="1">
      <c r="C1" s="28" t="s">
        <v>32</v>
      </c>
    </row>
    <row r="2" spans="1:3" s="5" customFormat="1" ht="22.5" customHeight="1">
      <c r="A2" s="6"/>
      <c r="B2" s="6"/>
      <c r="C2" s="20" t="s">
        <v>41</v>
      </c>
    </row>
    <row r="3" spans="1:3" s="5" customFormat="1" ht="22.5" customHeight="1">
      <c r="A3" s="6"/>
      <c r="B3" s="6"/>
      <c r="C3" s="20" t="s">
        <v>35</v>
      </c>
    </row>
    <row r="4" spans="1:3" s="5" customFormat="1" ht="22.5" customHeight="1" thickBot="1">
      <c r="A4" s="6"/>
      <c r="B4" s="6"/>
      <c r="C4" s="20"/>
    </row>
    <row r="5" spans="1:15" s="5" customFormat="1" ht="22.5" customHeight="1">
      <c r="A5" s="6"/>
      <c r="B5" s="12" t="s">
        <v>3</v>
      </c>
      <c r="C5" s="23" t="s">
        <v>23</v>
      </c>
      <c r="D5" s="153" t="s">
        <v>99</v>
      </c>
      <c r="E5" s="154"/>
      <c r="F5" s="154"/>
      <c r="G5" s="154"/>
      <c r="H5" s="154"/>
      <c r="I5" s="147"/>
      <c r="J5" s="147"/>
      <c r="K5" s="147"/>
      <c r="L5" s="148"/>
      <c r="M5" s="139" t="s">
        <v>195</v>
      </c>
      <c r="N5" s="139"/>
      <c r="O5" s="140"/>
    </row>
    <row r="6" spans="1:15" s="5" customFormat="1" ht="22.5" customHeight="1">
      <c r="A6" s="6"/>
      <c r="B6" s="14"/>
      <c r="C6" s="15" t="s">
        <v>24</v>
      </c>
      <c r="D6" s="21" t="s">
        <v>19</v>
      </c>
      <c r="E6" s="22" t="s">
        <v>21</v>
      </c>
      <c r="F6" s="22" t="s">
        <v>198</v>
      </c>
      <c r="G6" s="151" t="s">
        <v>186</v>
      </c>
      <c r="H6" s="151"/>
      <c r="I6" s="152" t="s">
        <v>103</v>
      </c>
      <c r="J6" s="152"/>
      <c r="K6" s="151" t="s">
        <v>187</v>
      </c>
      <c r="L6" s="151"/>
      <c r="M6" s="22" t="s">
        <v>19</v>
      </c>
      <c r="N6" s="22" t="s">
        <v>21</v>
      </c>
      <c r="O6" s="155" t="s">
        <v>4</v>
      </c>
    </row>
    <row r="7" spans="1:15" s="5" customFormat="1" ht="22.5" customHeight="1">
      <c r="A7" s="6"/>
      <c r="B7" s="14"/>
      <c r="C7" s="15" t="s">
        <v>25</v>
      </c>
      <c r="D7" s="15" t="s">
        <v>20</v>
      </c>
      <c r="E7" s="15" t="s">
        <v>22</v>
      </c>
      <c r="F7" s="15" t="s">
        <v>197</v>
      </c>
      <c r="G7" s="25" t="s">
        <v>194</v>
      </c>
      <c r="H7" s="25" t="s">
        <v>190</v>
      </c>
      <c r="I7" s="25" t="s">
        <v>194</v>
      </c>
      <c r="J7" s="25" t="s">
        <v>190</v>
      </c>
      <c r="K7" s="25" t="s">
        <v>194</v>
      </c>
      <c r="L7" s="25" t="s">
        <v>190</v>
      </c>
      <c r="M7" s="15" t="s">
        <v>29</v>
      </c>
      <c r="N7" s="15" t="s">
        <v>30</v>
      </c>
      <c r="O7" s="156"/>
    </row>
    <row r="8" spans="1:15" s="5" customFormat="1" ht="22.5" customHeight="1">
      <c r="A8" s="6"/>
      <c r="B8" s="14"/>
      <c r="C8" s="15"/>
      <c r="D8" s="15"/>
      <c r="E8" s="15"/>
      <c r="F8" s="15" t="s">
        <v>102</v>
      </c>
      <c r="G8" s="131"/>
      <c r="H8" s="131"/>
      <c r="I8" s="131"/>
      <c r="J8" s="131"/>
      <c r="K8" s="131"/>
      <c r="L8" s="131"/>
      <c r="M8" s="15" t="s">
        <v>31</v>
      </c>
      <c r="N8" s="15" t="s">
        <v>31</v>
      </c>
      <c r="O8" s="156"/>
    </row>
    <row r="9" spans="1:15" s="5" customFormat="1" ht="22.5" customHeight="1">
      <c r="A9" s="6"/>
      <c r="B9" s="17" t="s">
        <v>5</v>
      </c>
      <c r="C9" s="18"/>
      <c r="D9" s="26" t="s">
        <v>7</v>
      </c>
      <c r="E9" s="26" t="s">
        <v>13</v>
      </c>
      <c r="F9" s="26" t="s">
        <v>6</v>
      </c>
      <c r="G9" s="26" t="s">
        <v>7</v>
      </c>
      <c r="H9" s="26" t="s">
        <v>13</v>
      </c>
      <c r="I9" s="26" t="s">
        <v>7</v>
      </c>
      <c r="J9" s="26" t="s">
        <v>13</v>
      </c>
      <c r="K9" s="26" t="s">
        <v>7</v>
      </c>
      <c r="L9" s="26" t="s">
        <v>13</v>
      </c>
      <c r="M9" s="27"/>
      <c r="N9" s="27"/>
      <c r="O9" s="157"/>
    </row>
    <row r="10" spans="1:15" s="3" customFormat="1" ht="33.75" customHeight="1">
      <c r="A10" s="7" t="s">
        <v>11</v>
      </c>
      <c r="B10" s="10" t="s">
        <v>38</v>
      </c>
      <c r="C10" s="83" t="s">
        <v>215</v>
      </c>
      <c r="D10" s="84">
        <v>3772327</v>
      </c>
      <c r="E10" s="84">
        <v>299884</v>
      </c>
      <c r="F10" s="84">
        <v>12579</v>
      </c>
      <c r="G10" s="84">
        <v>3772327</v>
      </c>
      <c r="H10" s="84">
        <v>299884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v>0</v>
      </c>
    </row>
    <row r="11" spans="1:15" s="3" customFormat="1" ht="33.75" customHeight="1">
      <c r="A11" s="7" t="s">
        <v>11</v>
      </c>
      <c r="B11" s="10" t="s">
        <v>36</v>
      </c>
      <c r="C11" s="83" t="s">
        <v>37</v>
      </c>
      <c r="D11" s="88">
        <v>507642</v>
      </c>
      <c r="E11" s="88">
        <v>129824</v>
      </c>
      <c r="F11" s="88">
        <v>3910</v>
      </c>
      <c r="G11" s="88">
        <v>464097</v>
      </c>
      <c r="H11" s="88">
        <v>126620</v>
      </c>
      <c r="I11" s="88">
        <v>100321</v>
      </c>
      <c r="J11" s="88">
        <v>7912</v>
      </c>
      <c r="K11" s="88">
        <v>43545</v>
      </c>
      <c r="L11" s="88">
        <v>3204</v>
      </c>
      <c r="M11" s="88">
        <v>0</v>
      </c>
      <c r="N11" s="88">
        <v>0</v>
      </c>
      <c r="O11" s="89">
        <v>0</v>
      </c>
    </row>
    <row r="12" spans="1:15" s="3" customFormat="1" ht="33.75" customHeight="1">
      <c r="A12" s="7" t="s">
        <v>11</v>
      </c>
      <c r="B12" s="10" t="s">
        <v>39</v>
      </c>
      <c r="C12" s="83" t="s">
        <v>42</v>
      </c>
      <c r="D12" s="88">
        <v>25745000</v>
      </c>
      <c r="E12" s="88">
        <v>506739</v>
      </c>
      <c r="F12" s="88">
        <v>50805</v>
      </c>
      <c r="G12" s="88">
        <v>23358766</v>
      </c>
      <c r="H12" s="88">
        <v>259809</v>
      </c>
      <c r="I12" s="88">
        <v>1701744</v>
      </c>
      <c r="J12" s="88">
        <v>57723</v>
      </c>
      <c r="K12" s="88">
        <v>2386234</v>
      </c>
      <c r="L12" s="88">
        <v>246930</v>
      </c>
      <c r="M12" s="88">
        <v>0</v>
      </c>
      <c r="N12" s="88">
        <v>0</v>
      </c>
      <c r="O12" s="89">
        <v>0</v>
      </c>
    </row>
    <row r="13" spans="1:15" s="4" customFormat="1" ht="33.75" customHeight="1" thickBot="1">
      <c r="A13" s="8"/>
      <c r="B13" s="11" t="s">
        <v>12</v>
      </c>
      <c r="C13" s="95"/>
      <c r="D13" s="93">
        <f aca="true" t="shared" si="0" ref="D13:O13">SUM(D10:D12)</f>
        <v>30024969</v>
      </c>
      <c r="E13" s="93">
        <f t="shared" si="0"/>
        <v>936447</v>
      </c>
      <c r="F13" s="93">
        <f t="shared" si="0"/>
        <v>67294</v>
      </c>
      <c r="G13" s="93">
        <f t="shared" si="0"/>
        <v>27595190</v>
      </c>
      <c r="H13" s="93">
        <f t="shared" si="0"/>
        <v>686313</v>
      </c>
      <c r="I13" s="93">
        <f t="shared" si="0"/>
        <v>1802065</v>
      </c>
      <c r="J13" s="93">
        <f t="shared" si="0"/>
        <v>65635</v>
      </c>
      <c r="K13" s="93">
        <f t="shared" si="0"/>
        <v>2429779</v>
      </c>
      <c r="L13" s="93">
        <f t="shared" si="0"/>
        <v>250134</v>
      </c>
      <c r="M13" s="93">
        <f t="shared" si="0"/>
        <v>0</v>
      </c>
      <c r="N13" s="93">
        <f t="shared" si="0"/>
        <v>0</v>
      </c>
      <c r="O13" s="94">
        <f t="shared" si="0"/>
        <v>0</v>
      </c>
    </row>
    <row r="14" spans="1:15" s="4" customFormat="1" ht="22.5" customHeight="1">
      <c r="A14" s="8"/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ht="22.5" customHeight="1">
      <c r="C15" s="29" t="s">
        <v>34</v>
      </c>
    </row>
  </sheetData>
  <sheetProtection/>
  <mergeCells count="6">
    <mergeCell ref="M5:O5"/>
    <mergeCell ref="G6:H6"/>
    <mergeCell ref="I6:J6"/>
    <mergeCell ref="K6:L6"/>
    <mergeCell ref="D5:L5"/>
    <mergeCell ref="O6:O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SheetLayoutView="100" zoomScalePageLayoutView="0" workbookViewId="0" topLeftCell="D21">
      <selection activeCell="M28" sqref="M28"/>
    </sheetView>
  </sheetViews>
  <sheetFormatPr defaultColWidth="12.00390625" defaultRowHeight="18" customHeight="1"/>
  <cols>
    <col min="1" max="1" width="0.5" style="9" customWidth="1"/>
    <col min="2" max="2" width="17.50390625" style="9" customWidth="1"/>
    <col min="3" max="16" width="15.875" style="30" customWidth="1"/>
    <col min="17" max="16384" width="12.00390625" style="30" customWidth="1"/>
  </cols>
  <sheetData>
    <row r="1" ht="22.5" customHeight="1">
      <c r="C1" s="28" t="s">
        <v>32</v>
      </c>
    </row>
    <row r="2" s="9" customFormat="1" ht="22.5" customHeight="1">
      <c r="C2" s="28" t="s">
        <v>211</v>
      </c>
    </row>
    <row r="3" s="9" customFormat="1" ht="22.5" customHeight="1">
      <c r="C3" s="28" t="s">
        <v>69</v>
      </c>
    </row>
    <row r="4" s="9" customFormat="1" ht="22.5" customHeight="1" thickBot="1">
      <c r="C4" s="28"/>
    </row>
    <row r="5" spans="2:16" s="9" customFormat="1" ht="22.5" customHeight="1">
      <c r="B5" s="12" t="s">
        <v>3</v>
      </c>
      <c r="C5" s="158" t="s">
        <v>68</v>
      </c>
      <c r="D5" s="158" t="s">
        <v>67</v>
      </c>
      <c r="E5" s="164" t="s">
        <v>66</v>
      </c>
      <c r="F5" s="97"/>
      <c r="G5" s="98" t="s">
        <v>104</v>
      </c>
      <c r="H5" s="158" t="s">
        <v>50</v>
      </c>
      <c r="I5" s="98" t="s">
        <v>105</v>
      </c>
      <c r="J5" s="98" t="s">
        <v>106</v>
      </c>
      <c r="K5" s="98" t="s">
        <v>107</v>
      </c>
      <c r="L5" s="98" t="s">
        <v>108</v>
      </c>
      <c r="M5" s="158" t="s">
        <v>50</v>
      </c>
      <c r="N5" s="158" t="s">
        <v>65</v>
      </c>
      <c r="O5" s="98" t="s">
        <v>109</v>
      </c>
      <c r="P5" s="98" t="s">
        <v>110</v>
      </c>
    </row>
    <row r="6" spans="2:16" s="9" customFormat="1" ht="22.5" customHeight="1">
      <c r="B6" s="46"/>
      <c r="C6" s="159"/>
      <c r="D6" s="159"/>
      <c r="E6" s="159"/>
      <c r="F6" s="103"/>
      <c r="G6" s="102" t="s">
        <v>125</v>
      </c>
      <c r="H6" s="159"/>
      <c r="I6" s="102" t="s">
        <v>126</v>
      </c>
      <c r="J6" s="102" t="s">
        <v>127</v>
      </c>
      <c r="K6" s="102" t="s">
        <v>127</v>
      </c>
      <c r="L6" s="102" t="s">
        <v>128</v>
      </c>
      <c r="M6" s="159"/>
      <c r="N6" s="159"/>
      <c r="O6" s="102" t="s">
        <v>129</v>
      </c>
      <c r="P6" s="102" t="s">
        <v>130</v>
      </c>
    </row>
    <row r="7" spans="2:16" s="9" customFormat="1" ht="22.5" customHeight="1">
      <c r="B7" s="112" t="s">
        <v>5</v>
      </c>
      <c r="C7" s="107" t="s">
        <v>149</v>
      </c>
      <c r="D7" s="107" t="s">
        <v>150</v>
      </c>
      <c r="E7" s="107"/>
      <c r="F7" s="108"/>
      <c r="G7" s="107"/>
      <c r="H7" s="107"/>
      <c r="I7" s="107" t="s">
        <v>151</v>
      </c>
      <c r="J7" s="107"/>
      <c r="K7" s="107"/>
      <c r="L7" s="107"/>
      <c r="M7" s="107"/>
      <c r="N7" s="107" t="s">
        <v>152</v>
      </c>
      <c r="O7" s="107" t="s">
        <v>153</v>
      </c>
      <c r="P7" s="107"/>
    </row>
    <row r="8" spans="1:16" s="31" customFormat="1" ht="33" customHeight="1">
      <c r="A8" s="37" t="s">
        <v>8</v>
      </c>
      <c r="B8" s="113" t="s">
        <v>9</v>
      </c>
      <c r="C8" s="114">
        <v>292124</v>
      </c>
      <c r="D8" s="115">
        <v>92124</v>
      </c>
      <c r="E8" s="115">
        <v>0</v>
      </c>
      <c r="F8" s="116"/>
      <c r="G8" s="115">
        <v>0</v>
      </c>
      <c r="H8" s="115">
        <v>92124</v>
      </c>
      <c r="I8" s="115">
        <v>200000</v>
      </c>
      <c r="J8" s="115">
        <v>0</v>
      </c>
      <c r="K8" s="115">
        <v>0</v>
      </c>
      <c r="L8" s="115">
        <v>0</v>
      </c>
      <c r="M8" s="115">
        <v>200000</v>
      </c>
      <c r="N8" s="114">
        <v>3177</v>
      </c>
      <c r="O8" s="115">
        <v>750</v>
      </c>
      <c r="P8" s="115">
        <v>0</v>
      </c>
    </row>
    <row r="9" spans="1:16" s="31" customFormat="1" ht="33" customHeight="1">
      <c r="A9" s="37" t="s">
        <v>8</v>
      </c>
      <c r="B9" s="10" t="s">
        <v>10</v>
      </c>
      <c r="C9" s="41">
        <v>263076</v>
      </c>
      <c r="D9" s="111">
        <v>245580</v>
      </c>
      <c r="E9" s="111">
        <v>245580</v>
      </c>
      <c r="F9" s="42"/>
      <c r="G9" s="111">
        <v>0</v>
      </c>
      <c r="H9" s="111">
        <v>0</v>
      </c>
      <c r="I9" s="111">
        <v>17496</v>
      </c>
      <c r="J9" s="111">
        <v>0</v>
      </c>
      <c r="K9" s="111">
        <v>0</v>
      </c>
      <c r="L9" s="111">
        <v>0</v>
      </c>
      <c r="M9" s="111">
        <v>17496</v>
      </c>
      <c r="N9" s="130">
        <v>29420</v>
      </c>
      <c r="O9" s="111">
        <v>29420</v>
      </c>
      <c r="P9" s="111">
        <v>0</v>
      </c>
    </row>
    <row r="10" spans="1:16" s="31" customFormat="1" ht="33" customHeight="1" thickBot="1">
      <c r="A10" s="37"/>
      <c r="B10" s="36" t="s">
        <v>43</v>
      </c>
      <c r="C10" s="34">
        <f>SUM(C8:C9)</f>
        <v>555200</v>
      </c>
      <c r="D10" s="34">
        <f>SUM(D8:D9)</f>
        <v>337704</v>
      </c>
      <c r="E10" s="34">
        <f>SUM(E8:E9)</f>
        <v>245580</v>
      </c>
      <c r="F10" s="35"/>
      <c r="G10" s="34">
        <f aca="true" t="shared" si="0" ref="G10:P10">SUM(G8:G9)</f>
        <v>0</v>
      </c>
      <c r="H10" s="34">
        <f t="shared" si="0"/>
        <v>92124</v>
      </c>
      <c r="I10" s="34">
        <f t="shared" si="0"/>
        <v>217496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217496</v>
      </c>
      <c r="N10" s="34">
        <f t="shared" si="0"/>
        <v>32597</v>
      </c>
      <c r="O10" s="34">
        <f t="shared" si="0"/>
        <v>30170</v>
      </c>
      <c r="P10" s="34">
        <f t="shared" si="0"/>
        <v>0</v>
      </c>
    </row>
    <row r="11" spans="1:16" s="31" customFormat="1" ht="22.5" customHeight="1" thickBot="1">
      <c r="A11" s="37"/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31" customFormat="1" ht="22.5" customHeight="1">
      <c r="A12" s="7"/>
      <c r="B12" s="12" t="s">
        <v>3</v>
      </c>
      <c r="C12" s="98" t="s">
        <v>111</v>
      </c>
      <c r="D12" s="158" t="s">
        <v>50</v>
      </c>
      <c r="E12" s="98" t="s">
        <v>112</v>
      </c>
      <c r="F12" s="98" t="s">
        <v>113</v>
      </c>
      <c r="G12" s="160" t="s">
        <v>64</v>
      </c>
      <c r="H12" s="162"/>
      <c r="I12" s="158" t="s">
        <v>50</v>
      </c>
      <c r="J12" s="158" t="s">
        <v>63</v>
      </c>
      <c r="K12" s="98" t="s">
        <v>114</v>
      </c>
      <c r="L12" s="158" t="s">
        <v>62</v>
      </c>
      <c r="M12" s="98" t="s">
        <v>60</v>
      </c>
      <c r="N12" s="98" t="s">
        <v>60</v>
      </c>
      <c r="O12" s="119"/>
      <c r="P12" s="98" t="s">
        <v>106</v>
      </c>
    </row>
    <row r="13" spans="2:16" ht="22.5" customHeight="1">
      <c r="B13" s="46"/>
      <c r="C13" s="102" t="s">
        <v>131</v>
      </c>
      <c r="D13" s="159"/>
      <c r="E13" s="102" t="s">
        <v>129</v>
      </c>
      <c r="F13" s="102" t="s">
        <v>132</v>
      </c>
      <c r="G13" s="104" t="s">
        <v>51</v>
      </c>
      <c r="H13" s="104" t="s">
        <v>133</v>
      </c>
      <c r="I13" s="159"/>
      <c r="J13" s="159"/>
      <c r="K13" s="102" t="s">
        <v>134</v>
      </c>
      <c r="L13" s="159"/>
      <c r="M13" s="102" t="s">
        <v>127</v>
      </c>
      <c r="N13" s="102" t="s">
        <v>135</v>
      </c>
      <c r="O13" s="120"/>
      <c r="P13" s="102" t="s">
        <v>127</v>
      </c>
    </row>
    <row r="14" spans="2:16" ht="22.5" customHeight="1">
      <c r="B14" s="112" t="s">
        <v>5</v>
      </c>
      <c r="C14" s="107"/>
      <c r="D14" s="107"/>
      <c r="E14" s="107" t="s">
        <v>154</v>
      </c>
      <c r="F14" s="107"/>
      <c r="G14" s="102" t="s">
        <v>132</v>
      </c>
      <c r="H14" s="102" t="s">
        <v>155</v>
      </c>
      <c r="I14" s="102"/>
      <c r="J14" s="107" t="s">
        <v>156</v>
      </c>
      <c r="K14" s="107" t="s">
        <v>157</v>
      </c>
      <c r="L14" s="107"/>
      <c r="M14" s="107"/>
      <c r="N14" s="107"/>
      <c r="O14" s="121"/>
      <c r="P14" s="107"/>
    </row>
    <row r="15" spans="2:16" ht="33.75" customHeight="1">
      <c r="B15" s="113" t="s">
        <v>9</v>
      </c>
      <c r="C15" s="115">
        <v>0</v>
      </c>
      <c r="D15" s="115">
        <v>750</v>
      </c>
      <c r="E15" s="115">
        <v>2427</v>
      </c>
      <c r="F15" s="114">
        <v>0</v>
      </c>
      <c r="G15" s="115">
        <v>0</v>
      </c>
      <c r="H15" s="115">
        <v>0</v>
      </c>
      <c r="I15" s="115">
        <v>2427</v>
      </c>
      <c r="J15" s="114">
        <v>288947</v>
      </c>
      <c r="K15" s="115">
        <v>0</v>
      </c>
      <c r="L15" s="115">
        <v>0</v>
      </c>
      <c r="M15" s="115">
        <v>0</v>
      </c>
      <c r="N15" s="115">
        <v>0</v>
      </c>
      <c r="O15" s="122"/>
      <c r="P15" s="115">
        <v>0</v>
      </c>
    </row>
    <row r="16" spans="2:16" ht="33.75" customHeight="1">
      <c r="B16" s="10" t="s">
        <v>10</v>
      </c>
      <c r="C16" s="111">
        <v>0</v>
      </c>
      <c r="D16" s="111">
        <v>29420</v>
      </c>
      <c r="E16" s="111">
        <v>0</v>
      </c>
      <c r="F16" s="41">
        <v>0</v>
      </c>
      <c r="G16" s="111">
        <v>0</v>
      </c>
      <c r="H16" s="111">
        <v>0</v>
      </c>
      <c r="I16" s="111">
        <v>0</v>
      </c>
      <c r="J16" s="130">
        <v>233656</v>
      </c>
      <c r="K16" s="111">
        <v>93</v>
      </c>
      <c r="L16" s="111">
        <v>0</v>
      </c>
      <c r="M16" s="111">
        <v>0</v>
      </c>
      <c r="N16" s="111">
        <v>0</v>
      </c>
      <c r="O16" s="123"/>
      <c r="P16" s="111">
        <v>0</v>
      </c>
    </row>
    <row r="17" spans="2:16" ht="33.75" customHeight="1" thickBot="1">
      <c r="B17" s="36" t="s">
        <v>43</v>
      </c>
      <c r="C17" s="34">
        <f aca="true" t="shared" si="1" ref="C17:N17">SUM(C15:C16)</f>
        <v>0</v>
      </c>
      <c r="D17" s="34">
        <f t="shared" si="1"/>
        <v>30170</v>
      </c>
      <c r="E17" s="34">
        <f t="shared" si="1"/>
        <v>2427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2427</v>
      </c>
      <c r="J17" s="34">
        <f t="shared" si="1"/>
        <v>522603</v>
      </c>
      <c r="K17" s="34">
        <f t="shared" si="1"/>
        <v>93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124"/>
      <c r="P17" s="34">
        <f>SUM(P15:P16)</f>
        <v>0</v>
      </c>
    </row>
    <row r="18" ht="22.5" customHeight="1" thickBot="1"/>
    <row r="19" spans="2:16" ht="22.5" customHeight="1">
      <c r="B19" s="12" t="s">
        <v>3</v>
      </c>
      <c r="C19" s="98" t="s">
        <v>107</v>
      </c>
      <c r="D19" s="98" t="s">
        <v>115</v>
      </c>
      <c r="E19" s="158" t="s">
        <v>50</v>
      </c>
      <c r="F19" s="98" t="s">
        <v>114</v>
      </c>
      <c r="G19" s="98" t="s">
        <v>116</v>
      </c>
      <c r="H19" s="160" t="s">
        <v>117</v>
      </c>
      <c r="I19" s="162"/>
      <c r="J19" s="98" t="s">
        <v>51</v>
      </c>
      <c r="K19" s="96" t="s">
        <v>61</v>
      </c>
      <c r="L19" s="96" t="s">
        <v>60</v>
      </c>
      <c r="M19" s="158" t="s">
        <v>50</v>
      </c>
      <c r="N19" s="98" t="s">
        <v>118</v>
      </c>
      <c r="O19" s="98" t="s">
        <v>118</v>
      </c>
      <c r="P19" s="158" t="s">
        <v>59</v>
      </c>
    </row>
    <row r="20" spans="2:16" ht="22.5" customHeight="1">
      <c r="B20" s="46"/>
      <c r="C20" s="102" t="s">
        <v>127</v>
      </c>
      <c r="D20" s="102" t="s">
        <v>136</v>
      </c>
      <c r="E20" s="159"/>
      <c r="F20" s="102" t="s">
        <v>137</v>
      </c>
      <c r="G20" s="102" t="s">
        <v>138</v>
      </c>
      <c r="H20" s="104" t="s">
        <v>139</v>
      </c>
      <c r="I20" s="104" t="s">
        <v>116</v>
      </c>
      <c r="J20" s="102" t="s">
        <v>140</v>
      </c>
      <c r="K20" s="102" t="s">
        <v>54</v>
      </c>
      <c r="L20" s="102" t="s">
        <v>141</v>
      </c>
      <c r="M20" s="159"/>
      <c r="N20" s="102" t="s">
        <v>142</v>
      </c>
      <c r="O20" s="102" t="s">
        <v>143</v>
      </c>
      <c r="P20" s="159"/>
    </row>
    <row r="21" spans="2:16" ht="22.5" customHeight="1">
      <c r="B21" s="112" t="s">
        <v>5</v>
      </c>
      <c r="C21" s="107"/>
      <c r="D21" s="107"/>
      <c r="E21" s="107"/>
      <c r="F21" s="107" t="s">
        <v>158</v>
      </c>
      <c r="G21" s="107"/>
      <c r="H21" s="109" t="s">
        <v>130</v>
      </c>
      <c r="I21" s="109" t="s">
        <v>132</v>
      </c>
      <c r="J21" s="107" t="s">
        <v>159</v>
      </c>
      <c r="K21" s="102" t="s">
        <v>46</v>
      </c>
      <c r="L21" s="102" t="s">
        <v>45</v>
      </c>
      <c r="M21" s="102"/>
      <c r="N21" s="107" t="s">
        <v>160</v>
      </c>
      <c r="O21" s="107" t="s">
        <v>161</v>
      </c>
      <c r="P21" s="107" t="s">
        <v>162</v>
      </c>
    </row>
    <row r="22" spans="2:16" ht="33.75" customHeight="1">
      <c r="B22" s="113" t="s">
        <v>9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4">
        <v>0</v>
      </c>
      <c r="O22" s="114">
        <v>288947</v>
      </c>
      <c r="P22" s="115">
        <v>0</v>
      </c>
    </row>
    <row r="23" spans="2:16" ht="33.75" customHeight="1">
      <c r="B23" s="10" t="s">
        <v>10</v>
      </c>
      <c r="C23" s="111">
        <v>0</v>
      </c>
      <c r="D23" s="111">
        <v>0</v>
      </c>
      <c r="E23" s="111">
        <v>93</v>
      </c>
      <c r="F23" s="111">
        <v>3076</v>
      </c>
      <c r="G23" s="111">
        <v>3076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30">
        <v>-2983</v>
      </c>
      <c r="O23" s="130">
        <v>230673</v>
      </c>
      <c r="P23" s="111">
        <v>245673</v>
      </c>
    </row>
    <row r="24" spans="2:16" ht="33.75" customHeight="1" thickBot="1">
      <c r="B24" s="36" t="s">
        <v>43</v>
      </c>
      <c r="C24" s="34">
        <f aca="true" t="shared" si="2" ref="C24:P24">SUM(C22:C23)</f>
        <v>0</v>
      </c>
      <c r="D24" s="34">
        <f t="shared" si="2"/>
        <v>0</v>
      </c>
      <c r="E24" s="34">
        <f t="shared" si="2"/>
        <v>93</v>
      </c>
      <c r="F24" s="34">
        <f t="shared" si="2"/>
        <v>3076</v>
      </c>
      <c r="G24" s="34">
        <f t="shared" si="2"/>
        <v>3076</v>
      </c>
      <c r="H24" s="34">
        <f t="shared" si="2"/>
        <v>0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-2983</v>
      </c>
      <c r="O24" s="34">
        <f t="shared" si="2"/>
        <v>519620</v>
      </c>
      <c r="P24" s="34">
        <f t="shared" si="2"/>
        <v>245673</v>
      </c>
    </row>
    <row r="25" ht="22.5" customHeight="1"/>
    <row r="26" spans="3:16" ht="22.5" customHeight="1" thickBo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7" t="s">
        <v>98</v>
      </c>
    </row>
    <row r="27" spans="2:16" ht="22.5" customHeight="1">
      <c r="B27" s="12" t="s">
        <v>3</v>
      </c>
      <c r="C27" s="96" t="s">
        <v>119</v>
      </c>
      <c r="D27" s="99" t="s">
        <v>120</v>
      </c>
      <c r="E27" s="96" t="s">
        <v>121</v>
      </c>
      <c r="F27" s="13" t="s">
        <v>122</v>
      </c>
      <c r="G27" s="13" t="s">
        <v>58</v>
      </c>
      <c r="H27" s="98" t="s">
        <v>123</v>
      </c>
      <c r="I27" s="160" t="s">
        <v>196</v>
      </c>
      <c r="J27" s="161"/>
      <c r="K27" s="162"/>
      <c r="L27" s="100" t="s">
        <v>57</v>
      </c>
      <c r="M27" s="160" t="s">
        <v>56</v>
      </c>
      <c r="N27" s="162"/>
      <c r="O27" s="96" t="s">
        <v>55</v>
      </c>
      <c r="P27" s="101" t="s">
        <v>124</v>
      </c>
    </row>
    <row r="28" spans="2:16" ht="22.5" customHeight="1">
      <c r="B28" s="46"/>
      <c r="C28" s="102" t="s">
        <v>144</v>
      </c>
      <c r="D28" s="102" t="s">
        <v>51</v>
      </c>
      <c r="E28" s="102" t="s">
        <v>53</v>
      </c>
      <c r="F28" s="15" t="s">
        <v>145</v>
      </c>
      <c r="G28" s="24" t="s">
        <v>146</v>
      </c>
      <c r="H28" s="102" t="s">
        <v>147</v>
      </c>
      <c r="I28" s="105" t="s">
        <v>52</v>
      </c>
      <c r="J28" s="163" t="s">
        <v>51</v>
      </c>
      <c r="K28" s="163" t="s">
        <v>50</v>
      </c>
      <c r="L28" s="102" t="s">
        <v>49</v>
      </c>
      <c r="M28" s="102" t="s">
        <v>48</v>
      </c>
      <c r="N28" s="102" t="s">
        <v>183</v>
      </c>
      <c r="O28" s="102" t="s">
        <v>47</v>
      </c>
      <c r="P28" s="106" t="s">
        <v>148</v>
      </c>
    </row>
    <row r="29" spans="2:16" ht="22.5" customHeight="1">
      <c r="B29" s="112" t="s">
        <v>5</v>
      </c>
      <c r="C29" s="107" t="s">
        <v>163</v>
      </c>
      <c r="D29" s="102"/>
      <c r="E29" s="107" t="s">
        <v>164</v>
      </c>
      <c r="F29" s="24" t="s">
        <v>165</v>
      </c>
      <c r="G29" s="110" t="s">
        <v>166</v>
      </c>
      <c r="H29" s="102"/>
      <c r="I29" s="102" t="s">
        <v>167</v>
      </c>
      <c r="J29" s="159"/>
      <c r="K29" s="159"/>
      <c r="L29" s="107" t="s">
        <v>168</v>
      </c>
      <c r="M29" s="102"/>
      <c r="N29" s="102"/>
      <c r="O29" s="102" t="s">
        <v>44</v>
      </c>
      <c r="P29" s="106"/>
    </row>
    <row r="30" spans="2:16" ht="33.75" customHeight="1">
      <c r="B30" s="113" t="s">
        <v>9</v>
      </c>
      <c r="C30" s="115">
        <v>0</v>
      </c>
      <c r="D30" s="115">
        <v>0</v>
      </c>
      <c r="E30" s="115">
        <v>3360193</v>
      </c>
      <c r="F30" s="114">
        <v>0</v>
      </c>
      <c r="G30" s="114">
        <v>-3071246</v>
      </c>
      <c r="H30" s="114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3071246</v>
      </c>
      <c r="O30" s="117">
        <f>IF(C8&gt;0,C8/(N8+J22)*100,0)</f>
        <v>9194.963802329241</v>
      </c>
      <c r="P30" s="118">
        <f>IF(N30&gt;0,N30/(D8-G8)*100,0)</f>
        <v>3333.8174634188704</v>
      </c>
    </row>
    <row r="31" spans="2:16" ht="33.75" customHeight="1">
      <c r="B31" s="10" t="s">
        <v>10</v>
      </c>
      <c r="C31" s="111">
        <v>15000</v>
      </c>
      <c r="D31" s="111">
        <v>0</v>
      </c>
      <c r="E31" s="111">
        <v>0</v>
      </c>
      <c r="F31" s="41">
        <v>0</v>
      </c>
      <c r="G31" s="130">
        <v>0</v>
      </c>
      <c r="H31" s="4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33">
        <f>IF(C9&gt;0,C9/(N9+J23)*100,0)</f>
        <v>894.208021753909</v>
      </c>
      <c r="P31" s="38">
        <f>IF(N31&gt;0,N31/(D9-G9)*100,0)</f>
        <v>0</v>
      </c>
    </row>
    <row r="32" spans="2:16" ht="33.75" customHeight="1" thickBot="1">
      <c r="B32" s="36" t="s">
        <v>43</v>
      </c>
      <c r="C32" s="34">
        <f aca="true" t="shared" si="3" ref="C32:N32">SUM(C30:C31)</f>
        <v>15000</v>
      </c>
      <c r="D32" s="34">
        <f t="shared" si="3"/>
        <v>0</v>
      </c>
      <c r="E32" s="34">
        <f t="shared" si="3"/>
        <v>3360193</v>
      </c>
      <c r="F32" s="34">
        <f t="shared" si="3"/>
        <v>0</v>
      </c>
      <c r="G32" s="34">
        <f t="shared" si="3"/>
        <v>-3071246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4">
        <f t="shared" si="3"/>
        <v>0</v>
      </c>
      <c r="L32" s="34">
        <f t="shared" si="3"/>
        <v>0</v>
      </c>
      <c r="M32" s="34">
        <f t="shared" si="3"/>
        <v>0</v>
      </c>
      <c r="N32" s="34">
        <f t="shared" si="3"/>
        <v>3071246</v>
      </c>
      <c r="O32" s="134">
        <f>IF(C10&gt;0,C10/(N10+J24)*100,0)</f>
        <v>1703.2242230880142</v>
      </c>
      <c r="P32" s="32">
        <f>IF(N32&gt;0,N32/(D10-G10)*100,0)</f>
        <v>909.4491033567857</v>
      </c>
    </row>
  </sheetData>
  <sheetProtection/>
  <mergeCells count="19">
    <mergeCell ref="C5:C6"/>
    <mergeCell ref="D5:D6"/>
    <mergeCell ref="E5:E6"/>
    <mergeCell ref="H5:H6"/>
    <mergeCell ref="M5:M6"/>
    <mergeCell ref="N5:N6"/>
    <mergeCell ref="D12:D13"/>
    <mergeCell ref="G12:H12"/>
    <mergeCell ref="I12:I13"/>
    <mergeCell ref="J12:J13"/>
    <mergeCell ref="L12:L13"/>
    <mergeCell ref="E19:E20"/>
    <mergeCell ref="H19:I19"/>
    <mergeCell ref="M19:M20"/>
    <mergeCell ref="P19:P20"/>
    <mergeCell ref="I27:K27"/>
    <mergeCell ref="M27:N27"/>
    <mergeCell ref="J28:J29"/>
    <mergeCell ref="K28:K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tabSelected="1" zoomScaleSheetLayoutView="100" zoomScalePageLayoutView="0" workbookViewId="0" topLeftCell="Q1">
      <selection activeCell="AB20" sqref="AB20"/>
    </sheetView>
  </sheetViews>
  <sheetFormatPr defaultColWidth="12.00390625" defaultRowHeight="18" customHeight="1"/>
  <cols>
    <col min="1" max="1" width="0.5" style="9" customWidth="1"/>
    <col min="2" max="2" width="17.50390625" style="9" customWidth="1"/>
    <col min="3" max="30" width="15.875" style="30" customWidth="1"/>
    <col min="31" max="16384" width="12.00390625" style="30" customWidth="1"/>
  </cols>
  <sheetData>
    <row r="1" spans="1:30" s="29" customFormat="1" ht="22.5" customHeight="1">
      <c r="A1" s="7"/>
      <c r="B1" s="49"/>
      <c r="C1" s="28" t="s">
        <v>32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="9" customFormat="1" ht="22.5" customHeight="1">
      <c r="C2" s="28" t="s">
        <v>212</v>
      </c>
    </row>
    <row r="3" s="9" customFormat="1" ht="22.5" customHeight="1">
      <c r="C3" s="28" t="s">
        <v>69</v>
      </c>
    </row>
    <row r="4" spans="3:17" s="9" customFormat="1" ht="22.5" customHeight="1" thickBot="1">
      <c r="C4" s="28"/>
      <c r="P4" s="135" t="s">
        <v>207</v>
      </c>
      <c r="Q4" s="138" t="s">
        <v>208</v>
      </c>
    </row>
    <row r="5" spans="2:30" s="9" customFormat="1" ht="22.5" customHeight="1">
      <c r="B5" s="12" t="s">
        <v>3</v>
      </c>
      <c r="C5" s="158" t="s">
        <v>68</v>
      </c>
      <c r="D5" s="158" t="s">
        <v>67</v>
      </c>
      <c r="E5" s="164" t="s">
        <v>66</v>
      </c>
      <c r="F5" s="97"/>
      <c r="G5" s="98" t="s">
        <v>104</v>
      </c>
      <c r="H5" s="158" t="s">
        <v>50</v>
      </c>
      <c r="I5" s="98" t="s">
        <v>105</v>
      </c>
      <c r="J5" s="98" t="s">
        <v>106</v>
      </c>
      <c r="K5" s="98" t="s">
        <v>107</v>
      </c>
      <c r="L5" s="98" t="s">
        <v>108</v>
      </c>
      <c r="M5" s="158" t="s">
        <v>50</v>
      </c>
      <c r="N5" s="158" t="s">
        <v>65</v>
      </c>
      <c r="O5" s="98" t="s">
        <v>109</v>
      </c>
      <c r="P5" s="98" t="s">
        <v>110</v>
      </c>
      <c r="Q5" s="98" t="s">
        <v>111</v>
      </c>
      <c r="R5" s="158" t="s">
        <v>50</v>
      </c>
      <c r="S5" s="98" t="s">
        <v>112</v>
      </c>
      <c r="T5" s="98" t="s">
        <v>113</v>
      </c>
      <c r="U5" s="160" t="s">
        <v>64</v>
      </c>
      <c r="V5" s="162"/>
      <c r="W5" s="158" t="s">
        <v>50</v>
      </c>
      <c r="X5" s="158" t="s">
        <v>63</v>
      </c>
      <c r="Y5" s="98" t="s">
        <v>114</v>
      </c>
      <c r="Z5" s="158" t="s">
        <v>62</v>
      </c>
      <c r="AA5" s="98" t="s">
        <v>60</v>
      </c>
      <c r="AB5" s="98" t="s">
        <v>60</v>
      </c>
      <c r="AC5" s="119"/>
      <c r="AD5" s="98" t="s">
        <v>106</v>
      </c>
    </row>
    <row r="6" spans="2:30" s="9" customFormat="1" ht="22.5" customHeight="1">
      <c r="B6" s="46"/>
      <c r="C6" s="159"/>
      <c r="D6" s="159"/>
      <c r="E6" s="159"/>
      <c r="F6" s="103"/>
      <c r="G6" s="102" t="s">
        <v>125</v>
      </c>
      <c r="H6" s="159"/>
      <c r="I6" s="102" t="s">
        <v>126</v>
      </c>
      <c r="J6" s="102" t="s">
        <v>127</v>
      </c>
      <c r="K6" s="102" t="s">
        <v>127</v>
      </c>
      <c r="L6" s="102" t="s">
        <v>128</v>
      </c>
      <c r="M6" s="159"/>
      <c r="N6" s="159"/>
      <c r="O6" s="102" t="s">
        <v>129</v>
      </c>
      <c r="P6" s="102" t="s">
        <v>130</v>
      </c>
      <c r="Q6" s="102" t="s">
        <v>131</v>
      </c>
      <c r="R6" s="159"/>
      <c r="S6" s="102" t="s">
        <v>129</v>
      </c>
      <c r="T6" s="102" t="s">
        <v>132</v>
      </c>
      <c r="U6" s="104" t="s">
        <v>51</v>
      </c>
      <c r="V6" s="104" t="s">
        <v>133</v>
      </c>
      <c r="W6" s="159"/>
      <c r="X6" s="159"/>
      <c r="Y6" s="102" t="s">
        <v>134</v>
      </c>
      <c r="Z6" s="159"/>
      <c r="AA6" s="102" t="s">
        <v>127</v>
      </c>
      <c r="AB6" s="102" t="s">
        <v>135</v>
      </c>
      <c r="AC6" s="120"/>
      <c r="AD6" s="102" t="s">
        <v>127</v>
      </c>
    </row>
    <row r="7" spans="2:30" s="9" customFormat="1" ht="22.5" customHeight="1">
      <c r="B7" s="112" t="s">
        <v>5</v>
      </c>
      <c r="C7" s="107" t="s">
        <v>149</v>
      </c>
      <c r="D7" s="107" t="s">
        <v>150</v>
      </c>
      <c r="E7" s="107"/>
      <c r="F7" s="108"/>
      <c r="G7" s="107"/>
      <c r="H7" s="107"/>
      <c r="I7" s="107" t="s">
        <v>151</v>
      </c>
      <c r="J7" s="107"/>
      <c r="K7" s="107"/>
      <c r="L7" s="107"/>
      <c r="M7" s="107"/>
      <c r="N7" s="107" t="s">
        <v>152</v>
      </c>
      <c r="O7" s="107" t="s">
        <v>153</v>
      </c>
      <c r="P7" s="107"/>
      <c r="Q7" s="107"/>
      <c r="R7" s="107"/>
      <c r="S7" s="107" t="s">
        <v>154</v>
      </c>
      <c r="T7" s="107"/>
      <c r="U7" s="102" t="s">
        <v>132</v>
      </c>
      <c r="V7" s="102" t="s">
        <v>155</v>
      </c>
      <c r="W7" s="102"/>
      <c r="X7" s="107" t="s">
        <v>156</v>
      </c>
      <c r="Y7" s="107" t="s">
        <v>157</v>
      </c>
      <c r="Z7" s="107"/>
      <c r="AA7" s="107"/>
      <c r="AB7" s="107"/>
      <c r="AC7" s="121"/>
      <c r="AD7" s="107"/>
    </row>
    <row r="8" spans="1:30" s="44" customFormat="1" ht="33.75" customHeight="1">
      <c r="A8" s="45" t="s">
        <v>11</v>
      </c>
      <c r="B8" s="113" t="s">
        <v>38</v>
      </c>
      <c r="C8" s="114">
        <v>253929</v>
      </c>
      <c r="D8" s="66">
        <v>243764</v>
      </c>
      <c r="E8" s="66">
        <v>243764</v>
      </c>
      <c r="F8" s="116"/>
      <c r="G8" s="66">
        <v>0</v>
      </c>
      <c r="H8" s="66">
        <v>0</v>
      </c>
      <c r="I8" s="66">
        <v>10165</v>
      </c>
      <c r="J8" s="66">
        <v>0</v>
      </c>
      <c r="K8" s="66">
        <v>0</v>
      </c>
      <c r="L8" s="66">
        <v>10165</v>
      </c>
      <c r="M8" s="66">
        <v>0</v>
      </c>
      <c r="N8" s="114">
        <v>10165</v>
      </c>
      <c r="O8" s="66">
        <v>1798</v>
      </c>
      <c r="P8" s="66">
        <v>0</v>
      </c>
      <c r="Q8" s="66">
        <v>0</v>
      </c>
      <c r="R8" s="66">
        <v>1798</v>
      </c>
      <c r="S8" s="66">
        <v>8367</v>
      </c>
      <c r="T8" s="114">
        <v>8367</v>
      </c>
      <c r="U8" s="66">
        <v>8367</v>
      </c>
      <c r="V8" s="66">
        <v>0</v>
      </c>
      <c r="W8" s="66">
        <v>0</v>
      </c>
      <c r="X8" s="114">
        <v>243764</v>
      </c>
      <c r="Y8" s="66">
        <v>41440</v>
      </c>
      <c r="Z8" s="66">
        <v>0</v>
      </c>
      <c r="AA8" s="66">
        <v>41440</v>
      </c>
      <c r="AB8" s="66">
        <v>0</v>
      </c>
      <c r="AC8" s="125">
        <v>0</v>
      </c>
      <c r="AD8" s="66">
        <v>0</v>
      </c>
    </row>
    <row r="9" spans="1:30" s="31" customFormat="1" ht="33.75" customHeight="1">
      <c r="A9" s="43" t="s">
        <v>11</v>
      </c>
      <c r="B9" s="10" t="s">
        <v>36</v>
      </c>
      <c r="C9" s="41">
        <v>13605</v>
      </c>
      <c r="D9" s="40">
        <v>13605</v>
      </c>
      <c r="E9" s="40">
        <v>13605</v>
      </c>
      <c r="F9" s="42"/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1">
        <v>13605</v>
      </c>
      <c r="Y9" s="40">
        <v>24738</v>
      </c>
      <c r="Z9" s="40">
        <v>0</v>
      </c>
      <c r="AA9" s="40">
        <v>24738</v>
      </c>
      <c r="AB9" s="40">
        <v>0</v>
      </c>
      <c r="AC9" s="126">
        <v>0</v>
      </c>
      <c r="AD9" s="40">
        <v>0</v>
      </c>
    </row>
    <row r="10" spans="1:30" s="31" customFormat="1" ht="33.75" customHeight="1">
      <c r="A10" s="37" t="s">
        <v>11</v>
      </c>
      <c r="B10" s="10" t="s">
        <v>39</v>
      </c>
      <c r="C10" s="41">
        <v>60352</v>
      </c>
      <c r="D10" s="40">
        <v>8927</v>
      </c>
      <c r="E10" s="40">
        <v>8927</v>
      </c>
      <c r="F10" s="42"/>
      <c r="G10" s="40">
        <v>0</v>
      </c>
      <c r="H10" s="40">
        <v>0</v>
      </c>
      <c r="I10" s="40">
        <v>51425</v>
      </c>
      <c r="J10" s="40">
        <v>0</v>
      </c>
      <c r="K10" s="40">
        <v>0</v>
      </c>
      <c r="L10" s="40">
        <v>51425</v>
      </c>
      <c r="M10" s="40">
        <v>0</v>
      </c>
      <c r="N10" s="41">
        <v>60352</v>
      </c>
      <c r="O10" s="40">
        <v>54723</v>
      </c>
      <c r="P10" s="40">
        <v>0</v>
      </c>
      <c r="Q10" s="40">
        <v>14648</v>
      </c>
      <c r="R10" s="40">
        <v>40075</v>
      </c>
      <c r="S10" s="40">
        <v>5629</v>
      </c>
      <c r="T10" s="41">
        <v>0</v>
      </c>
      <c r="U10" s="40">
        <v>0</v>
      </c>
      <c r="V10" s="40">
        <v>0</v>
      </c>
      <c r="W10" s="40">
        <v>5629</v>
      </c>
      <c r="X10" s="41">
        <v>0</v>
      </c>
      <c r="Y10" s="40">
        <v>0</v>
      </c>
      <c r="Z10" s="40">
        <v>0</v>
      </c>
      <c r="AA10" s="40">
        <v>0</v>
      </c>
      <c r="AB10" s="40">
        <v>0</v>
      </c>
      <c r="AC10" s="126">
        <v>0</v>
      </c>
      <c r="AD10" s="40">
        <v>0</v>
      </c>
    </row>
    <row r="11" spans="1:30" s="31" customFormat="1" ht="33.75" customHeight="1" thickBot="1">
      <c r="A11" s="37"/>
      <c r="B11" s="36" t="s">
        <v>43</v>
      </c>
      <c r="C11" s="34">
        <f>SUM(C8:C10)</f>
        <v>327886</v>
      </c>
      <c r="D11" s="34">
        <f>SUM(D8:D10)</f>
        <v>266296</v>
      </c>
      <c r="E11" s="34">
        <f>SUM(E8:E10)</f>
        <v>266296</v>
      </c>
      <c r="F11" s="35"/>
      <c r="G11" s="34">
        <f aca="true" t="shared" si="0" ref="G11:AD11">SUM(G8:G10)</f>
        <v>0</v>
      </c>
      <c r="H11" s="34">
        <f t="shared" si="0"/>
        <v>0</v>
      </c>
      <c r="I11" s="34">
        <f t="shared" si="0"/>
        <v>61590</v>
      </c>
      <c r="J11" s="34">
        <f t="shared" si="0"/>
        <v>0</v>
      </c>
      <c r="K11" s="34">
        <f t="shared" si="0"/>
        <v>0</v>
      </c>
      <c r="L11" s="34">
        <f t="shared" si="0"/>
        <v>61590</v>
      </c>
      <c r="M11" s="34">
        <f t="shared" si="0"/>
        <v>0</v>
      </c>
      <c r="N11" s="34">
        <f t="shared" si="0"/>
        <v>70517</v>
      </c>
      <c r="O11" s="34">
        <f t="shared" si="0"/>
        <v>56521</v>
      </c>
      <c r="P11" s="34">
        <f t="shared" si="0"/>
        <v>0</v>
      </c>
      <c r="Q11" s="34">
        <f t="shared" si="0"/>
        <v>14648</v>
      </c>
      <c r="R11" s="34">
        <f t="shared" si="0"/>
        <v>41873</v>
      </c>
      <c r="S11" s="34">
        <f t="shared" si="0"/>
        <v>13996</v>
      </c>
      <c r="T11" s="34">
        <f t="shared" si="0"/>
        <v>8367</v>
      </c>
      <c r="U11" s="34">
        <f t="shared" si="0"/>
        <v>8367</v>
      </c>
      <c r="V11" s="34">
        <f t="shared" si="0"/>
        <v>0</v>
      </c>
      <c r="W11" s="34">
        <f t="shared" si="0"/>
        <v>5629</v>
      </c>
      <c r="X11" s="34">
        <f t="shared" si="0"/>
        <v>257369</v>
      </c>
      <c r="Y11" s="34">
        <f t="shared" si="0"/>
        <v>66178</v>
      </c>
      <c r="Z11" s="34">
        <f t="shared" si="0"/>
        <v>0</v>
      </c>
      <c r="AA11" s="34">
        <f t="shared" si="0"/>
        <v>66178</v>
      </c>
      <c r="AB11" s="34">
        <f t="shared" si="0"/>
        <v>0</v>
      </c>
      <c r="AC11" s="124"/>
      <c r="AD11" s="34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35" t="s">
        <v>209</v>
      </c>
      <c r="Q15" s="138" t="s">
        <v>210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47" t="s">
        <v>98</v>
      </c>
    </row>
    <row r="16" spans="2:30" ht="22.5" customHeight="1">
      <c r="B16" s="12" t="s">
        <v>3</v>
      </c>
      <c r="C16" s="98" t="s">
        <v>107</v>
      </c>
      <c r="D16" s="98" t="s">
        <v>115</v>
      </c>
      <c r="E16" s="158" t="s">
        <v>50</v>
      </c>
      <c r="F16" s="98" t="s">
        <v>114</v>
      </c>
      <c r="G16" s="98" t="s">
        <v>116</v>
      </c>
      <c r="H16" s="160" t="s">
        <v>117</v>
      </c>
      <c r="I16" s="162"/>
      <c r="J16" s="98" t="s">
        <v>51</v>
      </c>
      <c r="K16" s="96" t="s">
        <v>61</v>
      </c>
      <c r="L16" s="96" t="s">
        <v>60</v>
      </c>
      <c r="M16" s="158" t="s">
        <v>50</v>
      </c>
      <c r="N16" s="98" t="s">
        <v>118</v>
      </c>
      <c r="O16" s="98" t="s">
        <v>118</v>
      </c>
      <c r="P16" s="158" t="s">
        <v>59</v>
      </c>
      <c r="Q16" s="96" t="s">
        <v>119</v>
      </c>
      <c r="R16" s="99" t="s">
        <v>120</v>
      </c>
      <c r="S16" s="96" t="s">
        <v>121</v>
      </c>
      <c r="T16" s="13" t="s">
        <v>122</v>
      </c>
      <c r="U16" s="13" t="s">
        <v>58</v>
      </c>
      <c r="V16" s="98" t="s">
        <v>123</v>
      </c>
      <c r="W16" s="160" t="s">
        <v>196</v>
      </c>
      <c r="X16" s="161"/>
      <c r="Y16" s="162"/>
      <c r="Z16" s="100" t="s">
        <v>57</v>
      </c>
      <c r="AA16" s="160" t="s">
        <v>56</v>
      </c>
      <c r="AB16" s="162"/>
      <c r="AC16" s="96" t="s">
        <v>55</v>
      </c>
      <c r="AD16" s="101" t="s">
        <v>124</v>
      </c>
    </row>
    <row r="17" spans="2:30" ht="22.5" customHeight="1">
      <c r="B17" s="46"/>
      <c r="C17" s="102" t="s">
        <v>127</v>
      </c>
      <c r="D17" s="102" t="s">
        <v>136</v>
      </c>
      <c r="E17" s="159"/>
      <c r="F17" s="102" t="s">
        <v>137</v>
      </c>
      <c r="G17" s="102" t="s">
        <v>138</v>
      </c>
      <c r="H17" s="104" t="s">
        <v>139</v>
      </c>
      <c r="I17" s="104" t="s">
        <v>116</v>
      </c>
      <c r="J17" s="102" t="s">
        <v>140</v>
      </c>
      <c r="K17" s="102" t="s">
        <v>54</v>
      </c>
      <c r="L17" s="102" t="s">
        <v>141</v>
      </c>
      <c r="M17" s="159"/>
      <c r="N17" s="102" t="s">
        <v>142</v>
      </c>
      <c r="O17" s="102" t="s">
        <v>143</v>
      </c>
      <c r="P17" s="159"/>
      <c r="Q17" s="102" t="s">
        <v>144</v>
      </c>
      <c r="R17" s="102" t="s">
        <v>51</v>
      </c>
      <c r="S17" s="102" t="s">
        <v>53</v>
      </c>
      <c r="T17" s="15" t="s">
        <v>145</v>
      </c>
      <c r="U17" s="24" t="s">
        <v>146</v>
      </c>
      <c r="V17" s="102" t="s">
        <v>147</v>
      </c>
      <c r="W17" s="105" t="s">
        <v>52</v>
      </c>
      <c r="X17" s="163" t="s">
        <v>51</v>
      </c>
      <c r="Y17" s="163" t="s">
        <v>50</v>
      </c>
      <c r="Z17" s="102" t="s">
        <v>49</v>
      </c>
      <c r="AA17" s="102" t="s">
        <v>48</v>
      </c>
      <c r="AB17" s="102" t="s">
        <v>183</v>
      </c>
      <c r="AC17" s="102" t="s">
        <v>47</v>
      </c>
      <c r="AD17" s="106" t="s">
        <v>148</v>
      </c>
    </row>
    <row r="18" spans="2:30" ht="22.5" customHeight="1">
      <c r="B18" s="112" t="s">
        <v>5</v>
      </c>
      <c r="C18" s="107"/>
      <c r="D18" s="107"/>
      <c r="E18" s="107"/>
      <c r="F18" s="107" t="s">
        <v>158</v>
      </c>
      <c r="G18" s="107"/>
      <c r="H18" s="109" t="s">
        <v>130</v>
      </c>
      <c r="I18" s="109" t="s">
        <v>132</v>
      </c>
      <c r="J18" s="107" t="s">
        <v>159</v>
      </c>
      <c r="K18" s="102" t="s">
        <v>46</v>
      </c>
      <c r="L18" s="102" t="s">
        <v>45</v>
      </c>
      <c r="M18" s="102"/>
      <c r="N18" s="107" t="s">
        <v>160</v>
      </c>
      <c r="O18" s="107" t="s">
        <v>161</v>
      </c>
      <c r="P18" s="107" t="s">
        <v>162</v>
      </c>
      <c r="Q18" s="107" t="s">
        <v>163</v>
      </c>
      <c r="R18" s="102"/>
      <c r="S18" s="107" t="s">
        <v>164</v>
      </c>
      <c r="T18" s="24" t="s">
        <v>165</v>
      </c>
      <c r="U18" s="110" t="s">
        <v>166</v>
      </c>
      <c r="V18" s="102"/>
      <c r="W18" s="102" t="s">
        <v>167</v>
      </c>
      <c r="X18" s="159"/>
      <c r="Y18" s="159"/>
      <c r="Z18" s="107" t="s">
        <v>168</v>
      </c>
      <c r="AA18" s="102"/>
      <c r="AB18" s="102"/>
      <c r="AC18" s="102" t="s">
        <v>44</v>
      </c>
      <c r="AD18" s="106"/>
    </row>
    <row r="19" spans="2:30" ht="33.75" customHeight="1">
      <c r="B19" s="113" t="s">
        <v>38</v>
      </c>
      <c r="C19" s="66">
        <v>0</v>
      </c>
      <c r="D19" s="66">
        <v>0</v>
      </c>
      <c r="E19" s="66">
        <v>0</v>
      </c>
      <c r="F19" s="66">
        <v>285204</v>
      </c>
      <c r="G19" s="66">
        <v>0</v>
      </c>
      <c r="H19" s="66">
        <v>0</v>
      </c>
      <c r="I19" s="66">
        <v>0</v>
      </c>
      <c r="J19" s="66">
        <v>285204</v>
      </c>
      <c r="K19" s="66">
        <v>0</v>
      </c>
      <c r="L19" s="66">
        <v>0</v>
      </c>
      <c r="M19" s="66">
        <v>0</v>
      </c>
      <c r="N19" s="114">
        <v>-243764</v>
      </c>
      <c r="O19" s="114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114">
        <v>0</v>
      </c>
      <c r="V19" s="114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117">
        <f>IF(N8+J19=0,0,IF(C8&gt;0,C8/(N8+J19)*100,0))</f>
        <v>85.9700916480741</v>
      </c>
      <c r="AD19" s="118">
        <f>IF(AB19&gt;0,AB19/(D8-G8)*100,0)</f>
        <v>0</v>
      </c>
    </row>
    <row r="20" spans="2:30" ht="33.75" customHeight="1">
      <c r="B20" s="10" t="s">
        <v>36</v>
      </c>
      <c r="C20" s="40">
        <v>0</v>
      </c>
      <c r="D20" s="40">
        <v>0</v>
      </c>
      <c r="E20" s="40">
        <v>0</v>
      </c>
      <c r="F20" s="40">
        <v>38343</v>
      </c>
      <c r="G20" s="40">
        <v>37076</v>
      </c>
      <c r="H20" s="40">
        <v>0</v>
      </c>
      <c r="I20" s="40">
        <v>0</v>
      </c>
      <c r="J20" s="40">
        <v>0</v>
      </c>
      <c r="K20" s="40">
        <v>0</v>
      </c>
      <c r="L20" s="40">
        <v>1267</v>
      </c>
      <c r="M20" s="40">
        <v>0</v>
      </c>
      <c r="N20" s="41">
        <v>-13605</v>
      </c>
      <c r="O20" s="41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41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39">
        <f>IF(N9+J20=0,0,IF(C9&gt;0,C9/(N9+J20)*100,0))</f>
        <v>0</v>
      </c>
      <c r="AD20" s="38">
        <f>IF(AB20&gt;0,AB20/(D9-G9)*100,0)</f>
        <v>0</v>
      </c>
    </row>
    <row r="21" spans="2:30" ht="33.75" customHeight="1">
      <c r="B21" s="10" t="s">
        <v>39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130">
        <v>0</v>
      </c>
      <c r="O21" s="13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41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133">
        <f>IF(N10+J21=0,0,IF(C10&gt;0,C10/(N10+J21)*100,0))</f>
        <v>100</v>
      </c>
      <c r="AD21" s="137">
        <f>IF(AB21&gt;0,AB21/(D10-G10)*100,0)</f>
        <v>0</v>
      </c>
    </row>
    <row r="22" spans="2:30" ht="33.75" customHeight="1" thickBot="1">
      <c r="B22" s="36" t="s">
        <v>43</v>
      </c>
      <c r="C22" s="34">
        <f aca="true" t="shared" si="1" ref="C22:S22">SUM(C19:C21)</f>
        <v>0</v>
      </c>
      <c r="D22" s="34">
        <f t="shared" si="1"/>
        <v>0</v>
      </c>
      <c r="E22" s="34">
        <f t="shared" si="1"/>
        <v>0</v>
      </c>
      <c r="F22" s="34">
        <f t="shared" si="1"/>
        <v>323547</v>
      </c>
      <c r="G22" s="34">
        <f t="shared" si="1"/>
        <v>37076</v>
      </c>
      <c r="H22" s="34">
        <f t="shared" si="1"/>
        <v>0</v>
      </c>
      <c r="I22" s="34">
        <f t="shared" si="1"/>
        <v>0</v>
      </c>
      <c r="J22" s="34">
        <f t="shared" si="1"/>
        <v>285204</v>
      </c>
      <c r="K22" s="34">
        <f t="shared" si="1"/>
        <v>0</v>
      </c>
      <c r="L22" s="34">
        <f t="shared" si="1"/>
        <v>1267</v>
      </c>
      <c r="M22" s="34">
        <f t="shared" si="1"/>
        <v>0</v>
      </c>
      <c r="N22" s="136">
        <f t="shared" si="1"/>
        <v>-257369</v>
      </c>
      <c r="O22" s="136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  <c r="S22" s="34">
        <f t="shared" si="1"/>
        <v>0</v>
      </c>
      <c r="T22" s="34">
        <f>SUM(T19:T21)</f>
        <v>0</v>
      </c>
      <c r="U22" s="34">
        <f aca="true" t="shared" si="2" ref="U22:AB22">SUM(U19:U21)</f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3">
        <f>IF(N11+J22=0,0,IF(C11&gt;0,C11/(N11+J22)*100,0))</f>
        <v>92.17504729830401</v>
      </c>
      <c r="AD22" s="32">
        <f>IF(AB22&gt;0,AB22/(D11-G11)*100,0)</f>
        <v>0</v>
      </c>
    </row>
  </sheetData>
  <sheetProtection/>
  <mergeCells count="19">
    <mergeCell ref="Z5:Z6"/>
    <mergeCell ref="E16:E17"/>
    <mergeCell ref="H16:I16"/>
    <mergeCell ref="M16:M17"/>
    <mergeCell ref="N5:N6"/>
    <mergeCell ref="R5:R6"/>
    <mergeCell ref="U5:V5"/>
    <mergeCell ref="P16:P17"/>
    <mergeCell ref="W16:Y16"/>
    <mergeCell ref="AA16:AB16"/>
    <mergeCell ref="X17:X18"/>
    <mergeCell ref="Y17:Y18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2" manualBreakCount="2">
    <brk id="1" max="65535" man="1"/>
    <brk id="16" max="2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3"/>
  <sheetViews>
    <sheetView showGridLines="0" zoomScaleSheetLayoutView="100" zoomScalePageLayoutView="0" workbookViewId="0" topLeftCell="A11">
      <selection activeCell="F17" sqref="F17"/>
    </sheetView>
  </sheetViews>
  <sheetFormatPr defaultColWidth="9.00390625" defaultRowHeight="18" customHeight="1"/>
  <cols>
    <col min="1" max="1" width="0.5" style="56" customWidth="1"/>
    <col min="2" max="2" width="17.50390625" style="55" customWidth="1"/>
    <col min="3" max="14" width="15.875" style="54" customWidth="1"/>
    <col min="15" max="16384" width="9.375" style="53" customWidth="1"/>
  </cols>
  <sheetData>
    <row r="1" spans="1:14" s="67" customFormat="1" ht="22.5" customHeight="1">
      <c r="A1" s="70"/>
      <c r="B1" s="55"/>
      <c r="C1" s="75" t="s">
        <v>32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22.5" customHeight="1">
      <c r="A2" s="70"/>
      <c r="B2" s="60"/>
      <c r="C2" s="75" t="s">
        <v>213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7" customFormat="1" ht="22.5" customHeight="1">
      <c r="A3" s="70"/>
      <c r="B3" s="76"/>
      <c r="C3" s="75" t="s">
        <v>97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67" customFormat="1" ht="22.5" customHeight="1" thickBot="1">
      <c r="A4" s="70"/>
      <c r="B4" s="76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67" customFormat="1" ht="22.5" customHeight="1">
      <c r="A5" s="70"/>
      <c r="B5" s="168" t="s">
        <v>96</v>
      </c>
      <c r="C5" s="171" t="s">
        <v>95</v>
      </c>
      <c r="D5" s="165" t="s">
        <v>94</v>
      </c>
      <c r="E5" s="166"/>
      <c r="F5" s="166"/>
      <c r="G5" s="166"/>
      <c r="H5" s="166"/>
      <c r="I5" s="166"/>
      <c r="J5" s="166"/>
      <c r="K5" s="166"/>
      <c r="L5" s="166"/>
      <c r="M5" s="166"/>
      <c r="N5" s="174"/>
    </row>
    <row r="6" spans="1:14" s="67" customFormat="1" ht="22.5" customHeight="1">
      <c r="A6" s="70"/>
      <c r="B6" s="169"/>
      <c r="C6" s="172"/>
      <c r="D6" s="175" t="s">
        <v>170</v>
      </c>
      <c r="E6" s="176"/>
      <c r="F6" s="177"/>
      <c r="G6" s="73" t="s">
        <v>171</v>
      </c>
      <c r="H6" s="72" t="s">
        <v>172</v>
      </c>
      <c r="I6" s="72" t="s">
        <v>173</v>
      </c>
      <c r="J6" s="72" t="s">
        <v>174</v>
      </c>
      <c r="K6" s="72" t="s">
        <v>175</v>
      </c>
      <c r="L6" s="72" t="s">
        <v>176</v>
      </c>
      <c r="M6" s="72" t="s">
        <v>177</v>
      </c>
      <c r="N6" s="72" t="s">
        <v>178</v>
      </c>
    </row>
    <row r="7" spans="1:17" s="67" customFormat="1" ht="45" customHeight="1">
      <c r="A7" s="70"/>
      <c r="B7" s="170"/>
      <c r="C7" s="173"/>
      <c r="D7" s="81" t="s">
        <v>92</v>
      </c>
      <c r="E7" s="80" t="s">
        <v>184</v>
      </c>
      <c r="F7" s="69" t="s">
        <v>185</v>
      </c>
      <c r="G7" s="69" t="s">
        <v>182</v>
      </c>
      <c r="H7" s="69" t="s">
        <v>91</v>
      </c>
      <c r="I7" s="69" t="s">
        <v>90</v>
      </c>
      <c r="J7" s="69" t="s">
        <v>89</v>
      </c>
      <c r="K7" s="69" t="s">
        <v>88</v>
      </c>
      <c r="L7" s="69" t="s">
        <v>87</v>
      </c>
      <c r="M7" s="69" t="s">
        <v>86</v>
      </c>
      <c r="N7" s="69" t="s">
        <v>85</v>
      </c>
      <c r="P7" s="68"/>
      <c r="Q7" s="68"/>
    </row>
    <row r="8" spans="1:14" ht="32.25" customHeight="1">
      <c r="A8" s="56" t="s">
        <v>8</v>
      </c>
      <c r="B8" s="64" t="s">
        <v>9</v>
      </c>
      <c r="C8" s="127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32.25" customHeight="1">
      <c r="A9" s="56" t="s">
        <v>8</v>
      </c>
      <c r="B9" s="64" t="s">
        <v>10</v>
      </c>
      <c r="C9" s="127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</row>
    <row r="10" spans="1:14" ht="32.25" customHeight="1" thickBot="1">
      <c r="A10" s="56" t="s">
        <v>8</v>
      </c>
      <c r="B10" s="61" t="s">
        <v>70</v>
      </c>
      <c r="C10" s="128">
        <f aca="true" t="shared" si="0" ref="C10:N10">SUM(C8:C9)</f>
        <v>0</v>
      </c>
      <c r="D10" s="128">
        <f t="shared" si="0"/>
        <v>0</v>
      </c>
      <c r="E10" s="128">
        <f t="shared" si="0"/>
        <v>0</v>
      </c>
      <c r="F10" s="128">
        <f t="shared" si="0"/>
        <v>0</v>
      </c>
      <c r="G10" s="128">
        <f t="shared" si="0"/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</row>
    <row r="11" spans="2:14" ht="22.5" customHeight="1">
      <c r="B11" s="6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2:14" ht="22.5" customHeight="1"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22.5" customHeight="1"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22.5" customHeight="1" thickBot="1">
      <c r="B14" s="58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7" t="s">
        <v>169</v>
      </c>
      <c r="N14" s="57"/>
    </row>
    <row r="15" spans="2:14" ht="22.5" customHeight="1">
      <c r="B15" s="168" t="s">
        <v>96</v>
      </c>
      <c r="C15" s="165" t="s">
        <v>93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7"/>
      <c r="N15" s="57"/>
    </row>
    <row r="16" spans="2:14" ht="22.5" customHeight="1">
      <c r="B16" s="169"/>
      <c r="C16" s="72" t="s">
        <v>179</v>
      </c>
      <c r="D16" s="72" t="s">
        <v>171</v>
      </c>
      <c r="E16" s="72" t="s">
        <v>172</v>
      </c>
      <c r="F16" s="72" t="s">
        <v>173</v>
      </c>
      <c r="G16" s="72" t="s">
        <v>174</v>
      </c>
      <c r="H16" s="72" t="s">
        <v>175</v>
      </c>
      <c r="I16" s="72" t="s">
        <v>176</v>
      </c>
      <c r="J16" s="72" t="s">
        <v>177</v>
      </c>
      <c r="K16" s="72" t="s">
        <v>178</v>
      </c>
      <c r="L16" s="72" t="s">
        <v>180</v>
      </c>
      <c r="M16" s="71" t="s">
        <v>181</v>
      </c>
      <c r="N16" s="57"/>
    </row>
    <row r="17" spans="2:14" ht="45" customHeight="1">
      <c r="B17" s="170"/>
      <c r="C17" s="69" t="s">
        <v>84</v>
      </c>
      <c r="D17" s="69" t="s">
        <v>83</v>
      </c>
      <c r="E17" s="69" t="s">
        <v>82</v>
      </c>
      <c r="F17" s="69" t="s">
        <v>81</v>
      </c>
      <c r="G17" s="69" t="s">
        <v>80</v>
      </c>
      <c r="H17" s="69" t="s">
        <v>79</v>
      </c>
      <c r="I17" s="69" t="s">
        <v>78</v>
      </c>
      <c r="J17" s="69" t="s">
        <v>77</v>
      </c>
      <c r="K17" s="69" t="s">
        <v>76</v>
      </c>
      <c r="L17" s="69" t="s">
        <v>75</v>
      </c>
      <c r="M17" s="79" t="s">
        <v>74</v>
      </c>
      <c r="N17" s="57"/>
    </row>
    <row r="18" spans="2:14" ht="33.75" customHeight="1">
      <c r="B18" s="64" t="s">
        <v>9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5">
        <v>0</v>
      </c>
      <c r="N18" s="57"/>
    </row>
    <row r="19" spans="2:14" ht="33.75" customHeight="1">
      <c r="B19" s="64" t="s">
        <v>10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78">
        <v>0</v>
      </c>
      <c r="N19" s="57"/>
    </row>
    <row r="20" spans="2:14" ht="33.75" customHeight="1" thickBot="1">
      <c r="B20" s="61" t="s">
        <v>70</v>
      </c>
      <c r="C20" s="128">
        <f aca="true" t="shared" si="1" ref="C20:M20">SUM(C18:C19)</f>
        <v>0</v>
      </c>
      <c r="D20" s="128">
        <f t="shared" si="1"/>
        <v>0</v>
      </c>
      <c r="E20" s="128">
        <f t="shared" si="1"/>
        <v>0</v>
      </c>
      <c r="F20" s="128">
        <f t="shared" si="1"/>
        <v>0</v>
      </c>
      <c r="G20" s="128">
        <f t="shared" si="1"/>
        <v>0</v>
      </c>
      <c r="H20" s="128">
        <f t="shared" si="1"/>
        <v>0</v>
      </c>
      <c r="I20" s="128">
        <f t="shared" si="1"/>
        <v>0</v>
      </c>
      <c r="J20" s="128">
        <f t="shared" si="1"/>
        <v>0</v>
      </c>
      <c r="K20" s="128">
        <f t="shared" si="1"/>
        <v>0</v>
      </c>
      <c r="L20" s="128">
        <f t="shared" si="1"/>
        <v>0</v>
      </c>
      <c r="M20" s="129">
        <f t="shared" si="1"/>
        <v>0</v>
      </c>
      <c r="N20" s="57"/>
    </row>
    <row r="21" spans="2:14" ht="18" customHeight="1">
      <c r="B21" s="5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ht="18" customHeight="1">
      <c r="B22" s="5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2:14" ht="18" customHeight="1"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8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8" customHeight="1"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ht="18" customHeight="1"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8" customHeight="1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ht="18" customHeight="1"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2:14" ht="18" customHeight="1"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14" ht="18" customHeight="1"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2:14" ht="18" customHeight="1"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2:14" ht="18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18" customHeight="1"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4" ht="18" customHeight="1"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8" customHeight="1">
      <c r="B35" s="5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ht="18" customHeight="1">
      <c r="B36" s="5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ht="18" customHeight="1"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ht="18" customHeight="1">
      <c r="B38" s="5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18" customHeight="1">
      <c r="B39" s="5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8" customHeight="1">
      <c r="B40" s="5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8" customHeight="1">
      <c r="B41" s="5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" customHeight="1"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" customHeight="1"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" customHeight="1"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8" customHeight="1"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ht="18" customHeight="1"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ht="18" customHeight="1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8" customHeight="1"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ht="18" customHeight="1"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ht="18" customHeight="1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ht="18" customHeight="1"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8" customHeight="1"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8" customHeight="1"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ht="18" customHeight="1"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ht="18" customHeight="1"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ht="18" customHeight="1"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8" customHeight="1"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8" customHeight="1"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8" customHeight="1"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8" customHeight="1"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8" customHeight="1"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8" customHeight="1"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8" customHeight="1"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8" customHeight="1"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8" customHeight="1">
      <c r="B65" s="58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8" customHeight="1"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8" customHeight="1">
      <c r="B67" s="5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8" customHeight="1"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8" customHeight="1">
      <c r="B69" s="5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18" customHeight="1">
      <c r="B70" s="5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ht="18" customHeight="1"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ht="18" customHeight="1"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8" customHeight="1"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8" customHeight="1">
      <c r="B74" s="5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8" customHeight="1"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8" customHeight="1"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8" customHeight="1"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8" customHeight="1"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8" customHeight="1"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8" customHeight="1"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8" customHeight="1">
      <c r="B81" s="5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8" customHeight="1"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8" customHeight="1"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8" customHeight="1"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8" customHeight="1"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8" customHeight="1"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8" customHeight="1"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8" customHeight="1"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8" customHeight="1">
      <c r="B89" s="5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8" customHeight="1">
      <c r="B90" s="5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8" customHeight="1">
      <c r="B91" s="5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8" customHeight="1">
      <c r="B92" s="58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8" customHeight="1">
      <c r="B93" s="5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8" customHeight="1">
      <c r="B94" s="58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8" customHeight="1"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8" customHeight="1">
      <c r="B96" s="5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8" customHeight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8" customHeight="1"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8" customHeight="1">
      <c r="B99" s="5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8" customHeight="1">
      <c r="B100" s="5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8" customHeight="1">
      <c r="B101" s="58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8" customHeight="1">
      <c r="B102" s="5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8" customHeight="1">
      <c r="B103" s="5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8" customHeight="1">
      <c r="B104" s="58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8" customHeight="1">
      <c r="B105" s="58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8" customHeight="1">
      <c r="B106" s="5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8" customHeight="1">
      <c r="B107" s="58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8" customHeight="1">
      <c r="B108" s="5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8" customHeight="1"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8" customHeight="1">
      <c r="B110" s="5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8" customHeight="1">
      <c r="B111" s="58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8" customHeight="1">
      <c r="B112" s="5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8" customHeight="1">
      <c r="B113" s="58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8" customHeight="1">
      <c r="B114" s="5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8" customHeight="1">
      <c r="B115" s="5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8" customHeight="1">
      <c r="B116" s="58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8" customHeight="1">
      <c r="B117" s="58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8" customHeight="1">
      <c r="B118" s="5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8" customHeight="1">
      <c r="B119" s="58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8" customHeight="1">
      <c r="B120" s="58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8" customHeight="1">
      <c r="B121" s="58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8" customHeight="1">
      <c r="B122" s="5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8" customHeight="1"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8" customHeight="1"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8" customHeight="1"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8" customHeight="1"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8" customHeight="1"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8" customHeight="1"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8" customHeight="1"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8" customHeight="1"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8" customHeight="1"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8" customHeight="1"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8" customHeight="1"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8" customHeight="1"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8" customHeight="1"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8" customHeight="1"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8" customHeight="1"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8" customHeight="1"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8" customHeight="1"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8" customHeight="1">
      <c r="B140" s="58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8" customHeight="1">
      <c r="B141" s="58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8" customHeight="1">
      <c r="B142" s="58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8" customHeight="1">
      <c r="B143" s="5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8" customHeight="1">
      <c r="B144" s="58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8" customHeight="1">
      <c r="B145" s="5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8" customHeight="1">
      <c r="B146" s="58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8" customHeight="1">
      <c r="B147" s="58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8" customHeight="1"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8" customHeight="1"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8" customHeight="1">
      <c r="B150" s="58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8" customHeight="1">
      <c r="B151" s="58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8" customHeight="1">
      <c r="B152" s="58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8" customHeight="1">
      <c r="B153" s="58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8" customHeight="1"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8" customHeight="1"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8" customHeight="1"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8" customHeight="1"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8" customHeight="1"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8" customHeight="1"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8" customHeight="1"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8" customHeight="1"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8" customHeight="1"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8" customHeight="1"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8" customHeight="1"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8" customHeight="1"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8" customHeight="1"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8" customHeight="1"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8" customHeight="1"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8" customHeight="1"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8" customHeight="1">
      <c r="B170" s="58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8" customHeight="1">
      <c r="B171" s="58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8" customHeight="1"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8" customHeight="1">
      <c r="B173" s="58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8" customHeight="1">
      <c r="B174" s="58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8" customHeight="1">
      <c r="B175" s="58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8" customHeight="1">
      <c r="B176" s="58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8" customHeight="1">
      <c r="B177" s="58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8" customHeight="1">
      <c r="B178" s="58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8" customHeight="1">
      <c r="B179" s="58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8" customHeight="1">
      <c r="B180" s="58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8" customHeight="1">
      <c r="B181" s="58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8" customHeight="1">
      <c r="B182" s="58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ht="18" customHeight="1"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 ht="18" customHeight="1">
      <c r="B184" s="5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 ht="18" customHeight="1">
      <c r="B185" s="58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 ht="18" customHeight="1">
      <c r="B186" s="58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 ht="18" customHeight="1">
      <c r="B187" s="58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 ht="18" customHeight="1">
      <c r="B188" s="58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 ht="18" customHeight="1">
      <c r="B189" s="58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 ht="18" customHeight="1">
      <c r="B190" s="58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 ht="18" customHeight="1">
      <c r="B191" s="58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 ht="18" customHeight="1">
      <c r="B192" s="58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 ht="18" customHeight="1"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 ht="18" customHeight="1">
      <c r="B194" s="58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 ht="18" customHeight="1"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 ht="18" customHeight="1">
      <c r="B196" s="58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 ht="18" customHeight="1">
      <c r="B197" s="58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 ht="18" customHeight="1"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 ht="18" customHeight="1">
      <c r="B199" s="58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 ht="18" customHeight="1">
      <c r="B200" s="58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 ht="18" customHeight="1">
      <c r="B201" s="58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 ht="18" customHeight="1">
      <c r="B202" s="58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 ht="18" customHeight="1">
      <c r="B203" s="58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 ht="18" customHeight="1">
      <c r="B204" s="58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 ht="18" customHeight="1">
      <c r="B205" s="5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 ht="18" customHeight="1">
      <c r="B206" s="58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 ht="18" customHeight="1">
      <c r="B207" s="58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 ht="18" customHeight="1"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 ht="18" customHeight="1">
      <c r="B209" s="58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 ht="18" customHeight="1">
      <c r="B210" s="58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 ht="18" customHeight="1">
      <c r="B211" s="58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18" customHeight="1">
      <c r="B212" s="58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 ht="18" customHeight="1">
      <c r="B213" s="58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 ht="18" customHeight="1">
      <c r="B214" s="58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 ht="18" customHeight="1"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 ht="18" customHeight="1">
      <c r="B216" s="5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18" customHeight="1">
      <c r="B217" s="58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 ht="18" customHeight="1">
      <c r="B218" s="58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 ht="18" customHeight="1">
      <c r="B219" s="58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 ht="18" customHeight="1">
      <c r="B220" s="58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 ht="18" customHeight="1">
      <c r="B221" s="58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 ht="18" customHeight="1">
      <c r="B222" s="58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 ht="18" customHeight="1">
      <c r="B223" s="58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 ht="18" customHeight="1">
      <c r="B224" s="58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 ht="18" customHeight="1">
      <c r="B225" s="58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 ht="18" customHeight="1">
      <c r="B226" s="58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 ht="18" customHeight="1">
      <c r="B227" s="58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 ht="18" customHeight="1">
      <c r="B228" s="58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 ht="18" customHeight="1"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 ht="18" customHeight="1">
      <c r="B230" s="58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2:14" ht="18" customHeight="1">
      <c r="B231" s="58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2:14" ht="18" customHeight="1">
      <c r="B232" s="58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2:14" ht="18" customHeight="1">
      <c r="B233" s="58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2:14" ht="18" customHeight="1">
      <c r="B234" s="58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2:14" ht="18" customHeight="1">
      <c r="B235" s="58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2:14" ht="18" customHeight="1">
      <c r="B236" s="58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2:14" ht="18" customHeight="1">
      <c r="B237" s="58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2:14" ht="18" customHeight="1">
      <c r="B238" s="58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18" customHeight="1">
      <c r="B239" s="58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2:14" ht="18" customHeight="1">
      <c r="B240" s="58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2:14" ht="18" customHeight="1">
      <c r="B241" s="58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2:14" ht="18" customHeight="1">
      <c r="B242" s="58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2:14" ht="18" customHeight="1">
      <c r="B243" s="58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2:14" ht="18" customHeight="1">
      <c r="B244" s="58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2:14" ht="18" customHeight="1">
      <c r="B245" s="58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2:14" ht="18" customHeight="1">
      <c r="B246" s="58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2:14" ht="18" customHeight="1">
      <c r="B247" s="58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2:14" ht="18" customHeight="1">
      <c r="B248" s="58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2:14" ht="18" customHeight="1">
      <c r="B249" s="58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2:14" ht="18" customHeight="1">
      <c r="B250" s="58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2:14" ht="18" customHeight="1">
      <c r="B251" s="58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2:14" ht="18" customHeight="1">
      <c r="B252" s="58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2:14" ht="18" customHeight="1">
      <c r="B253" s="58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2:14" ht="18" customHeight="1">
      <c r="B254" s="58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2:14" ht="18" customHeight="1">
      <c r="B255" s="58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2:14" ht="18" customHeight="1">
      <c r="B256" s="58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2:14" ht="18" customHeight="1">
      <c r="B257" s="58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2:14" ht="18" customHeight="1">
      <c r="B258" s="58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2:14" ht="18" customHeight="1">
      <c r="B259" s="58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2:14" ht="18" customHeight="1">
      <c r="B260" s="58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2:14" ht="18" customHeight="1">
      <c r="B261" s="58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2:14" ht="18" customHeight="1">
      <c r="B262" s="58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2:14" ht="18" customHeight="1">
      <c r="B263" s="58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2:14" ht="18" customHeight="1">
      <c r="B264" s="58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2:14" ht="18" customHeight="1">
      <c r="B265" s="58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2:14" ht="18" customHeight="1">
      <c r="B266" s="58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2:14" ht="18" customHeight="1">
      <c r="B267" s="58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2:14" ht="18" customHeight="1">
      <c r="B268" s="58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2:14" ht="18" customHeight="1">
      <c r="B269" s="58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2:14" ht="18" customHeight="1">
      <c r="B270" s="58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2:14" ht="18" customHeight="1">
      <c r="B271" s="58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2:14" ht="18" customHeight="1">
      <c r="B272" s="58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2:14" ht="18" customHeight="1">
      <c r="B273" s="5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2:14" ht="18" customHeight="1">
      <c r="B274" s="58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2:14" ht="18" customHeight="1">
      <c r="B275" s="58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2:14" ht="18" customHeight="1">
      <c r="B276" s="58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2:14" ht="18" customHeight="1">
      <c r="B277" s="58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2:14" ht="18" customHeight="1">
      <c r="B278" s="58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2:14" ht="18" customHeight="1">
      <c r="B279" s="58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2:14" ht="18" customHeight="1">
      <c r="B280" s="58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2:14" ht="18" customHeight="1">
      <c r="B281" s="58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2:14" ht="18" customHeight="1">
      <c r="B282" s="58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2:14" ht="18" customHeight="1">
      <c r="B283" s="58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2:14" ht="18" customHeight="1">
      <c r="B284" s="58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2:14" ht="18" customHeight="1">
      <c r="B285" s="58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2:14" ht="18" customHeight="1">
      <c r="B286" s="58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2:14" ht="18" customHeight="1">
      <c r="B287" s="58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2:14" ht="18" customHeight="1">
      <c r="B288" s="58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2:14" ht="18" customHeight="1">
      <c r="B289" s="58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2:14" ht="18" customHeight="1">
      <c r="B290" s="58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2:14" ht="18" customHeight="1">
      <c r="B291" s="58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2:14" ht="18" customHeight="1">
      <c r="B292" s="58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2:14" ht="18" customHeight="1">
      <c r="B293" s="58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2:14" ht="18" customHeight="1">
      <c r="B294" s="58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2:14" ht="18" customHeight="1">
      <c r="B295" s="5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2:14" ht="18" customHeight="1">
      <c r="B296" s="58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2:14" ht="18" customHeight="1">
      <c r="B297" s="58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2:14" ht="18" customHeight="1">
      <c r="B298" s="5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2:14" ht="18" customHeight="1">
      <c r="B299" s="58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2:14" ht="18" customHeight="1">
      <c r="B300" s="5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2:14" ht="18" customHeight="1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2:14" ht="18" customHeight="1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2:14" ht="18" customHeight="1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2:14" ht="18" customHeight="1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2:14" ht="18" customHeight="1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2:14" ht="18" customHeight="1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2:14" ht="18" customHeight="1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2:14" ht="18" customHeight="1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2:14" ht="18" customHeight="1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2:14" ht="18" customHeight="1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2:14" ht="18" customHeight="1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2:14" ht="18" customHeight="1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2:14" ht="18" customHeight="1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2:14" ht="18" customHeight="1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2:14" ht="18" customHeight="1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2:14" ht="18" customHeight="1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2:14" ht="18" customHeight="1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2:14" ht="18" customHeight="1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2:14" ht="18" customHeight="1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2:14" ht="18" customHeight="1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2:14" ht="18" customHeight="1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2:14" ht="18" customHeight="1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2:14" ht="18" customHeight="1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2:14" ht="18" customHeight="1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18" customHeight="1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2:14" ht="18" customHeight="1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2:14" ht="18" customHeight="1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2:14" ht="18" customHeight="1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2:14" ht="18" customHeight="1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2:14" ht="18" customHeight="1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2:14" ht="18" customHeight="1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2:14" ht="18" customHeight="1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2:14" ht="18" customHeight="1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2:14" ht="18" customHeight="1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2:14" ht="18" customHeight="1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2:14" ht="18" customHeight="1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2:14" ht="18" customHeight="1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2:14" ht="18" customHeight="1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2:14" ht="18" customHeight="1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2:14" ht="18" customHeight="1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2:14" ht="18" customHeight="1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2:14" ht="18" customHeight="1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2:14" ht="18" customHeight="1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2:14" ht="18" customHeight="1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2:14" ht="18" customHeight="1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2:14" ht="18" customHeight="1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2:14" ht="18" customHeight="1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2:14" ht="18" customHeight="1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2:14" ht="18" customHeight="1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2:14" ht="18" customHeight="1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2:14" ht="18" customHeight="1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2:14" ht="18" customHeight="1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2:14" ht="18" customHeight="1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2:14" ht="18" customHeight="1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2:14" ht="18" customHeight="1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2:14" ht="18" customHeight="1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2:14" ht="18" customHeight="1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2:14" ht="18" customHeight="1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2:14" ht="18" customHeight="1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2:14" ht="18" customHeight="1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2:14" ht="18" customHeight="1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2:14" ht="18" customHeight="1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2:14" ht="18" customHeight="1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2:14" ht="18" customHeight="1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2:14" ht="18" customHeight="1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2:14" ht="18" customHeight="1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2:14" ht="18" customHeight="1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2:14" ht="18" customHeight="1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2:14" ht="18" customHeight="1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2:14" ht="18" customHeight="1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2:14" ht="18" customHeight="1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2:14" ht="18" customHeight="1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2:14" ht="18" customHeight="1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2:14" ht="18" customHeight="1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2:14" ht="18" customHeight="1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2:14" ht="18" customHeight="1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2:14" ht="18" customHeight="1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2:14" ht="18" customHeight="1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2:14" ht="18" customHeight="1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2:14" ht="18" customHeight="1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2:14" ht="18" customHeight="1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2:14" ht="18" customHeight="1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2:14" ht="18" customHeight="1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2:14" ht="18" customHeight="1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2:14" ht="18" customHeight="1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2:14" ht="18" customHeight="1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2:14" ht="18" customHeight="1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2:14" ht="18" customHeight="1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2:14" ht="18" customHeight="1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2:14" ht="18" customHeight="1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2:14" ht="18" customHeight="1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2:14" ht="18" customHeight="1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2:14" ht="18" customHeight="1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2:14" ht="18" customHeight="1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2:14" ht="18" customHeight="1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2:14" ht="18" customHeight="1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2:14" ht="18" customHeight="1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2:14" ht="18" customHeight="1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2:14" ht="18" customHeight="1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2:14" ht="18" customHeight="1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2:14" ht="18" customHeight="1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2:14" ht="18" customHeight="1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2:14" ht="18" customHeight="1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2:14" ht="18" customHeight="1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2:14" ht="18" customHeight="1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2:14" ht="18" customHeight="1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2:14" ht="18" customHeight="1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2:14" ht="18" customHeight="1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2:14" ht="18" customHeight="1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2:14" ht="18" customHeight="1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2:14" ht="18" customHeight="1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2:14" ht="18" customHeight="1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2:14" ht="18" customHeight="1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2:14" ht="18" customHeight="1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2:14" ht="18" customHeight="1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2:14" ht="18" customHeight="1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2:14" ht="18" customHeight="1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2:14" ht="18" customHeight="1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2:14" ht="18" customHeight="1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2:14" ht="18" customHeight="1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2:14" ht="18" customHeight="1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2:14" ht="18" customHeight="1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2:14" ht="18" customHeight="1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2:14" ht="18" customHeight="1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2:14" ht="18" customHeight="1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2:14" ht="18" customHeight="1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2:14" ht="18" customHeight="1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2:14" ht="18" customHeight="1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2:14" ht="18" customHeight="1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2:14" ht="18" customHeight="1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2:14" ht="18" customHeight="1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2:14" ht="18" customHeight="1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2:14" ht="18" customHeight="1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2:14" ht="18" customHeight="1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2:14" ht="18" customHeight="1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2:14" ht="18" customHeight="1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2:14" ht="18" customHeight="1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2:14" ht="18" customHeight="1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2:14" ht="18" customHeight="1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2:14" ht="18" customHeight="1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2:14" ht="18" customHeight="1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2:14" ht="18" customHeight="1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2:14" ht="18" customHeight="1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2:14" ht="18" customHeight="1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2:14" ht="18" customHeight="1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2:14" ht="18" customHeight="1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2:14" ht="18" customHeight="1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2:14" ht="18" customHeight="1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2:14" ht="18" customHeight="1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2:14" ht="18" customHeight="1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2:14" ht="18" customHeight="1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2:14" ht="18" customHeight="1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2:14" ht="18" customHeight="1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2:14" ht="18" customHeight="1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2:14" ht="18" customHeight="1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2:14" ht="18" customHeight="1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2:14" ht="18" customHeight="1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2:14" ht="18" customHeight="1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2:14" ht="18" customHeight="1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2:14" ht="18" customHeight="1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2:14" ht="18" customHeight="1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2:14" ht="18" customHeight="1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2:14" ht="18" customHeight="1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2:14" ht="18" customHeight="1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2:14" ht="18" customHeight="1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2:14" ht="18" customHeight="1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2:14" ht="18" customHeight="1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2:14" ht="18" customHeight="1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2:14" ht="18" customHeight="1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2:14" ht="18" customHeight="1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2:14" ht="18" customHeight="1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2:14" ht="18" customHeight="1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2:14" ht="18" customHeight="1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2:14" ht="18" customHeight="1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2:14" ht="18" customHeight="1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2:14" ht="18" customHeight="1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2:14" ht="18" customHeight="1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2:14" ht="18" customHeight="1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2:14" ht="18" customHeight="1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2:14" ht="18" customHeight="1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2:14" ht="18" customHeight="1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2:14" ht="18" customHeight="1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2:14" ht="18" customHeight="1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2:14" ht="18" customHeight="1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2:14" ht="18" customHeight="1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2:14" ht="18" customHeight="1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2:14" ht="18" customHeight="1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2:14" ht="18" customHeight="1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2:14" ht="18" customHeight="1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2:14" ht="18" customHeight="1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2:14" ht="18" customHeight="1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2:14" ht="18" customHeight="1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2:14" ht="18" customHeight="1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2:14" ht="18" customHeight="1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2:14" ht="18" customHeight="1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2:14" ht="18" customHeight="1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2:14" ht="18" customHeight="1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2:14" ht="18" customHeight="1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2:14" ht="18" customHeight="1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2:14" ht="18" customHeight="1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2:14" ht="18" customHeight="1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2:14" ht="18" customHeight="1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2:14" ht="18" customHeight="1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2:14" ht="18" customHeight="1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2:14" ht="18" customHeight="1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2:14" ht="18" customHeight="1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2:14" ht="18" customHeight="1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2:14" ht="18" customHeight="1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2:14" ht="18" customHeight="1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2:14" ht="18" customHeight="1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2:14" ht="18" customHeight="1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2:14" ht="18" customHeight="1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2:14" ht="18" customHeight="1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2:14" ht="18" customHeight="1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2:14" ht="18" customHeight="1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2:14" ht="18" customHeight="1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2:14" ht="18" customHeight="1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2:14" ht="18" customHeight="1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2:14" ht="18" customHeight="1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2:14" ht="18" customHeight="1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2:14" ht="18" customHeight="1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2:14" ht="18" customHeight="1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2:14" ht="18" customHeight="1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2:14" ht="18" customHeight="1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2:14" ht="18" customHeight="1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2:14" ht="18" customHeight="1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2:14" ht="18" customHeight="1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2:14" ht="18" customHeight="1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2:14" ht="18" customHeight="1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2:14" ht="18" customHeight="1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2:14" ht="18" customHeight="1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2:14" ht="18" customHeight="1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2:14" ht="18" customHeight="1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2:14" ht="18" customHeight="1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2:14" ht="18" customHeight="1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2:14" ht="18" customHeight="1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2:14" ht="18" customHeight="1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2:14" ht="18" customHeight="1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2:14" ht="18" customHeight="1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2:14" ht="18" customHeight="1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2:14" ht="18" customHeight="1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2:14" ht="18" customHeight="1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2:14" ht="18" customHeight="1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2:14" ht="18" customHeight="1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2:14" ht="18" customHeight="1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2:14" ht="18" customHeight="1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2:14" ht="18" customHeight="1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2:14" ht="18" customHeight="1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2:14" ht="18" customHeight="1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2:14" ht="18" customHeight="1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2:14" ht="18" customHeight="1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2:14" ht="18" customHeight="1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2:14" ht="18" customHeight="1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2:14" ht="18" customHeight="1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2:14" ht="18" customHeight="1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2:14" ht="18" customHeight="1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2:14" ht="18" customHeight="1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2:14" ht="18" customHeight="1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2:14" ht="18" customHeight="1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2:14" ht="18" customHeight="1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2:14" ht="18" customHeight="1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2:14" ht="18" customHeight="1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2:14" ht="18" customHeight="1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2:14" ht="18" customHeight="1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2:14" ht="18" customHeight="1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2:14" ht="18" customHeight="1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2:14" ht="18" customHeight="1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2:14" ht="18" customHeight="1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2:14" ht="18" customHeight="1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2:14" ht="18" customHeight="1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2:14" ht="18" customHeight="1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2:14" ht="18" customHeight="1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2:14" ht="18" customHeight="1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2:14" ht="18" customHeight="1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2:14" ht="18" customHeight="1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2:14" ht="18" customHeight="1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2:14" ht="18" customHeight="1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2:14" ht="18" customHeight="1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2:14" ht="18" customHeight="1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2:14" ht="18" customHeight="1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2:14" ht="18" customHeight="1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2:14" ht="18" customHeight="1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2:14" ht="18" customHeight="1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2:14" ht="18" customHeight="1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2:14" ht="18" customHeight="1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2:14" ht="18" customHeight="1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2:14" ht="18" customHeight="1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2:14" ht="18" customHeight="1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2:14" ht="18" customHeight="1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2:14" ht="18" customHeight="1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2:14" ht="18" customHeight="1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2:14" ht="18" customHeight="1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2:14" ht="18" customHeight="1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2:14" ht="18" customHeight="1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2:14" ht="18" customHeight="1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2:14" ht="18" customHeight="1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2:14" ht="18" customHeight="1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2:14" ht="18" customHeight="1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2:14" ht="18" customHeight="1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2:14" ht="18" customHeight="1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2:14" ht="18" customHeight="1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2:14" ht="18" customHeight="1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2:14" ht="18" customHeight="1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2:14" ht="18" customHeight="1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2:14" ht="18" customHeight="1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2:14" ht="18" customHeight="1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2:14" ht="18" customHeight="1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2:14" ht="18" customHeight="1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2:14" ht="18" customHeight="1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2:14" ht="18" customHeight="1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2:14" ht="18" customHeight="1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2:14" ht="18" customHeight="1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2:14" ht="18" customHeight="1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2:14" ht="18" customHeight="1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2:14" ht="18" customHeight="1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2:14" ht="18" customHeight="1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2:14" ht="18" customHeight="1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2:14" ht="18" customHeight="1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2:14" ht="18" customHeight="1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2:14" ht="18" customHeight="1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2:14" ht="18" customHeight="1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2:14" ht="18" customHeight="1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2:14" ht="18" customHeight="1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2:14" ht="18" customHeight="1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2:14" ht="18" customHeight="1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2:14" ht="18" customHeight="1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2:14" ht="18" customHeight="1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2:14" ht="18" customHeight="1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2:14" ht="18" customHeight="1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2:14" ht="18" customHeight="1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2:14" ht="18" customHeight="1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2:14" ht="18" customHeight="1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2:14" ht="18" customHeight="1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2:14" ht="18" customHeight="1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2:14" ht="18" customHeight="1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2:14" ht="18" customHeight="1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2:14" ht="18" customHeight="1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2:14" ht="18" customHeight="1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2:14" ht="18" customHeight="1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2:14" ht="18" customHeight="1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2:14" ht="18" customHeight="1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2:14" ht="18" customHeight="1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2:14" ht="18" customHeight="1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2:14" ht="18" customHeight="1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2:14" ht="18" customHeight="1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2:14" ht="18" customHeight="1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2:14" ht="18" customHeight="1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2:14" ht="18" customHeight="1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2:14" ht="18" customHeight="1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2:14" ht="18" customHeight="1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2:14" ht="18" customHeight="1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2:14" ht="18" customHeight="1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2:14" ht="18" customHeight="1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2:14" ht="18" customHeight="1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2:14" ht="18" customHeight="1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2:14" ht="18" customHeight="1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2:14" ht="18" customHeight="1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2:14" ht="18" customHeight="1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2:14" ht="18" customHeight="1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2:14" ht="18" customHeight="1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2:14" ht="18" customHeight="1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2:14" ht="18" customHeight="1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2:14" ht="18" customHeight="1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2:14" ht="18" customHeight="1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2:14" ht="18" customHeight="1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2:14" ht="18" customHeight="1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2:14" ht="18" customHeight="1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2:14" ht="18" customHeight="1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2:14" ht="18" customHeight="1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2:14" ht="18" customHeight="1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2:14" ht="18" customHeight="1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2:14" ht="18" customHeight="1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2:14" ht="18" customHeight="1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2:14" ht="18" customHeight="1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2:14" ht="18" customHeight="1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2:14" ht="18" customHeight="1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2:14" ht="18" customHeight="1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2:14" ht="18" customHeight="1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2:14" ht="18" customHeight="1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2:14" ht="18" customHeight="1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2:14" ht="18" customHeight="1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2:14" ht="18" customHeight="1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2:14" ht="18" customHeight="1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2:14" ht="18" customHeight="1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2:14" ht="18" customHeight="1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2:14" ht="18" customHeight="1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2:14" ht="18" customHeight="1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2:14" ht="18" customHeight="1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2:14" ht="18" customHeight="1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2:14" ht="18" customHeight="1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2:14" ht="18" customHeight="1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2:14" ht="18" customHeight="1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2:14" ht="18" customHeight="1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2:14" ht="18" customHeight="1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2:14" ht="18" customHeight="1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2:14" ht="18" customHeight="1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2:14" ht="18" customHeight="1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2:14" ht="18" customHeight="1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2:14" ht="18" customHeight="1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2:14" ht="18" customHeight="1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2:14" ht="18" customHeight="1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2:14" ht="18" customHeight="1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2:14" ht="18" customHeight="1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2:14" ht="18" customHeight="1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2:14" ht="18" customHeight="1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2:14" ht="18" customHeight="1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2:14" ht="18" customHeight="1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2:14" ht="18" customHeight="1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2:14" ht="18" customHeight="1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2:14" ht="18" customHeight="1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2:14" ht="18" customHeight="1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2:14" ht="18" customHeight="1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2:14" ht="18" customHeight="1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2:14" ht="18" customHeight="1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2:14" ht="18" customHeight="1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2:14" ht="18" customHeight="1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2:14" ht="18" customHeight="1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2:14" ht="18" customHeight="1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2:14" ht="18" customHeight="1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2:14" ht="18" customHeight="1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2:14" ht="18" customHeight="1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2:14" ht="18" customHeight="1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2:14" ht="18" customHeight="1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2:14" ht="18" customHeight="1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2:14" ht="18" customHeight="1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2:14" ht="18" customHeight="1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2:14" ht="18" customHeight="1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2:14" ht="18" customHeight="1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2:14" ht="18" customHeight="1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2:14" ht="18" customHeight="1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2:14" ht="18" customHeight="1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2:14" ht="18" customHeight="1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2:14" ht="18" customHeight="1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2:14" ht="18" customHeight="1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2:14" ht="18" customHeight="1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2:14" ht="18" customHeight="1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2:14" ht="18" customHeight="1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2:14" ht="18" customHeight="1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2:14" ht="18" customHeight="1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2:14" ht="18" customHeight="1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2:14" ht="18" customHeight="1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2:14" ht="18" customHeight="1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2:14" ht="18" customHeight="1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2:14" ht="18" customHeight="1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2:14" ht="18" customHeight="1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2:14" ht="18" customHeight="1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2:14" ht="18" customHeight="1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2:14" ht="18" customHeight="1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2:14" ht="18" customHeight="1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2:14" ht="18" customHeight="1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2:14" ht="18" customHeight="1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2:14" ht="18" customHeight="1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2:14" ht="18" customHeight="1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2:14" ht="18" customHeight="1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2:14" ht="18" customHeight="1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2:14" ht="18" customHeight="1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2:14" ht="18" customHeight="1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2:14" ht="18" customHeight="1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2:14" ht="18" customHeight="1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2:14" ht="18" customHeight="1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2:14" ht="18" customHeight="1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2:14" ht="18" customHeight="1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2:14" ht="18" customHeight="1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2:14" ht="18" customHeight="1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2:14" ht="18" customHeight="1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2:14" ht="18" customHeight="1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2:14" ht="18" customHeight="1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2:14" ht="18" customHeight="1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2:14" ht="18" customHeight="1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2:14" ht="18" customHeight="1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2:14" ht="18" customHeight="1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2:14" ht="18" customHeight="1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2:14" ht="18" customHeight="1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2:14" ht="18" customHeight="1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2:14" ht="18" customHeight="1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2:14" ht="18" customHeight="1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2:14" ht="18" customHeight="1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2:14" ht="18" customHeight="1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2:14" ht="18" customHeight="1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2:14" ht="18" customHeight="1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2:14" ht="18" customHeight="1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2:14" ht="18" customHeight="1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2:14" ht="18" customHeight="1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2:14" ht="18" customHeight="1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2:14" ht="18" customHeight="1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2:14" ht="18" customHeight="1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2:14" ht="18" customHeight="1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2:14" ht="18" customHeight="1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2:14" ht="18" customHeight="1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2:14" ht="18" customHeight="1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2:14" ht="18" customHeight="1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2:14" ht="18" customHeight="1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2:14" ht="18" customHeight="1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2:14" ht="18" customHeight="1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2:14" ht="18" customHeight="1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2:14" ht="18" customHeight="1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2:14" ht="18" customHeight="1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2:14" ht="18" customHeight="1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2:14" ht="18" customHeight="1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2:14" ht="18" customHeight="1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2:14" ht="18" customHeight="1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2:14" ht="18" customHeight="1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2:14" ht="18" customHeight="1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2:14" ht="18" customHeight="1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2:14" ht="18" customHeight="1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2:14" ht="18" customHeight="1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2:14" ht="18" customHeight="1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2:14" ht="18" customHeight="1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2:14" ht="18" customHeight="1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2:14" ht="18" customHeight="1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2:14" ht="18" customHeight="1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2:14" ht="18" customHeight="1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2:14" ht="18" customHeight="1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</sheetData>
  <sheetProtection/>
  <mergeCells count="6">
    <mergeCell ref="C15:M15"/>
    <mergeCell ref="B15:B17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1"/>
  <sheetViews>
    <sheetView showGridLines="0" zoomScaleSheetLayoutView="100" zoomScalePageLayoutView="0" workbookViewId="0" topLeftCell="A1">
      <selection activeCell="M19" sqref="M19"/>
    </sheetView>
  </sheetViews>
  <sheetFormatPr defaultColWidth="9.00390625" defaultRowHeight="18" customHeight="1"/>
  <cols>
    <col min="1" max="1" width="0.5" style="56" customWidth="1"/>
    <col min="2" max="2" width="17.50390625" style="55" customWidth="1"/>
    <col min="3" max="14" width="15.875" style="54" customWidth="1"/>
    <col min="15" max="16384" width="9.375" style="53" customWidth="1"/>
  </cols>
  <sheetData>
    <row r="1" spans="1:14" s="67" customFormat="1" ht="22.5" customHeight="1">
      <c r="A1" s="70"/>
      <c r="B1" s="60"/>
      <c r="C1" s="77" t="s">
        <v>32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67" customFormat="1" ht="22.5" customHeight="1">
      <c r="A2" s="70"/>
      <c r="B2" s="60"/>
      <c r="C2" s="75" t="s">
        <v>214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7" customFormat="1" ht="22.5" customHeight="1">
      <c r="A3" s="70"/>
      <c r="B3" s="76"/>
      <c r="C3" s="75" t="s">
        <v>97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67" customFormat="1" ht="22.5" customHeight="1" thickBot="1">
      <c r="A4" s="70"/>
      <c r="B4" s="76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67" customFormat="1" ht="22.5" customHeight="1">
      <c r="A5" s="70"/>
      <c r="B5" s="168" t="s">
        <v>96</v>
      </c>
      <c r="C5" s="171" t="s">
        <v>95</v>
      </c>
      <c r="D5" s="165" t="s">
        <v>94</v>
      </c>
      <c r="E5" s="166"/>
      <c r="F5" s="166"/>
      <c r="G5" s="166"/>
      <c r="H5" s="166"/>
      <c r="I5" s="166"/>
      <c r="J5" s="166"/>
      <c r="K5" s="166"/>
      <c r="L5" s="166"/>
      <c r="M5" s="166"/>
      <c r="N5" s="174"/>
    </row>
    <row r="6" spans="1:14" s="67" customFormat="1" ht="22.5" customHeight="1">
      <c r="A6" s="70"/>
      <c r="B6" s="169"/>
      <c r="C6" s="172"/>
      <c r="D6" s="175" t="s">
        <v>170</v>
      </c>
      <c r="E6" s="176"/>
      <c r="F6" s="177"/>
      <c r="G6" s="73" t="s">
        <v>171</v>
      </c>
      <c r="H6" s="72" t="s">
        <v>172</v>
      </c>
      <c r="I6" s="72" t="s">
        <v>173</v>
      </c>
      <c r="J6" s="72" t="s">
        <v>174</v>
      </c>
      <c r="K6" s="72" t="s">
        <v>175</v>
      </c>
      <c r="L6" s="72" t="s">
        <v>176</v>
      </c>
      <c r="M6" s="72" t="s">
        <v>177</v>
      </c>
      <c r="N6" s="72" t="s">
        <v>178</v>
      </c>
    </row>
    <row r="7" spans="1:17" s="67" customFormat="1" ht="45" customHeight="1">
      <c r="A7" s="70"/>
      <c r="B7" s="170"/>
      <c r="C7" s="173"/>
      <c r="D7" s="81" t="s">
        <v>92</v>
      </c>
      <c r="E7" s="80" t="s">
        <v>184</v>
      </c>
      <c r="F7" s="69" t="s">
        <v>185</v>
      </c>
      <c r="G7" s="69" t="s">
        <v>182</v>
      </c>
      <c r="H7" s="69" t="s">
        <v>91</v>
      </c>
      <c r="I7" s="69" t="s">
        <v>90</v>
      </c>
      <c r="J7" s="69" t="s">
        <v>89</v>
      </c>
      <c r="K7" s="69" t="s">
        <v>88</v>
      </c>
      <c r="L7" s="69" t="s">
        <v>87</v>
      </c>
      <c r="M7" s="69" t="s">
        <v>86</v>
      </c>
      <c r="N7" s="69" t="s">
        <v>85</v>
      </c>
      <c r="P7" s="68"/>
      <c r="Q7" s="68"/>
    </row>
    <row r="8" spans="1:14" ht="33" customHeight="1">
      <c r="A8" s="62" t="s">
        <v>11</v>
      </c>
      <c r="B8" s="64" t="s">
        <v>73</v>
      </c>
      <c r="C8" s="127">
        <v>398627</v>
      </c>
      <c r="D8" s="66">
        <v>0</v>
      </c>
      <c r="E8" s="66">
        <v>0</v>
      </c>
      <c r="F8" s="66">
        <v>0</v>
      </c>
      <c r="G8" s="66">
        <v>0</v>
      </c>
      <c r="H8" s="66">
        <v>398627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33" customHeight="1">
      <c r="A9" s="62" t="s">
        <v>11</v>
      </c>
      <c r="B9" s="64" t="s">
        <v>72</v>
      </c>
      <c r="C9" s="127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33" customHeight="1">
      <c r="A10" s="62" t="s">
        <v>11</v>
      </c>
      <c r="B10" s="64" t="s">
        <v>71</v>
      </c>
      <c r="C10" s="127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33" customHeight="1" thickBot="1">
      <c r="A11" s="62" t="s">
        <v>11</v>
      </c>
      <c r="B11" s="61" t="s">
        <v>70</v>
      </c>
      <c r="C11" s="128">
        <f aca="true" t="shared" si="0" ref="C11:N11">SUM(C8:C10)</f>
        <v>398627</v>
      </c>
      <c r="D11" s="128">
        <f t="shared" si="0"/>
        <v>0</v>
      </c>
      <c r="E11" s="128">
        <f t="shared" si="0"/>
        <v>0</v>
      </c>
      <c r="F11" s="128">
        <f t="shared" si="0"/>
        <v>0</v>
      </c>
      <c r="G11" s="128">
        <f t="shared" si="0"/>
        <v>0</v>
      </c>
      <c r="H11" s="128">
        <f t="shared" si="0"/>
        <v>398627</v>
      </c>
      <c r="I11" s="128">
        <f t="shared" si="0"/>
        <v>0</v>
      </c>
      <c r="J11" s="128">
        <f t="shared" si="0"/>
        <v>0</v>
      </c>
      <c r="K11" s="128">
        <f t="shared" si="0"/>
        <v>0</v>
      </c>
      <c r="L11" s="128">
        <f t="shared" si="0"/>
        <v>0</v>
      </c>
      <c r="M11" s="128">
        <f t="shared" si="0"/>
        <v>0</v>
      </c>
      <c r="N11" s="128">
        <f t="shared" si="0"/>
        <v>0</v>
      </c>
    </row>
    <row r="12" spans="2:14" ht="22.5" customHeight="1">
      <c r="B12" s="60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2:14" ht="22.5" customHeight="1"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22.5" customHeight="1"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4" ht="22.5" customHeight="1" thickBot="1">
      <c r="B15" s="58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7" t="s">
        <v>169</v>
      </c>
      <c r="N15" s="57"/>
    </row>
    <row r="16" spans="2:14" ht="22.5" customHeight="1">
      <c r="B16" s="168" t="s">
        <v>96</v>
      </c>
      <c r="C16" s="165" t="s">
        <v>93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7"/>
      <c r="N16" s="57"/>
    </row>
    <row r="17" spans="2:14" ht="22.5" customHeight="1">
      <c r="B17" s="169"/>
      <c r="C17" s="72" t="s">
        <v>179</v>
      </c>
      <c r="D17" s="72" t="s">
        <v>171</v>
      </c>
      <c r="E17" s="72" t="s">
        <v>172</v>
      </c>
      <c r="F17" s="72" t="s">
        <v>173</v>
      </c>
      <c r="G17" s="72" t="s">
        <v>174</v>
      </c>
      <c r="H17" s="72" t="s">
        <v>175</v>
      </c>
      <c r="I17" s="72" t="s">
        <v>176</v>
      </c>
      <c r="J17" s="72" t="s">
        <v>177</v>
      </c>
      <c r="K17" s="72" t="s">
        <v>178</v>
      </c>
      <c r="L17" s="72" t="s">
        <v>180</v>
      </c>
      <c r="M17" s="71" t="s">
        <v>181</v>
      </c>
      <c r="N17" s="57"/>
    </row>
    <row r="18" spans="2:14" ht="45" customHeight="1">
      <c r="B18" s="170"/>
      <c r="C18" s="69" t="s">
        <v>84</v>
      </c>
      <c r="D18" s="69" t="s">
        <v>83</v>
      </c>
      <c r="E18" s="69" t="s">
        <v>82</v>
      </c>
      <c r="F18" s="69" t="s">
        <v>81</v>
      </c>
      <c r="G18" s="69" t="s">
        <v>80</v>
      </c>
      <c r="H18" s="69" t="s">
        <v>79</v>
      </c>
      <c r="I18" s="69" t="s">
        <v>78</v>
      </c>
      <c r="J18" s="69" t="s">
        <v>77</v>
      </c>
      <c r="K18" s="69" t="s">
        <v>76</v>
      </c>
      <c r="L18" s="69" t="s">
        <v>75</v>
      </c>
      <c r="M18" s="79" t="s">
        <v>74</v>
      </c>
      <c r="N18" s="57"/>
    </row>
    <row r="19" spans="2:14" ht="33.75" customHeight="1">
      <c r="B19" s="64" t="s">
        <v>73</v>
      </c>
      <c r="C19" s="66">
        <v>0</v>
      </c>
      <c r="D19" s="66">
        <v>17340</v>
      </c>
      <c r="E19" s="66">
        <v>381287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5">
        <v>0</v>
      </c>
      <c r="N19" s="57"/>
    </row>
    <row r="20" spans="2:14" ht="33.75" customHeight="1">
      <c r="B20" s="64" t="s">
        <v>72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63">
        <v>0</v>
      </c>
      <c r="N20" s="57"/>
    </row>
    <row r="21" spans="2:14" ht="33.75" customHeight="1">
      <c r="B21" s="64" t="s">
        <v>71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63">
        <v>0</v>
      </c>
      <c r="N21" s="57"/>
    </row>
    <row r="22" spans="2:14" ht="33.75" customHeight="1" thickBot="1">
      <c r="B22" s="61" t="s">
        <v>70</v>
      </c>
      <c r="C22" s="128">
        <f aca="true" t="shared" si="1" ref="C22:M22">SUM(C19:C21)</f>
        <v>0</v>
      </c>
      <c r="D22" s="128">
        <f t="shared" si="1"/>
        <v>17340</v>
      </c>
      <c r="E22" s="128">
        <f t="shared" si="1"/>
        <v>381287</v>
      </c>
      <c r="F22" s="128">
        <f t="shared" si="1"/>
        <v>0</v>
      </c>
      <c r="G22" s="128">
        <f t="shared" si="1"/>
        <v>0</v>
      </c>
      <c r="H22" s="128">
        <f t="shared" si="1"/>
        <v>0</v>
      </c>
      <c r="I22" s="128">
        <f t="shared" si="1"/>
        <v>0</v>
      </c>
      <c r="J22" s="128">
        <f t="shared" si="1"/>
        <v>0</v>
      </c>
      <c r="K22" s="128">
        <f t="shared" si="1"/>
        <v>0</v>
      </c>
      <c r="L22" s="128">
        <f t="shared" si="1"/>
        <v>0</v>
      </c>
      <c r="M22" s="129">
        <f t="shared" si="1"/>
        <v>0</v>
      </c>
      <c r="N22" s="57"/>
    </row>
    <row r="23" spans="2:14" ht="18" customHeight="1"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8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8" customHeight="1"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ht="18" customHeight="1"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8" customHeight="1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ht="18" customHeight="1"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2:14" ht="18" customHeight="1"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14" ht="18" customHeight="1"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2:14" ht="18" customHeight="1"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2:14" ht="18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18" customHeight="1"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4" ht="18" customHeight="1"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8" customHeight="1">
      <c r="B35" s="5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ht="18" customHeight="1">
      <c r="B36" s="5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ht="18" customHeight="1"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ht="18" customHeight="1">
      <c r="B38" s="5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18" customHeight="1">
      <c r="B39" s="5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8" customHeight="1">
      <c r="B40" s="5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8" customHeight="1">
      <c r="B41" s="5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" customHeight="1"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" customHeight="1"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" customHeight="1"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8" customHeight="1"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ht="18" customHeight="1"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ht="18" customHeight="1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8" customHeight="1"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ht="18" customHeight="1"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ht="18" customHeight="1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ht="18" customHeight="1"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8" customHeight="1"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8" customHeight="1"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ht="18" customHeight="1"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ht="18" customHeight="1"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ht="18" customHeight="1"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8" customHeight="1"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8" customHeight="1"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8" customHeight="1"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8" customHeight="1"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8" customHeight="1"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8" customHeight="1"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8" customHeight="1"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8" customHeight="1"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8" customHeight="1">
      <c r="B65" s="58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8" customHeight="1"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8" customHeight="1">
      <c r="B67" s="5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8" customHeight="1"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8" customHeight="1">
      <c r="B69" s="5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18" customHeight="1">
      <c r="B70" s="5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ht="18" customHeight="1"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ht="18" customHeight="1"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8" customHeight="1"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8" customHeight="1">
      <c r="B74" s="5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8" customHeight="1"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8" customHeight="1"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8" customHeight="1"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8" customHeight="1"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8" customHeight="1"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8" customHeight="1"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8" customHeight="1">
      <c r="B81" s="5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8" customHeight="1"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8" customHeight="1"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8" customHeight="1"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8" customHeight="1"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8" customHeight="1"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8" customHeight="1"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8" customHeight="1"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8" customHeight="1">
      <c r="B89" s="5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8" customHeight="1">
      <c r="B90" s="5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8" customHeight="1">
      <c r="B91" s="5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8" customHeight="1">
      <c r="B92" s="58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8" customHeight="1">
      <c r="B93" s="5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8" customHeight="1">
      <c r="B94" s="58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8" customHeight="1"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8" customHeight="1">
      <c r="B96" s="5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8" customHeight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8" customHeight="1"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8" customHeight="1">
      <c r="B99" s="5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8" customHeight="1">
      <c r="B100" s="5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8" customHeight="1">
      <c r="B101" s="58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8" customHeight="1">
      <c r="B102" s="5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8" customHeight="1">
      <c r="B103" s="5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8" customHeight="1">
      <c r="B104" s="58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8" customHeight="1">
      <c r="B105" s="58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8" customHeight="1">
      <c r="B106" s="5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8" customHeight="1">
      <c r="B107" s="58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8" customHeight="1">
      <c r="B108" s="5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8" customHeight="1"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8" customHeight="1">
      <c r="B110" s="5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8" customHeight="1">
      <c r="B111" s="58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8" customHeight="1">
      <c r="B112" s="5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8" customHeight="1">
      <c r="B113" s="58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8" customHeight="1">
      <c r="B114" s="5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8" customHeight="1">
      <c r="B115" s="5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8" customHeight="1">
      <c r="B116" s="58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8" customHeight="1">
      <c r="B117" s="58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8" customHeight="1">
      <c r="B118" s="5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8" customHeight="1">
      <c r="B119" s="58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8" customHeight="1">
      <c r="B120" s="58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8" customHeight="1">
      <c r="B121" s="58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8" customHeight="1">
      <c r="B122" s="5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8" customHeight="1"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8" customHeight="1"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8" customHeight="1"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8" customHeight="1"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8" customHeight="1"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8" customHeight="1"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8" customHeight="1"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8" customHeight="1"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8" customHeight="1"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8" customHeight="1"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8" customHeight="1"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8" customHeight="1"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8" customHeight="1"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8" customHeight="1"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8" customHeight="1"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8" customHeight="1"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8" customHeight="1"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8" customHeight="1">
      <c r="B140" s="58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8" customHeight="1">
      <c r="B141" s="58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8" customHeight="1">
      <c r="B142" s="58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8" customHeight="1">
      <c r="B143" s="5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8" customHeight="1">
      <c r="B144" s="58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8" customHeight="1">
      <c r="B145" s="5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8" customHeight="1">
      <c r="B146" s="58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8" customHeight="1">
      <c r="B147" s="58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8" customHeight="1"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8" customHeight="1"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8" customHeight="1">
      <c r="B150" s="58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8" customHeight="1">
      <c r="B151" s="58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8" customHeight="1">
      <c r="B152" s="58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8" customHeight="1">
      <c r="B153" s="58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8" customHeight="1"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8" customHeight="1"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8" customHeight="1"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8" customHeight="1"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8" customHeight="1"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8" customHeight="1"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8" customHeight="1"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8" customHeight="1"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8" customHeight="1"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8" customHeight="1"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8" customHeight="1"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8" customHeight="1"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8" customHeight="1"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8" customHeight="1"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8" customHeight="1"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8" customHeight="1"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8" customHeight="1">
      <c r="B170" s="58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8" customHeight="1">
      <c r="B171" s="58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8" customHeight="1"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8" customHeight="1">
      <c r="B173" s="58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8" customHeight="1">
      <c r="B174" s="58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8" customHeight="1">
      <c r="B175" s="58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8" customHeight="1">
      <c r="B176" s="58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8" customHeight="1">
      <c r="B177" s="58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8" customHeight="1">
      <c r="B178" s="58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8" customHeight="1">
      <c r="B179" s="58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8" customHeight="1">
      <c r="B180" s="58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8" customHeight="1">
      <c r="B181" s="58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8" customHeight="1">
      <c r="B182" s="58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ht="18" customHeight="1"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 ht="18" customHeight="1">
      <c r="B184" s="5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 ht="18" customHeight="1">
      <c r="B185" s="58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 ht="18" customHeight="1">
      <c r="B186" s="58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 ht="18" customHeight="1">
      <c r="B187" s="58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 ht="18" customHeight="1">
      <c r="B188" s="58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 ht="18" customHeight="1">
      <c r="B189" s="58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 ht="18" customHeight="1">
      <c r="B190" s="58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 ht="18" customHeight="1">
      <c r="B191" s="58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 ht="18" customHeight="1">
      <c r="B192" s="58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 ht="18" customHeight="1"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 ht="18" customHeight="1">
      <c r="B194" s="58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 ht="18" customHeight="1"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 ht="18" customHeight="1">
      <c r="B196" s="58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 ht="18" customHeight="1">
      <c r="B197" s="58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 ht="18" customHeight="1"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 ht="18" customHeight="1">
      <c r="B199" s="58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 ht="18" customHeight="1">
      <c r="B200" s="58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 ht="18" customHeight="1">
      <c r="B201" s="58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 ht="18" customHeight="1">
      <c r="B202" s="58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 ht="18" customHeight="1">
      <c r="B203" s="58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 ht="18" customHeight="1">
      <c r="B204" s="58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 ht="18" customHeight="1">
      <c r="B205" s="5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 ht="18" customHeight="1">
      <c r="B206" s="58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 ht="18" customHeight="1">
      <c r="B207" s="58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 ht="18" customHeight="1"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 ht="18" customHeight="1">
      <c r="B209" s="58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 ht="18" customHeight="1">
      <c r="B210" s="58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 ht="18" customHeight="1">
      <c r="B211" s="58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18" customHeight="1">
      <c r="B212" s="58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 ht="18" customHeight="1">
      <c r="B213" s="58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 ht="18" customHeight="1">
      <c r="B214" s="58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 ht="18" customHeight="1"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 ht="18" customHeight="1">
      <c r="B216" s="5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18" customHeight="1">
      <c r="B217" s="58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 ht="18" customHeight="1">
      <c r="B218" s="58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 ht="18" customHeight="1">
      <c r="B219" s="58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 ht="18" customHeight="1">
      <c r="B220" s="58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 ht="18" customHeight="1">
      <c r="B221" s="58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 ht="18" customHeight="1">
      <c r="B222" s="58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 ht="18" customHeight="1">
      <c r="B223" s="58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 ht="18" customHeight="1">
      <c r="B224" s="58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 ht="18" customHeight="1">
      <c r="B225" s="58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 ht="18" customHeight="1">
      <c r="B226" s="58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 ht="18" customHeight="1">
      <c r="B227" s="58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 ht="18" customHeight="1">
      <c r="B228" s="58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 ht="18" customHeight="1"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 ht="18" customHeight="1">
      <c r="B230" s="58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2:14" ht="18" customHeight="1">
      <c r="B231" s="58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2:14" ht="18" customHeight="1">
      <c r="B232" s="58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2:14" ht="18" customHeight="1">
      <c r="B233" s="58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2:14" ht="18" customHeight="1">
      <c r="B234" s="58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2:14" ht="18" customHeight="1">
      <c r="B235" s="58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2:14" ht="18" customHeight="1">
      <c r="B236" s="58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2:14" ht="18" customHeight="1">
      <c r="B237" s="58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2:14" ht="18" customHeight="1">
      <c r="B238" s="58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18" customHeight="1">
      <c r="B239" s="58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2:14" ht="18" customHeight="1">
      <c r="B240" s="58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2:14" ht="18" customHeight="1">
      <c r="B241" s="58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2:14" ht="18" customHeight="1">
      <c r="B242" s="58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2:14" ht="18" customHeight="1">
      <c r="B243" s="58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2:14" ht="18" customHeight="1">
      <c r="B244" s="58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2:14" ht="18" customHeight="1">
      <c r="B245" s="58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2:14" ht="18" customHeight="1">
      <c r="B246" s="58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2:14" ht="18" customHeight="1">
      <c r="B247" s="58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2:14" ht="18" customHeight="1">
      <c r="B248" s="58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2:14" ht="18" customHeight="1">
      <c r="B249" s="58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2:14" ht="18" customHeight="1">
      <c r="B250" s="58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2:14" ht="18" customHeight="1">
      <c r="B251" s="58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2:14" ht="18" customHeight="1">
      <c r="B252" s="58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2:14" ht="18" customHeight="1">
      <c r="B253" s="58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2:14" ht="18" customHeight="1">
      <c r="B254" s="58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2:14" ht="18" customHeight="1">
      <c r="B255" s="58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2:14" ht="18" customHeight="1">
      <c r="B256" s="58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2:14" ht="18" customHeight="1">
      <c r="B257" s="58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2:14" ht="18" customHeight="1">
      <c r="B258" s="58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2:14" ht="18" customHeight="1">
      <c r="B259" s="58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2:14" ht="18" customHeight="1">
      <c r="B260" s="58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2:14" ht="18" customHeight="1">
      <c r="B261" s="58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2:14" ht="18" customHeight="1">
      <c r="B262" s="58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2:14" ht="18" customHeight="1">
      <c r="B263" s="58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2:14" ht="18" customHeight="1">
      <c r="B264" s="58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2:14" ht="18" customHeight="1">
      <c r="B265" s="58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2:14" ht="18" customHeight="1">
      <c r="B266" s="58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2:14" ht="18" customHeight="1">
      <c r="B267" s="58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2:14" ht="18" customHeight="1">
      <c r="B268" s="58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2:14" ht="18" customHeight="1">
      <c r="B269" s="58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2:14" ht="18" customHeight="1">
      <c r="B270" s="58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2:14" ht="18" customHeight="1">
      <c r="B271" s="58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2:14" ht="18" customHeight="1">
      <c r="B272" s="58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2:14" ht="18" customHeight="1">
      <c r="B273" s="5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2:14" ht="18" customHeight="1">
      <c r="B274" s="58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2:14" ht="18" customHeight="1">
      <c r="B275" s="58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2:14" ht="18" customHeight="1">
      <c r="B276" s="58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2:14" ht="18" customHeight="1">
      <c r="B277" s="58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2:14" ht="18" customHeight="1">
      <c r="B278" s="58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2:14" ht="18" customHeight="1">
      <c r="B279" s="58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2:14" ht="18" customHeight="1">
      <c r="B280" s="58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2:14" ht="18" customHeight="1">
      <c r="B281" s="58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2:14" ht="18" customHeight="1">
      <c r="B282" s="58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2:14" ht="18" customHeight="1">
      <c r="B283" s="58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2:14" ht="18" customHeight="1">
      <c r="B284" s="58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2:14" ht="18" customHeight="1">
      <c r="B285" s="58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2:14" ht="18" customHeight="1">
      <c r="B286" s="58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2:14" ht="18" customHeight="1">
      <c r="B287" s="58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2:14" ht="18" customHeight="1">
      <c r="B288" s="58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2:14" ht="18" customHeight="1">
      <c r="B289" s="58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2:14" ht="18" customHeight="1">
      <c r="B290" s="58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2:14" ht="18" customHeight="1">
      <c r="B291" s="58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2:14" ht="18" customHeight="1">
      <c r="B292" s="58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2:14" ht="18" customHeight="1">
      <c r="B293" s="58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2:14" ht="18" customHeight="1">
      <c r="B294" s="58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2:14" ht="18" customHeight="1">
      <c r="B295" s="5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2:14" ht="18" customHeight="1">
      <c r="B296" s="58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2:14" ht="18" customHeight="1">
      <c r="B297" s="58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2:14" ht="18" customHeight="1">
      <c r="B298" s="5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2:14" ht="18" customHeight="1">
      <c r="B299" s="58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2:14" ht="18" customHeight="1">
      <c r="B300" s="5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2:14" ht="18" customHeight="1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2:14" ht="18" customHeight="1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2:14" ht="18" customHeight="1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2:14" ht="18" customHeight="1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2:14" ht="18" customHeight="1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2:14" ht="18" customHeight="1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2:14" ht="18" customHeight="1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2:14" ht="18" customHeight="1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2:14" ht="18" customHeight="1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2:14" ht="18" customHeight="1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2:14" ht="18" customHeight="1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2:14" ht="18" customHeight="1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2:14" ht="18" customHeight="1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2:14" ht="18" customHeight="1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2:14" ht="18" customHeight="1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2:14" ht="18" customHeight="1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2:14" ht="18" customHeight="1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2:14" ht="18" customHeight="1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2:14" ht="18" customHeight="1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2:14" ht="18" customHeight="1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2:14" ht="18" customHeight="1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2:14" ht="18" customHeight="1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2:14" ht="18" customHeight="1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2:14" ht="18" customHeight="1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18" customHeight="1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2:14" ht="18" customHeight="1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2:14" ht="18" customHeight="1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2:14" ht="18" customHeight="1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2:14" ht="18" customHeight="1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2:14" ht="18" customHeight="1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2:14" ht="18" customHeight="1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2:14" ht="18" customHeight="1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2:14" ht="18" customHeight="1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2:14" ht="18" customHeight="1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2:14" ht="18" customHeight="1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2:14" ht="18" customHeight="1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2:14" ht="18" customHeight="1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2:14" ht="18" customHeight="1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2:14" ht="18" customHeight="1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2:14" ht="18" customHeight="1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2:14" ht="18" customHeight="1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2:14" ht="18" customHeight="1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2:14" ht="18" customHeight="1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2:14" ht="18" customHeight="1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2:14" ht="18" customHeight="1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2:14" ht="18" customHeight="1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2:14" ht="18" customHeight="1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2:14" ht="18" customHeight="1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2:14" ht="18" customHeight="1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2:14" ht="18" customHeight="1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2:14" ht="18" customHeight="1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2:14" ht="18" customHeight="1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2:14" ht="18" customHeight="1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2:14" ht="18" customHeight="1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2:14" ht="18" customHeight="1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2:14" ht="18" customHeight="1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2:14" ht="18" customHeight="1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2:14" ht="18" customHeight="1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2:14" ht="18" customHeight="1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2:14" ht="18" customHeight="1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2:14" ht="18" customHeight="1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2:14" ht="18" customHeight="1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2:14" ht="18" customHeight="1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2:14" ht="18" customHeight="1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2:14" ht="18" customHeight="1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2:14" ht="18" customHeight="1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2:14" ht="18" customHeight="1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2:14" ht="18" customHeight="1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2:14" ht="18" customHeight="1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2:14" ht="18" customHeight="1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2:14" ht="18" customHeight="1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2:14" ht="18" customHeight="1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2:14" ht="18" customHeight="1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2:14" ht="18" customHeight="1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2:14" ht="18" customHeight="1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2:14" ht="18" customHeight="1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2:14" ht="18" customHeight="1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2:14" ht="18" customHeight="1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2:14" ht="18" customHeight="1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2:14" ht="18" customHeight="1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2:14" ht="18" customHeight="1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2:14" ht="18" customHeight="1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2:14" ht="18" customHeight="1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2:14" ht="18" customHeight="1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2:14" ht="18" customHeight="1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2:14" ht="18" customHeight="1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2:14" ht="18" customHeight="1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2:14" ht="18" customHeight="1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2:14" ht="18" customHeight="1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2:14" ht="18" customHeight="1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2:14" ht="18" customHeight="1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2:14" ht="18" customHeight="1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2:14" ht="18" customHeight="1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2:14" ht="18" customHeight="1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2:14" ht="18" customHeight="1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2:14" ht="18" customHeight="1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2:14" ht="18" customHeight="1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2:14" ht="18" customHeight="1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2:14" ht="18" customHeight="1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2:14" ht="18" customHeight="1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2:14" ht="18" customHeight="1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2:14" ht="18" customHeight="1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2:14" ht="18" customHeight="1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2:14" ht="18" customHeight="1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2:14" ht="18" customHeight="1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2:14" ht="18" customHeight="1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2:14" ht="18" customHeight="1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2:14" ht="18" customHeight="1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2:14" ht="18" customHeight="1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2:14" ht="18" customHeight="1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2:14" ht="18" customHeight="1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2:14" ht="18" customHeight="1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2:14" ht="18" customHeight="1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2:14" ht="18" customHeight="1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2:14" ht="18" customHeight="1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2:14" ht="18" customHeight="1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2:14" ht="18" customHeight="1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2:14" ht="18" customHeight="1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2:14" ht="18" customHeight="1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2:14" ht="18" customHeight="1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2:14" ht="18" customHeight="1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2:14" ht="18" customHeight="1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2:14" ht="18" customHeight="1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2:14" ht="18" customHeight="1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2:14" ht="18" customHeight="1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2:14" ht="18" customHeight="1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2:14" ht="18" customHeight="1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2:14" ht="18" customHeight="1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2:14" ht="18" customHeight="1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2:14" ht="18" customHeight="1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2:14" ht="18" customHeight="1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2:14" ht="18" customHeight="1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2:14" ht="18" customHeight="1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2:14" ht="18" customHeight="1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2:14" ht="18" customHeight="1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2:14" ht="18" customHeight="1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2:14" ht="18" customHeight="1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2:14" ht="18" customHeight="1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2:14" ht="18" customHeight="1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2:14" ht="18" customHeight="1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2:14" ht="18" customHeight="1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2:14" ht="18" customHeight="1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2:14" ht="18" customHeight="1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2:14" ht="18" customHeight="1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2:14" ht="18" customHeight="1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2:14" ht="18" customHeight="1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2:14" ht="18" customHeight="1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2:14" ht="18" customHeight="1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2:14" ht="18" customHeight="1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2:14" ht="18" customHeight="1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2:14" ht="18" customHeight="1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2:14" ht="18" customHeight="1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2:14" ht="18" customHeight="1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2:14" ht="18" customHeight="1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2:14" ht="18" customHeight="1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2:14" ht="18" customHeight="1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2:14" ht="18" customHeight="1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2:14" ht="18" customHeight="1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2:14" ht="18" customHeight="1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2:14" ht="18" customHeight="1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2:14" ht="18" customHeight="1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2:14" ht="18" customHeight="1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2:14" ht="18" customHeight="1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2:14" ht="18" customHeight="1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2:14" ht="18" customHeight="1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2:14" ht="18" customHeight="1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2:14" ht="18" customHeight="1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2:14" ht="18" customHeight="1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2:14" ht="18" customHeight="1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2:14" ht="18" customHeight="1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2:14" ht="18" customHeight="1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2:14" ht="18" customHeight="1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2:14" ht="18" customHeight="1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2:14" ht="18" customHeight="1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2:14" ht="18" customHeight="1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2:14" ht="18" customHeight="1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2:14" ht="18" customHeight="1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2:14" ht="18" customHeight="1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2:14" ht="18" customHeight="1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2:14" ht="18" customHeight="1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2:14" ht="18" customHeight="1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2:14" ht="18" customHeight="1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2:14" ht="18" customHeight="1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2:14" ht="18" customHeight="1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2:14" ht="18" customHeight="1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2:14" ht="18" customHeight="1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2:14" ht="18" customHeight="1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2:14" ht="18" customHeight="1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2:14" ht="18" customHeight="1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2:14" ht="18" customHeight="1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2:14" ht="18" customHeight="1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2:14" ht="18" customHeight="1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2:14" ht="18" customHeight="1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2:14" ht="18" customHeight="1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2:14" ht="18" customHeight="1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2:14" ht="18" customHeight="1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2:14" ht="18" customHeight="1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2:14" ht="18" customHeight="1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2:14" ht="18" customHeight="1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2:14" ht="18" customHeight="1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2:14" ht="18" customHeight="1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2:14" ht="18" customHeight="1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2:14" ht="18" customHeight="1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2:14" ht="18" customHeight="1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2:14" ht="18" customHeight="1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2:14" ht="18" customHeight="1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2:14" ht="18" customHeight="1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2:14" ht="18" customHeight="1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2:14" ht="18" customHeight="1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2:14" ht="18" customHeight="1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2:14" ht="18" customHeight="1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2:14" ht="18" customHeight="1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2:14" ht="18" customHeight="1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2:14" ht="18" customHeight="1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2:14" ht="18" customHeight="1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2:14" ht="18" customHeight="1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2:14" ht="18" customHeight="1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2:14" ht="18" customHeight="1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2:14" ht="18" customHeight="1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2:14" ht="18" customHeight="1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2:14" ht="18" customHeight="1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2:14" ht="18" customHeight="1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2:14" ht="18" customHeight="1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2:14" ht="18" customHeight="1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2:14" ht="18" customHeight="1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2:14" ht="18" customHeight="1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2:14" ht="18" customHeight="1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2:14" ht="18" customHeight="1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2:14" ht="18" customHeight="1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2:14" ht="18" customHeight="1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2:14" ht="18" customHeight="1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2:14" ht="18" customHeight="1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2:14" ht="18" customHeight="1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2:14" ht="18" customHeight="1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2:14" ht="18" customHeight="1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2:14" ht="18" customHeight="1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2:14" ht="18" customHeight="1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2:14" ht="18" customHeight="1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2:14" ht="18" customHeight="1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2:14" ht="18" customHeight="1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2:14" ht="18" customHeight="1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2:14" ht="18" customHeight="1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2:14" ht="18" customHeight="1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2:14" ht="18" customHeight="1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2:14" ht="18" customHeight="1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2:14" ht="18" customHeight="1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2:14" ht="18" customHeight="1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2:14" ht="18" customHeight="1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2:14" ht="18" customHeight="1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2:14" ht="18" customHeight="1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2:14" ht="18" customHeight="1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2:14" ht="18" customHeight="1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2:14" ht="18" customHeight="1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2:14" ht="18" customHeight="1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2:14" ht="18" customHeight="1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2:14" ht="18" customHeight="1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2:14" ht="18" customHeight="1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2:14" ht="18" customHeight="1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2:14" ht="18" customHeight="1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2:14" ht="18" customHeight="1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2:14" ht="18" customHeight="1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2:14" ht="18" customHeight="1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2:14" ht="18" customHeight="1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2:14" ht="18" customHeight="1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2:14" ht="18" customHeight="1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2:14" ht="18" customHeight="1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2:14" ht="18" customHeight="1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2:14" ht="18" customHeight="1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2:14" ht="18" customHeight="1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2:14" ht="18" customHeight="1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2:14" ht="18" customHeight="1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2:14" ht="18" customHeight="1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2:14" ht="18" customHeight="1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2:14" ht="18" customHeight="1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2:14" ht="18" customHeight="1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2:14" ht="18" customHeight="1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2:14" ht="18" customHeight="1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2:14" ht="18" customHeight="1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2:14" ht="18" customHeight="1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2:14" ht="18" customHeight="1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2:14" ht="18" customHeight="1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2:14" ht="18" customHeight="1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2:14" ht="18" customHeight="1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2:14" ht="18" customHeight="1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2:14" ht="18" customHeight="1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2:14" ht="18" customHeight="1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2:14" ht="18" customHeight="1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2:14" ht="18" customHeight="1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2:14" ht="18" customHeight="1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2:14" ht="18" customHeight="1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2:14" ht="18" customHeight="1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2:14" ht="18" customHeight="1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2:14" ht="18" customHeight="1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2:14" ht="18" customHeight="1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2:14" ht="18" customHeight="1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2:14" ht="18" customHeight="1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2:14" ht="18" customHeight="1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2:14" ht="18" customHeight="1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2:14" ht="18" customHeight="1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2:14" ht="18" customHeight="1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2:14" ht="18" customHeight="1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2:14" ht="18" customHeight="1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2:14" ht="18" customHeight="1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2:14" ht="18" customHeight="1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2:14" ht="18" customHeight="1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2:14" ht="18" customHeight="1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2:14" ht="18" customHeight="1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2:14" ht="18" customHeight="1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2:14" ht="18" customHeight="1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2:14" ht="18" customHeight="1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2:14" ht="18" customHeight="1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2:14" ht="18" customHeight="1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2:14" ht="18" customHeight="1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2:14" ht="18" customHeight="1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2:14" ht="18" customHeight="1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2:14" ht="18" customHeight="1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2:14" ht="18" customHeight="1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2:14" ht="18" customHeight="1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2:14" ht="18" customHeight="1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2:14" ht="18" customHeight="1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2:14" ht="18" customHeight="1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2:14" ht="18" customHeight="1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2:14" ht="18" customHeight="1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2:14" ht="18" customHeight="1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2:14" ht="18" customHeight="1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2:14" ht="18" customHeight="1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2:14" ht="18" customHeight="1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2:14" ht="18" customHeight="1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2:14" ht="18" customHeight="1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2:14" ht="18" customHeight="1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2:14" ht="18" customHeight="1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2:14" ht="18" customHeight="1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2:14" ht="18" customHeight="1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2:14" ht="18" customHeight="1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2:14" ht="18" customHeight="1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2:14" ht="18" customHeight="1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2:14" ht="18" customHeight="1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2:14" ht="18" customHeight="1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2:14" ht="18" customHeight="1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2:14" ht="18" customHeight="1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2:14" ht="18" customHeight="1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2:14" ht="18" customHeight="1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2:14" ht="18" customHeight="1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2:14" ht="18" customHeight="1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2:14" ht="18" customHeight="1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2:14" ht="18" customHeight="1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2:14" ht="18" customHeight="1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2:14" ht="18" customHeight="1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2:14" ht="18" customHeight="1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2:14" ht="18" customHeight="1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2:14" ht="18" customHeight="1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2:14" ht="18" customHeight="1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2:14" ht="18" customHeight="1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2:14" ht="18" customHeight="1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2:14" ht="18" customHeight="1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2:14" ht="18" customHeight="1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2:14" ht="18" customHeight="1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2:14" ht="18" customHeight="1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2:14" ht="18" customHeight="1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2:14" ht="18" customHeight="1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2:14" ht="18" customHeight="1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2:14" ht="18" customHeight="1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2:14" ht="18" customHeight="1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2:14" ht="18" customHeight="1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2:14" ht="18" customHeight="1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2:14" ht="18" customHeight="1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2:14" ht="18" customHeight="1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2:14" ht="18" customHeight="1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2:14" ht="18" customHeight="1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2:14" ht="18" customHeight="1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2:14" ht="18" customHeight="1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2:14" ht="18" customHeight="1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2:14" ht="18" customHeight="1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2:14" ht="18" customHeight="1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2:14" ht="18" customHeight="1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2:14" ht="18" customHeight="1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2:14" ht="18" customHeight="1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2:14" ht="18" customHeight="1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2:14" ht="18" customHeight="1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2:14" ht="18" customHeight="1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2:14" ht="18" customHeight="1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2:14" ht="18" customHeight="1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2:14" ht="18" customHeight="1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2:14" ht="18" customHeight="1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2:14" ht="18" customHeight="1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2:14" ht="18" customHeight="1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2:14" ht="18" customHeight="1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2:14" ht="18" customHeight="1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2:14" ht="18" customHeight="1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2:14" ht="18" customHeight="1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2:14" ht="18" customHeight="1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2:14" ht="18" customHeight="1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2:14" ht="18" customHeight="1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2:14" ht="18" customHeight="1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2:14" ht="18" customHeight="1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2:14" ht="18" customHeight="1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2:14" ht="18" customHeight="1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2:14" ht="18" customHeight="1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2:14" ht="18" customHeight="1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2:14" ht="18" customHeight="1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2:14" ht="18" customHeight="1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2:14" ht="18" customHeight="1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2:14" ht="18" customHeight="1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2:14" ht="18" customHeight="1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2:14" ht="18" customHeight="1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2:14" ht="18" customHeight="1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2:14" ht="18" customHeight="1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2:14" ht="18" customHeight="1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2:14" ht="18" customHeight="1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2:14" ht="18" customHeight="1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2:14" ht="18" customHeight="1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2:14" ht="18" customHeight="1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2:14" ht="18" customHeight="1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2:14" ht="18" customHeight="1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2:14" ht="18" customHeight="1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2:14" ht="18" customHeight="1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2:14" ht="18" customHeight="1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2:14" ht="18" customHeight="1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2:14" ht="18" customHeight="1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2:14" ht="18" customHeight="1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2:14" ht="18" customHeight="1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2:14" ht="18" customHeight="1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2:14" ht="18" customHeight="1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2:14" ht="18" customHeight="1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2:14" ht="18" customHeight="1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2:14" ht="18" customHeight="1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2:14" ht="18" customHeight="1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2:14" ht="18" customHeight="1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2:14" ht="18" customHeight="1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2:14" ht="18" customHeight="1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2:14" ht="18" customHeight="1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2:14" ht="18" customHeight="1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2:14" ht="18" customHeight="1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2:14" ht="18" customHeight="1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2:14" ht="18" customHeight="1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2:14" ht="18" customHeight="1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2:14" ht="18" customHeight="1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2:14" ht="18" customHeight="1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2:14" ht="18" customHeight="1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2:14" ht="18" customHeight="1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2:14" ht="18" customHeight="1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2:14" ht="18" customHeight="1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2:14" ht="18" customHeight="1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2:14" ht="18" customHeight="1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2:14" ht="18" customHeight="1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2:14" ht="18" customHeight="1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2:14" ht="18" customHeight="1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2:14" ht="18" customHeight="1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2:14" ht="18" customHeight="1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2:14" ht="18" customHeight="1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2:14" ht="18" customHeight="1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2:14" ht="18" customHeight="1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2:14" ht="18" customHeight="1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2:14" ht="18" customHeight="1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2:14" ht="18" customHeight="1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2:14" ht="18" customHeight="1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2:14" ht="18" customHeight="1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2:14" ht="18" customHeight="1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2:14" ht="18" customHeight="1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2:14" ht="18" customHeight="1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2:14" ht="18" customHeight="1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2:14" ht="18" customHeight="1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2:14" ht="18" customHeight="1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2:14" ht="18" customHeight="1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2:14" ht="18" customHeight="1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2:14" ht="18" customHeight="1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2:14" ht="18" customHeight="1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2:14" ht="18" customHeight="1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2:14" ht="18" customHeight="1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2:14" ht="18" customHeight="1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2:14" ht="18" customHeight="1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2:14" ht="18" customHeight="1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2:14" ht="18" customHeight="1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2:14" ht="18" customHeight="1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2:14" ht="18" customHeight="1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2:14" ht="18" customHeight="1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2:14" ht="18" customHeight="1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2:14" ht="18" customHeight="1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2:14" ht="18" customHeight="1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2:14" ht="18" customHeight="1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2:14" ht="18" customHeight="1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2:14" ht="18" customHeight="1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2:14" ht="18" customHeight="1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2:14" ht="18" customHeight="1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2:14" ht="18" customHeight="1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2:14" ht="18" customHeight="1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2:14" ht="18" customHeight="1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2:14" ht="18" customHeight="1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2:14" ht="18" customHeight="1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2:14" ht="18" customHeight="1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2:14" ht="18" customHeight="1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2:14" ht="18" customHeight="1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2:14" ht="18" customHeight="1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2:14" ht="18" customHeight="1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2:14" ht="18" customHeight="1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2:14" ht="18" customHeight="1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2:14" ht="18" customHeight="1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2:14" ht="18" customHeight="1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2:14" ht="18" customHeight="1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2:14" ht="18" customHeight="1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2:14" ht="18" customHeight="1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2:14" ht="18" customHeight="1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2:14" ht="18" customHeight="1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2:14" ht="18" customHeight="1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2:14" ht="18" customHeight="1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2:14" ht="18" customHeight="1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2:14" ht="18" customHeight="1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2:14" ht="18" customHeight="1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2:14" ht="18" customHeight="1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2:14" ht="18" customHeight="1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2:14" ht="18" customHeight="1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2:14" ht="18" customHeight="1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2:14" ht="18" customHeight="1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  <row r="814" spans="2:14" ht="18" customHeight="1">
      <c r="B814" s="58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</row>
    <row r="815" spans="2:14" ht="18" customHeight="1">
      <c r="B815" s="58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</row>
    <row r="816" spans="2:14" ht="18" customHeight="1">
      <c r="B816" s="58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</row>
    <row r="817" spans="2:14" ht="18" customHeight="1">
      <c r="B817" s="58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</row>
    <row r="818" spans="2:14" ht="18" customHeight="1">
      <c r="B818" s="58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</row>
    <row r="819" spans="2:14" ht="18" customHeight="1">
      <c r="B819" s="58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</row>
    <row r="820" spans="2:14" ht="18" customHeight="1">
      <c r="B820" s="58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</row>
    <row r="821" spans="2:14" ht="18" customHeight="1">
      <c r="B821" s="58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</row>
    <row r="822" spans="2:14" ht="18" customHeight="1">
      <c r="B822" s="58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</row>
    <row r="823" spans="2:14" ht="18" customHeight="1">
      <c r="B823" s="58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</row>
    <row r="824" spans="2:14" ht="18" customHeight="1">
      <c r="B824" s="58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</row>
    <row r="825" spans="2:14" ht="18" customHeight="1">
      <c r="B825" s="58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</row>
    <row r="826" spans="2:14" ht="18" customHeight="1">
      <c r="B826" s="58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</row>
    <row r="827" spans="2:14" ht="18" customHeight="1">
      <c r="B827" s="58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</row>
    <row r="828" spans="2:14" ht="18" customHeight="1">
      <c r="B828" s="58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2:14" ht="18" customHeight="1">
      <c r="B829" s="58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</row>
    <row r="830" spans="2:14" ht="18" customHeight="1">
      <c r="B830" s="58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</row>
    <row r="831" spans="2:14" ht="18" customHeight="1">
      <c r="B831" s="58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</row>
    <row r="832" spans="2:14" ht="18" customHeight="1">
      <c r="B832" s="58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</row>
    <row r="833" spans="2:14" ht="18" customHeight="1">
      <c r="B833" s="58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</row>
    <row r="834" spans="2:14" ht="18" customHeight="1">
      <c r="B834" s="58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</row>
    <row r="835" spans="2:14" ht="18" customHeight="1">
      <c r="B835" s="58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</row>
    <row r="836" spans="2:14" ht="18" customHeight="1">
      <c r="B836" s="58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</row>
    <row r="837" spans="2:14" ht="18" customHeight="1">
      <c r="B837" s="58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</row>
    <row r="838" spans="2:14" ht="18" customHeight="1">
      <c r="B838" s="58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</row>
    <row r="839" spans="2:14" ht="18" customHeight="1">
      <c r="B839" s="58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</row>
    <row r="840" spans="2:14" ht="18" customHeight="1">
      <c r="B840" s="58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</row>
    <row r="841" spans="2:14" ht="18" customHeight="1">
      <c r="B841" s="58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</row>
  </sheetData>
  <sheetProtection/>
  <mergeCells count="6">
    <mergeCell ref="C16:M16"/>
    <mergeCell ref="B16:B18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2016-02-03T07:23:09Z</cp:lastPrinted>
  <dcterms:created xsi:type="dcterms:W3CDTF">2002-09-30T02:39:42Z</dcterms:created>
  <dcterms:modified xsi:type="dcterms:W3CDTF">2016-02-03T07:26:02Z</dcterms:modified>
  <cp:category/>
  <cp:version/>
  <cp:contentType/>
  <cp:contentStatus/>
</cp:coreProperties>
</file>