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9000" activeTab="0"/>
  </bookViews>
  <sheets>
    <sheet name="と畜場（施設及び業務概況）" sheetId="1" r:id="rId1"/>
    <sheet name="と畜場（収支の状況）" sheetId="2" r:id="rId2"/>
    <sheet name="と畜場（地方債の状況）" sheetId="3" r:id="rId3"/>
  </sheets>
  <definedNames>
    <definedName name="_xlnm.Print_Area" localSheetId="0">'と畜場（施設及び業務概況）'!$C$1:$P$27</definedName>
    <definedName name="_xlnm.Print_Area" localSheetId="1">'と畜場（収支の状況）'!$C$1:$AD$26</definedName>
    <definedName name="_xlnm.Print_Area" localSheetId="2">'と畜場（地方債の状況）'!$C$1:$N$25</definedName>
    <definedName name="_xlnm.Print_Titles" localSheetId="0">'と畜場（施設及び業務概況）'!$B:$B</definedName>
    <definedName name="_xlnm.Print_Titles" localSheetId="1">'と畜場（収支の状況）'!$B:$B</definedName>
    <definedName name="_xlnm.Print_Titles" localSheetId="2">'と畜場（地方債の状況）'!$B:$B</definedName>
  </definedNames>
  <calcPr fullCalcOnLoad="1"/>
</workbook>
</file>

<file path=xl/sharedStrings.xml><?xml version="1.0" encoding="utf-8"?>
<sst xmlns="http://schemas.openxmlformats.org/spreadsheetml/2006/main" count="286" uniqueCount="195">
  <si>
    <t>項　目</t>
  </si>
  <si>
    <t>１日平均</t>
  </si>
  <si>
    <t>損益勘定</t>
  </si>
  <si>
    <t>資本勘定</t>
  </si>
  <si>
    <t>計</t>
  </si>
  <si>
    <t>団体名</t>
  </si>
  <si>
    <t>牛</t>
  </si>
  <si>
    <t>馬</t>
  </si>
  <si>
    <t>豚</t>
  </si>
  <si>
    <t>その他</t>
  </si>
  <si>
    <t>処 理 数</t>
  </si>
  <si>
    <t>所属職員</t>
  </si>
  <si>
    <t>(と畜場事業)</t>
  </si>
  <si>
    <t>宇部市</t>
  </si>
  <si>
    <t>防府市</t>
  </si>
  <si>
    <t>合計</t>
  </si>
  <si>
    <t>(1)</t>
  </si>
  <si>
    <t>(2)</t>
  </si>
  <si>
    <t>(ｱ)</t>
  </si>
  <si>
    <t>(ｲ)</t>
  </si>
  <si>
    <t>(ｳ)</t>
  </si>
  <si>
    <t>(ｴ)</t>
  </si>
  <si>
    <t>(ｵ)</t>
  </si>
  <si>
    <t>(ｶ)</t>
  </si>
  <si>
    <t>(ｱ)</t>
  </si>
  <si>
    <t>(ｲ)</t>
  </si>
  <si>
    <t>(ｳ)</t>
  </si>
  <si>
    <t>(ｴ)</t>
  </si>
  <si>
    <t>(ｵ)</t>
  </si>
  <si>
    <t>S40.09.13</t>
  </si>
  <si>
    <t>S42.12.25</t>
  </si>
  <si>
    <t>S53.03.29</t>
  </si>
  <si>
    <t>S50.04.15</t>
  </si>
  <si>
    <t>(㎡）</t>
  </si>
  <si>
    <t>(1)</t>
  </si>
  <si>
    <t>施設面積</t>
  </si>
  <si>
    <t>２　法非適用公営企業会計決算の状況</t>
  </si>
  <si>
    <t>　　　第3-10表　施設及び業務概況</t>
  </si>
  <si>
    <t>岩国市</t>
  </si>
  <si>
    <t>柳井市</t>
  </si>
  <si>
    <t>子牛</t>
  </si>
  <si>
    <t>S02.03.15</t>
  </si>
  <si>
    <t>　（５）と畜場事業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</si>
  <si>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</si>
  <si>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</si>
  <si>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</si>
  <si>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</si>
  <si>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</si>
  <si>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</si>
  <si>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</si>
  <si>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</si>
  <si>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</si>
  <si>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</si>
  <si>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</si>
  <si>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</si>
  <si>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</si>
  <si>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</si>
  <si>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</si>
  <si>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</si>
  <si>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</si>
  <si>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</si>
  <si>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</si>
  <si>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</si>
  <si>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</si>
  <si>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</si>
  <si>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</si>
  <si>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</si>
  <si>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</si>
  <si>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</si>
  <si>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</si>
  <si>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合計</t>
  </si>
  <si>
    <t>柳井市</t>
  </si>
  <si>
    <t>岩国市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</si>
  <si>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</si>
  <si>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</si>
  <si>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</si>
  <si>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</si>
  <si>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</si>
  <si>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</si>
  <si>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</si>
  <si>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</si>
  <si>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</si>
  <si>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</si>
  <si>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</si>
  <si>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</si>
  <si>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</si>
  <si>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</si>
  <si>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</si>
  <si>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</si>
  <si>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</si>
  <si>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</si>
  <si>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</si>
  <si>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</si>
  <si>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</si>
  <si>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</si>
  <si>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</si>
  <si>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（５）と畜場事業</t>
  </si>
  <si>
    <t>（単位　千円、％）</t>
  </si>
  <si>
    <t>2. 事　　　業　　　規　　　模</t>
  </si>
  <si>
    <t>周南地区食肉
センター組合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</si>
  <si>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</si>
  <si>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</si>
  <si>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</si>
  <si>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</si>
  <si>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</si>
  <si>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</si>
  <si>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</si>
  <si>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</si>
  <si>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</si>
  <si>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</si>
  <si>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</si>
  <si>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</si>
  <si>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</si>
  <si>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</si>
  <si>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</si>
  <si>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</si>
  <si>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</si>
  <si>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</si>
  <si>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</si>
  <si>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</si>
  <si>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</si>
  <si>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</si>
  <si>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</si>
  <si>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</si>
  <si>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</si>
  <si>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</si>
  <si>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</si>
  <si>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</si>
  <si>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</si>
  <si>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</si>
  <si>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</si>
  <si>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</si>
  <si>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</si>
  <si>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</si>
  <si>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</si>
  <si>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</si>
  <si>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</si>
  <si>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</si>
  <si>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</si>
  <si>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</si>
  <si>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</si>
  <si>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</si>
  <si>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</si>
  <si>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</si>
  <si>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</si>
  <si>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</si>
  <si>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</si>
  <si>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</si>
  <si>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</si>
  <si>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</si>
  <si>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</si>
  <si>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</si>
  <si>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</si>
  <si>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</si>
  <si>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</si>
  <si>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</si>
  <si>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</si>
  <si>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</si>
  <si>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</si>
  <si>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</si>
  <si>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</si>
  <si>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</si>
  <si>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</si>
  <si>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</si>
  <si>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</si>
  <si>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</si>
  <si>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</si>
  <si>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</si>
  <si>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</si>
  <si>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</si>
  <si>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</si>
  <si>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</si>
  <si>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</si>
  <si>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</si>
  <si>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</si>
  <si>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</si>
  <si>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</si>
  <si>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</si>
  <si>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</si>
  <si>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</si>
  <si>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</si>
  <si>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</si>
  <si>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</si>
  <si>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</si>
  <si>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1.</t>
  </si>
  <si>
    <t>事業開始</t>
  </si>
  <si>
    <t>年 月 日</t>
  </si>
  <si>
    <t>内　　　訳</t>
  </si>
  <si>
    <t>(2) 年　間　処　理　実　績 (頭)</t>
  </si>
  <si>
    <t>3. と畜場使用料 (円／頭)</t>
  </si>
  <si>
    <t>4. 職　員　数 (人)</t>
  </si>
  <si>
    <t>（●→）</t>
  </si>
  <si>
    <t>（←●）</t>
  </si>
  <si>
    <t>（★→）</t>
  </si>
  <si>
    <t>（←★）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</si>
</sst>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182" fontId="6" fillId="0" borderId="10" xfId="52" applyFont="1" applyFill="1" applyBorder="1" applyAlignment="1">
      <alignment horizontal="left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Border="1" applyAlignment="1">
      <alignment horizontal="distributed" vertical="center" shrinkToFit="1"/>
    </xf>
    <xf numFmtId="49" fontId="8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 quotePrefix="1">
      <alignment vertical="center" shrinkToFit="1"/>
    </xf>
    <xf numFmtId="49" fontId="8" fillId="0" borderId="19" xfId="0" applyNumberFormat="1" applyFont="1" applyBorder="1" applyAlignment="1" quotePrefix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 shrinkToFit="1"/>
    </xf>
    <xf numFmtId="49" fontId="8" fillId="0" borderId="21" xfId="0" applyNumberFormat="1" applyFont="1" applyBorder="1" applyAlignment="1">
      <alignment vertical="center" shrinkToFit="1"/>
    </xf>
    <xf numFmtId="49" fontId="9" fillId="0" borderId="0" xfId="52" applyNumberFormat="1" applyFont="1" applyAlignment="1">
      <alignment vertical="center"/>
    </xf>
    <xf numFmtId="182" fontId="8" fillId="0" borderId="19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182" fontId="8" fillId="0" borderId="21" xfId="0" applyNumberFormat="1" applyFont="1" applyFill="1" applyBorder="1" applyAlignment="1">
      <alignment vertical="center"/>
    </xf>
    <xf numFmtId="49" fontId="6" fillId="0" borderId="23" xfId="52" applyNumberFormat="1" applyFont="1" applyFill="1" applyBorder="1" applyAlignment="1">
      <alignment horizontal="center" vertical="center"/>
    </xf>
    <xf numFmtId="182" fontId="6" fillId="0" borderId="23" xfId="52" applyNumberFormat="1" applyFont="1" applyFill="1" applyBorder="1" applyAlignment="1">
      <alignment horizontal="center" vertical="center"/>
    </xf>
    <xf numFmtId="49" fontId="6" fillId="0" borderId="15" xfId="52" applyNumberFormat="1" applyFont="1" applyFill="1" applyBorder="1" applyAlignment="1">
      <alignment horizontal="center" vertical="center"/>
    </xf>
    <xf numFmtId="182" fontId="6" fillId="0" borderId="15" xfId="52" applyNumberFormat="1" applyFont="1" applyFill="1" applyBorder="1" applyAlignment="1">
      <alignment horizontal="center" vertical="center"/>
    </xf>
    <xf numFmtId="49" fontId="6" fillId="0" borderId="24" xfId="52" applyNumberFormat="1" applyFont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5" xfId="0" applyNumberFormat="1" applyFont="1" applyBorder="1" applyAlignment="1">
      <alignment vertical="center" shrinkToFit="1"/>
    </xf>
    <xf numFmtId="194" fontId="8" fillId="0" borderId="24" xfId="0" applyNumberFormat="1" applyFont="1" applyBorder="1" applyAlignment="1">
      <alignment vertical="center" shrinkToFit="1"/>
    </xf>
    <xf numFmtId="193" fontId="6" fillId="0" borderId="24" xfId="52" applyNumberFormat="1" applyFont="1" applyFill="1" applyBorder="1" applyAlignment="1">
      <alignment vertical="center" shrinkToFit="1"/>
    </xf>
    <xf numFmtId="193" fontId="6" fillId="33" borderId="24" xfId="52" applyNumberFormat="1" applyFont="1" applyFill="1" applyBorder="1" applyAlignment="1">
      <alignment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left" vertical="center" shrinkToFit="1"/>
    </xf>
    <xf numFmtId="194" fontId="8" fillId="0" borderId="20" xfId="0" applyNumberFormat="1" applyFont="1" applyBorder="1" applyAlignment="1">
      <alignment vertical="center" shrinkToFit="1"/>
    </xf>
    <xf numFmtId="194" fontId="8" fillId="0" borderId="15" xfId="0" applyNumberFormat="1" applyFont="1" applyBorder="1" applyAlignment="1">
      <alignment vertical="center" shrinkToFit="1"/>
    </xf>
    <xf numFmtId="193" fontId="8" fillId="0" borderId="16" xfId="51" applyNumberFormat="1" applyFont="1" applyFill="1" applyBorder="1" applyAlignment="1">
      <alignment vertical="center"/>
    </xf>
    <xf numFmtId="193" fontId="6" fillId="0" borderId="15" xfId="52" applyNumberFormat="1" applyFont="1" applyFill="1" applyBorder="1" applyAlignment="1">
      <alignment vertical="center" shrinkToFit="1"/>
    </xf>
    <xf numFmtId="193" fontId="6" fillId="33" borderId="15" xfId="52" applyNumberFormat="1" applyFont="1" applyFill="1" applyBorder="1" applyAlignment="1">
      <alignment vertical="center" shrinkToFit="1"/>
    </xf>
    <xf numFmtId="193" fontId="6" fillId="0" borderId="16" xfId="52" applyNumberFormat="1" applyFont="1" applyFill="1" applyBorder="1" applyAlignment="1">
      <alignment vertical="center" shrinkToFit="1"/>
    </xf>
    <xf numFmtId="193" fontId="8" fillId="0" borderId="15" xfId="51" applyNumberFormat="1" applyFont="1" applyFill="1" applyBorder="1" applyAlignment="1">
      <alignment vertical="center"/>
    </xf>
    <xf numFmtId="194" fontId="8" fillId="0" borderId="22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193" fontId="8" fillId="0" borderId="19" xfId="51" applyNumberFormat="1" applyFont="1" applyFill="1" applyBorder="1" applyAlignment="1">
      <alignment vertical="center"/>
    </xf>
    <xf numFmtId="193" fontId="6" fillId="0" borderId="19" xfId="52" applyNumberFormat="1" applyFont="1" applyFill="1" applyBorder="1" applyAlignment="1">
      <alignment vertical="center" shrinkToFit="1"/>
    </xf>
    <xf numFmtId="193" fontId="6" fillId="33" borderId="19" xfId="52" applyNumberFormat="1" applyFont="1" applyFill="1" applyBorder="1" applyAlignment="1">
      <alignment vertical="center" shrinkToFit="1"/>
    </xf>
    <xf numFmtId="49" fontId="8" fillId="0" borderId="15" xfId="0" applyNumberFormat="1" applyFont="1" applyBorder="1" applyAlignment="1">
      <alignment horizontal="right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8" fillId="0" borderId="20" xfId="51" applyNumberFormat="1" applyFont="1" applyFill="1" applyBorder="1" applyAlignment="1">
      <alignment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2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6" xfId="51" applyNumberFormat="1" applyFont="1" applyBorder="1" applyAlignment="1">
      <alignment vertical="center"/>
    </xf>
    <xf numFmtId="49" fontId="8" fillId="0" borderId="19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6" fillId="0" borderId="12" xfId="52" applyNumberFormat="1" applyFont="1" applyFill="1" applyBorder="1" applyAlignment="1">
      <alignment horizontal="distributed" vertical="center" wrapText="1" shrinkToFit="1"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vertical="center" shrinkToFit="1"/>
      <protection/>
    </xf>
    <xf numFmtId="49" fontId="8" fillId="0" borderId="28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9" xfId="63" applyNumberFormat="1" applyFont="1" applyBorder="1" applyAlignment="1">
      <alignment horizontal="center" vertical="center" wrapText="1" shrinkToFit="1"/>
      <protection/>
    </xf>
    <xf numFmtId="49" fontId="8" fillId="0" borderId="19" xfId="63" applyNumberFormat="1" applyFont="1" applyBorder="1" applyAlignment="1">
      <alignment horizontal="center" vertical="center" shrinkToFit="1"/>
      <protection/>
    </xf>
    <xf numFmtId="49" fontId="8" fillId="0" borderId="20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right" vertical="center" shrinkToFit="1"/>
      <protection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15" xfId="0" applyNumberFormat="1" applyFont="1" applyBorder="1" applyAlignment="1" quotePrefix="1">
      <alignment horizontal="right" vertical="center" shrinkToFit="1"/>
    </xf>
    <xf numFmtId="49" fontId="8" fillId="0" borderId="16" xfId="63" applyNumberFormat="1" applyFont="1" applyBorder="1" applyAlignment="1">
      <alignment horizontal="center" vertical="center" shrinkToFit="1"/>
      <protection/>
    </xf>
    <xf numFmtId="49" fontId="8" fillId="0" borderId="18" xfId="0" applyNumberFormat="1" applyFont="1" applyBorder="1" applyAlignment="1">
      <alignment horizontal="left" vertical="center" shrinkToFit="1"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34" borderId="16" xfId="0" applyNumberFormat="1" applyFont="1" applyFill="1" applyBorder="1" applyAlignment="1">
      <alignment vertical="center" wrapText="1" shrinkToFi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31" xfId="51" applyNumberFormat="1" applyFont="1" applyBorder="1" applyAlignment="1">
      <alignment horizontal="center" vertical="center" wrapText="1"/>
    </xf>
    <xf numFmtId="182" fontId="6" fillId="0" borderId="24" xfId="52" applyNumberFormat="1" applyFont="1" applyFill="1" applyBorder="1" applyAlignment="1">
      <alignment vertical="center"/>
    </xf>
    <xf numFmtId="182" fontId="6" fillId="0" borderId="25" xfId="52" applyNumberFormat="1" applyFont="1" applyFill="1" applyBorder="1" applyAlignment="1">
      <alignment vertical="center"/>
    </xf>
    <xf numFmtId="193" fontId="6" fillId="0" borderId="15" xfId="51" applyNumberFormat="1" applyFont="1" applyFill="1" applyBorder="1" applyAlignment="1">
      <alignment vertical="center"/>
    </xf>
    <xf numFmtId="193" fontId="6" fillId="0" borderId="16" xfId="51" applyNumberFormat="1" applyFont="1" applyFill="1" applyBorder="1" applyAlignment="1">
      <alignment vertical="center"/>
    </xf>
    <xf numFmtId="193" fontId="6" fillId="0" borderId="24" xfId="51" applyNumberFormat="1" applyFont="1" applyFill="1" applyBorder="1" applyAlignment="1">
      <alignment vertical="center"/>
    </xf>
    <xf numFmtId="193" fontId="6" fillId="0" borderId="25" xfId="51" applyNumberFormat="1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left" vertical="center" shrinkToFit="1"/>
    </xf>
    <xf numFmtId="49" fontId="12" fillId="0" borderId="0" xfId="52" applyNumberFormat="1" applyFont="1" applyAlignment="1">
      <alignment horizontal="right" vertical="center" shrinkToFit="1"/>
    </xf>
    <xf numFmtId="49" fontId="12" fillId="0" borderId="0" xfId="52" applyNumberFormat="1" applyFont="1" applyAlignment="1">
      <alignment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33" xfId="63" applyNumberFormat="1" applyFont="1" applyBorder="1" applyAlignment="1">
      <alignment horizontal="center" vertical="center" shrinkToFit="1"/>
      <protection/>
    </xf>
    <xf numFmtId="49" fontId="8" fillId="0" borderId="34" xfId="63" applyNumberFormat="1" applyFont="1" applyBorder="1" applyAlignment="1">
      <alignment horizontal="center" vertical="center" shrinkToFit="1"/>
      <protection/>
    </xf>
    <xf numFmtId="49" fontId="8" fillId="0" borderId="19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35" xfId="63" applyNumberFormat="1" applyFont="1" applyBorder="1" applyAlignment="1">
      <alignment horizontal="center" vertical="center" shrinkToFit="1"/>
      <protection/>
    </xf>
    <xf numFmtId="49" fontId="8" fillId="0" borderId="36" xfId="63" applyNumberFormat="1" applyFont="1" applyBorder="1" applyAlignment="1">
      <alignment horizontal="center" vertical="center" shrinkToFit="1"/>
      <protection/>
    </xf>
    <xf numFmtId="49" fontId="8" fillId="0" borderId="17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37" xfId="51" applyNumberFormat="1" applyFont="1" applyBorder="1" applyAlignment="1">
      <alignment horizontal="center" vertical="center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38" xfId="51" applyNumberFormat="1" applyFont="1" applyBorder="1" applyAlignment="1">
      <alignment horizontal="center" vertical="center" wrapText="1"/>
    </xf>
    <xf numFmtId="49" fontId="8" fillId="0" borderId="33" xfId="51" applyNumberFormat="1" applyFont="1" applyBorder="1" applyAlignment="1">
      <alignment horizontal="center" vertical="center"/>
    </xf>
    <xf numFmtId="49" fontId="8" fillId="0" borderId="36" xfId="51" applyNumberFormat="1" applyFont="1" applyBorder="1" applyAlignment="1">
      <alignment horizontal="center" vertical="center"/>
    </xf>
    <xf numFmtId="49" fontId="8" fillId="0" borderId="34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143000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2</xdr:col>
      <xdr:colOff>9525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>
          <a:off x="47625" y="5715000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715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7"/>
  <sheetViews>
    <sheetView showGridLines="0" tabSelected="1" zoomScaleSheetLayoutView="100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1" customWidth="1"/>
    <col min="2" max="2" width="17.50390625" style="3" customWidth="1"/>
    <col min="3" max="16" width="15.875" style="1" customWidth="1"/>
    <col min="17" max="33" width="18.50390625" style="1" customWidth="1"/>
    <col min="34" max="16384" width="12.00390625" style="1" customWidth="1"/>
  </cols>
  <sheetData>
    <row r="1" s="3" customFormat="1" ht="22.5" customHeight="1">
      <c r="C1" s="26" t="s">
        <v>36</v>
      </c>
    </row>
    <row r="2" s="8" customFormat="1" ht="22.5" customHeight="1">
      <c r="C2" s="15" t="s">
        <v>42</v>
      </c>
    </row>
    <row r="3" s="8" customFormat="1" ht="22.5" customHeight="1">
      <c r="C3" s="15" t="s">
        <v>37</v>
      </c>
    </row>
    <row r="4" s="8" customFormat="1" ht="22.5" customHeight="1" thickBot="1">
      <c r="C4" s="15"/>
    </row>
    <row r="5" spans="2:16" s="8" customFormat="1" ht="22.5" customHeight="1">
      <c r="B5" s="12" t="s">
        <v>0</v>
      </c>
      <c r="C5" s="112" t="s">
        <v>184</v>
      </c>
      <c r="D5" s="115" t="s">
        <v>98</v>
      </c>
      <c r="E5" s="115"/>
      <c r="F5" s="115"/>
      <c r="G5" s="115"/>
      <c r="H5" s="115"/>
      <c r="I5" s="115"/>
      <c r="J5" s="115"/>
      <c r="K5" s="115"/>
      <c r="L5" s="116" t="s">
        <v>189</v>
      </c>
      <c r="M5" s="116"/>
      <c r="N5" s="116"/>
      <c r="O5" s="116"/>
      <c r="P5" s="116"/>
    </row>
    <row r="6" spans="2:16" s="8" customFormat="1" ht="22.5" customHeight="1">
      <c r="B6" s="13"/>
      <c r="C6" s="10" t="s">
        <v>185</v>
      </c>
      <c r="D6" s="16" t="s">
        <v>34</v>
      </c>
      <c r="E6" s="118" t="s">
        <v>188</v>
      </c>
      <c r="F6" s="118"/>
      <c r="G6" s="118"/>
      <c r="H6" s="118"/>
      <c r="I6" s="118"/>
      <c r="J6" s="118"/>
      <c r="K6" s="118"/>
      <c r="L6" s="117"/>
      <c r="M6" s="117"/>
      <c r="N6" s="117"/>
      <c r="O6" s="117"/>
      <c r="P6" s="117"/>
    </row>
    <row r="7" spans="2:16" s="8" customFormat="1" ht="22.5" customHeight="1">
      <c r="B7" s="13"/>
      <c r="C7" s="10" t="s">
        <v>186</v>
      </c>
      <c r="D7" s="10" t="s">
        <v>35</v>
      </c>
      <c r="E7" s="22" t="s">
        <v>18</v>
      </c>
      <c r="F7" s="22" t="s">
        <v>19</v>
      </c>
      <c r="G7" s="22" t="s">
        <v>20</v>
      </c>
      <c r="H7" s="22" t="s">
        <v>21</v>
      </c>
      <c r="I7" s="22" t="s">
        <v>22</v>
      </c>
      <c r="J7" s="22" t="s">
        <v>23</v>
      </c>
      <c r="K7" s="17" t="s">
        <v>1</v>
      </c>
      <c r="L7" s="22" t="s">
        <v>24</v>
      </c>
      <c r="M7" s="22" t="s">
        <v>25</v>
      </c>
      <c r="N7" s="22" t="s">
        <v>26</v>
      </c>
      <c r="O7" s="22" t="s">
        <v>27</v>
      </c>
      <c r="P7" s="22" t="s">
        <v>28</v>
      </c>
    </row>
    <row r="8" spans="2:16" s="8" customFormat="1" ht="22.5" customHeight="1">
      <c r="B8" s="14" t="s">
        <v>5</v>
      </c>
      <c r="C8" s="11"/>
      <c r="D8" s="24" t="s">
        <v>33</v>
      </c>
      <c r="E8" s="18" t="s">
        <v>6</v>
      </c>
      <c r="F8" s="18" t="s">
        <v>7</v>
      </c>
      <c r="G8" s="18" t="s">
        <v>8</v>
      </c>
      <c r="H8" s="18" t="s">
        <v>40</v>
      </c>
      <c r="I8" s="18" t="s">
        <v>9</v>
      </c>
      <c r="J8" s="18" t="s">
        <v>4</v>
      </c>
      <c r="K8" s="18" t="s">
        <v>10</v>
      </c>
      <c r="L8" s="18" t="s">
        <v>6</v>
      </c>
      <c r="M8" s="18" t="s">
        <v>7</v>
      </c>
      <c r="N8" s="18" t="s">
        <v>8</v>
      </c>
      <c r="O8" s="18" t="s">
        <v>40</v>
      </c>
      <c r="P8" s="18" t="s">
        <v>9</v>
      </c>
    </row>
    <row r="9" spans="1:16" s="2" customFormat="1" ht="33.75" customHeight="1">
      <c r="A9" s="4" t="s">
        <v>12</v>
      </c>
      <c r="B9" s="5" t="s">
        <v>13</v>
      </c>
      <c r="C9" s="33" t="s">
        <v>29</v>
      </c>
      <c r="D9" s="27">
        <v>958</v>
      </c>
      <c r="E9" s="27">
        <v>147</v>
      </c>
      <c r="F9" s="27">
        <v>0</v>
      </c>
      <c r="G9" s="27">
        <v>0</v>
      </c>
      <c r="H9" s="27">
        <v>0</v>
      </c>
      <c r="I9" s="27">
        <v>0</v>
      </c>
      <c r="J9" s="34">
        <f>SUM(E9:I9)</f>
        <v>147</v>
      </c>
      <c r="K9" s="27">
        <v>1</v>
      </c>
      <c r="L9" s="27">
        <v>3780</v>
      </c>
      <c r="M9" s="27">
        <v>2520</v>
      </c>
      <c r="N9" s="27">
        <v>1890</v>
      </c>
      <c r="O9" s="27">
        <v>2362</v>
      </c>
      <c r="P9" s="27">
        <v>945</v>
      </c>
    </row>
    <row r="10" spans="1:16" s="2" customFormat="1" ht="33.75" customHeight="1">
      <c r="A10" s="4" t="s">
        <v>12</v>
      </c>
      <c r="B10" s="6" t="s">
        <v>14</v>
      </c>
      <c r="C10" s="35" t="s">
        <v>30</v>
      </c>
      <c r="D10" s="28">
        <v>916</v>
      </c>
      <c r="E10" s="28">
        <v>366</v>
      </c>
      <c r="F10" s="28">
        <v>0</v>
      </c>
      <c r="G10" s="28">
        <v>13</v>
      </c>
      <c r="H10" s="28">
        <v>0</v>
      </c>
      <c r="I10" s="28">
        <v>0</v>
      </c>
      <c r="J10" s="36">
        <f>SUM(E10:I10)</f>
        <v>379</v>
      </c>
      <c r="K10" s="28">
        <v>1</v>
      </c>
      <c r="L10" s="28">
        <v>3150</v>
      </c>
      <c r="M10" s="28">
        <v>3150</v>
      </c>
      <c r="N10" s="28">
        <v>1360</v>
      </c>
      <c r="O10" s="28">
        <v>1050</v>
      </c>
      <c r="P10" s="28">
        <v>1050</v>
      </c>
    </row>
    <row r="11" spans="1:16" s="2" customFormat="1" ht="33.75" customHeight="1">
      <c r="A11" s="4" t="s">
        <v>12</v>
      </c>
      <c r="B11" s="6" t="s">
        <v>38</v>
      </c>
      <c r="C11" s="35" t="s">
        <v>31</v>
      </c>
      <c r="D11" s="28">
        <v>1622</v>
      </c>
      <c r="E11" s="28">
        <v>3479</v>
      </c>
      <c r="F11" s="28">
        <v>0</v>
      </c>
      <c r="G11" s="28">
        <v>0</v>
      </c>
      <c r="H11" s="28">
        <v>0</v>
      </c>
      <c r="I11" s="28">
        <v>0</v>
      </c>
      <c r="J11" s="36">
        <f>SUM(E11:I11)</f>
        <v>3479</v>
      </c>
      <c r="K11" s="28">
        <v>18</v>
      </c>
      <c r="L11" s="28">
        <v>6260</v>
      </c>
      <c r="M11" s="28">
        <v>6260</v>
      </c>
      <c r="N11" s="28">
        <v>1350</v>
      </c>
      <c r="O11" s="28">
        <v>2400</v>
      </c>
      <c r="P11" s="28">
        <v>1150</v>
      </c>
    </row>
    <row r="12" spans="1:16" s="2" customFormat="1" ht="33.75" customHeight="1">
      <c r="A12" s="4" t="s">
        <v>12</v>
      </c>
      <c r="B12" s="6" t="s">
        <v>39</v>
      </c>
      <c r="C12" s="35" t="s">
        <v>41</v>
      </c>
      <c r="D12" s="28">
        <v>339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36">
        <f>SUM(E12:I12)</f>
        <v>0</v>
      </c>
      <c r="K12" s="28">
        <v>0</v>
      </c>
      <c r="L12" s="28">
        <v>1570</v>
      </c>
      <c r="M12" s="28">
        <v>1570</v>
      </c>
      <c r="N12" s="28">
        <v>1050</v>
      </c>
      <c r="O12" s="28">
        <v>1050</v>
      </c>
      <c r="P12" s="28">
        <v>630</v>
      </c>
    </row>
    <row r="13" spans="1:16" s="2" customFormat="1" ht="33.75" customHeight="1">
      <c r="A13" s="4" t="s">
        <v>12</v>
      </c>
      <c r="B13" s="84" t="s">
        <v>99</v>
      </c>
      <c r="C13" s="35" t="s">
        <v>32</v>
      </c>
      <c r="D13" s="29">
        <v>1121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6">
        <f>SUM(E13:I13)</f>
        <v>0</v>
      </c>
      <c r="K13" s="29">
        <v>0</v>
      </c>
      <c r="L13" s="29">
        <v>2620</v>
      </c>
      <c r="M13" s="29">
        <v>2620</v>
      </c>
      <c r="N13" s="29">
        <v>840</v>
      </c>
      <c r="O13" s="29">
        <v>1050</v>
      </c>
      <c r="P13" s="29">
        <v>1050</v>
      </c>
    </row>
    <row r="14" spans="2:16" ht="33.75" customHeight="1" thickBot="1">
      <c r="B14" s="7" t="s">
        <v>15</v>
      </c>
      <c r="C14" s="37"/>
      <c r="D14" s="106">
        <f>SUM(D9:D13)</f>
        <v>4956</v>
      </c>
      <c r="E14" s="106">
        <f aca="true" t="shared" si="0" ref="E14:K14">SUM(E9:E13)</f>
        <v>3992</v>
      </c>
      <c r="F14" s="106">
        <f t="shared" si="0"/>
        <v>0</v>
      </c>
      <c r="G14" s="106">
        <f t="shared" si="0"/>
        <v>13</v>
      </c>
      <c r="H14" s="106">
        <f t="shared" si="0"/>
        <v>0</v>
      </c>
      <c r="I14" s="106">
        <f t="shared" si="0"/>
        <v>0</v>
      </c>
      <c r="J14" s="106">
        <f t="shared" si="0"/>
        <v>4005</v>
      </c>
      <c r="K14" s="106">
        <f t="shared" si="0"/>
        <v>20</v>
      </c>
      <c r="L14" s="106"/>
      <c r="M14" s="106"/>
      <c r="N14" s="106"/>
      <c r="O14" s="106"/>
      <c r="P14" s="106"/>
    </row>
    <row r="15" ht="22.5" customHeight="1"/>
    <row r="16" ht="22.5" customHeight="1"/>
    <row r="17" ht="22.5" customHeight="1" thickBot="1"/>
    <row r="18" spans="2:5" ht="22.5" customHeight="1">
      <c r="B18" s="12" t="s">
        <v>0</v>
      </c>
      <c r="C18" s="115" t="s">
        <v>190</v>
      </c>
      <c r="D18" s="115"/>
      <c r="E18" s="119"/>
    </row>
    <row r="19" spans="2:5" ht="22.5" customHeight="1">
      <c r="B19" s="13"/>
      <c r="C19" s="19" t="s">
        <v>16</v>
      </c>
      <c r="D19" s="20" t="s">
        <v>17</v>
      </c>
      <c r="E19" s="21"/>
    </row>
    <row r="20" spans="2:5" ht="22.5" customHeight="1">
      <c r="B20" s="13"/>
      <c r="C20" s="10" t="s">
        <v>2</v>
      </c>
      <c r="D20" s="10" t="s">
        <v>3</v>
      </c>
      <c r="E20" s="23" t="s">
        <v>4</v>
      </c>
    </row>
    <row r="21" spans="2:5" ht="22.5" customHeight="1">
      <c r="B21" s="14" t="s">
        <v>5</v>
      </c>
      <c r="C21" s="18" t="s">
        <v>11</v>
      </c>
      <c r="D21" s="18" t="s">
        <v>11</v>
      </c>
      <c r="E21" s="25"/>
    </row>
    <row r="22" spans="2:5" ht="33.75" customHeight="1">
      <c r="B22" s="5" t="s">
        <v>13</v>
      </c>
      <c r="C22" s="27">
        <v>0</v>
      </c>
      <c r="D22" s="27">
        <v>0</v>
      </c>
      <c r="E22" s="30">
        <v>0</v>
      </c>
    </row>
    <row r="23" spans="2:5" ht="33.75" customHeight="1">
      <c r="B23" s="6" t="s">
        <v>14</v>
      </c>
      <c r="C23" s="28">
        <v>0</v>
      </c>
      <c r="D23" s="28">
        <v>0</v>
      </c>
      <c r="E23" s="31">
        <v>0</v>
      </c>
    </row>
    <row r="24" spans="2:5" ht="33.75" customHeight="1">
      <c r="B24" s="6" t="s">
        <v>38</v>
      </c>
      <c r="C24" s="28">
        <v>0</v>
      </c>
      <c r="D24" s="28">
        <v>0</v>
      </c>
      <c r="E24" s="31">
        <v>0</v>
      </c>
    </row>
    <row r="25" spans="2:5" ht="33.75" customHeight="1">
      <c r="B25" s="6" t="s">
        <v>39</v>
      </c>
      <c r="C25" s="28">
        <v>0</v>
      </c>
      <c r="D25" s="28">
        <v>0</v>
      </c>
      <c r="E25" s="31">
        <v>0</v>
      </c>
    </row>
    <row r="26" spans="2:5" ht="33.75" customHeight="1">
      <c r="B26" s="84" t="s">
        <v>99</v>
      </c>
      <c r="C26" s="29">
        <v>0</v>
      </c>
      <c r="D26" s="29">
        <v>0</v>
      </c>
      <c r="E26" s="32">
        <v>0</v>
      </c>
    </row>
    <row r="27" spans="2:5" ht="33.75" customHeight="1" thickBot="1">
      <c r="B27" s="7" t="s">
        <v>15</v>
      </c>
      <c r="C27" s="106">
        <f>SUM(C22:C26)</f>
        <v>0</v>
      </c>
      <c r="D27" s="106">
        <f>SUM(D22:D26)</f>
        <v>0</v>
      </c>
      <c r="E27" s="107">
        <f>SUM(E22:E26)</f>
        <v>0</v>
      </c>
    </row>
  </sheetData>
  <sheetProtection/>
  <mergeCells count="4">
    <mergeCell ref="D5:K5"/>
    <mergeCell ref="L5:P6"/>
    <mergeCell ref="E6:K6"/>
    <mergeCell ref="C18:E1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6"/>
  <sheetViews>
    <sheetView showGridLines="0" zoomScaleSheetLayoutView="100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3" customWidth="1"/>
    <col min="2" max="2" width="17.50390625" style="3" customWidth="1"/>
    <col min="3" max="30" width="15.875" style="38" customWidth="1"/>
    <col min="31" max="16384" width="12.00390625" style="38" customWidth="1"/>
  </cols>
  <sheetData>
    <row r="1" s="3" customFormat="1" ht="22.5" customHeight="1">
      <c r="C1" s="26" t="s">
        <v>36</v>
      </c>
    </row>
    <row r="2" s="3" customFormat="1" ht="22.5" customHeight="1">
      <c r="C2" s="26" t="s">
        <v>42</v>
      </c>
    </row>
    <row r="3" s="3" customFormat="1" ht="22.5" customHeight="1">
      <c r="C3" s="26" t="s">
        <v>69</v>
      </c>
    </row>
    <row r="4" spans="3:17" s="3" customFormat="1" ht="22.5" customHeight="1" thickBot="1">
      <c r="C4" s="26"/>
      <c r="P4" s="113" t="s">
        <v>191</v>
      </c>
      <c r="Q4" s="114" t="s">
        <v>192</v>
      </c>
    </row>
    <row r="5" spans="2:30" s="3" customFormat="1" ht="22.5" customHeight="1">
      <c r="B5" s="12" t="s">
        <v>0</v>
      </c>
      <c r="C5" s="124" t="s">
        <v>68</v>
      </c>
      <c r="D5" s="124" t="s">
        <v>67</v>
      </c>
      <c r="E5" s="125" t="s">
        <v>66</v>
      </c>
      <c r="F5" s="99"/>
      <c r="G5" s="86" t="s">
        <v>100</v>
      </c>
      <c r="H5" s="124" t="s">
        <v>50</v>
      </c>
      <c r="I5" s="86" t="s">
        <v>101</v>
      </c>
      <c r="J5" s="86" t="s">
        <v>102</v>
      </c>
      <c r="K5" s="86" t="s">
        <v>103</v>
      </c>
      <c r="L5" s="86" t="s">
        <v>104</v>
      </c>
      <c r="M5" s="124" t="s">
        <v>50</v>
      </c>
      <c r="N5" s="124" t="s">
        <v>65</v>
      </c>
      <c r="O5" s="86" t="s">
        <v>105</v>
      </c>
      <c r="P5" s="86" t="s">
        <v>106</v>
      </c>
      <c r="Q5" s="86" t="s">
        <v>107</v>
      </c>
      <c r="R5" s="124" t="s">
        <v>50</v>
      </c>
      <c r="S5" s="86" t="s">
        <v>108</v>
      </c>
      <c r="T5" s="86" t="s">
        <v>109</v>
      </c>
      <c r="U5" s="120" t="s">
        <v>64</v>
      </c>
      <c r="V5" s="121"/>
      <c r="W5" s="124" t="s">
        <v>50</v>
      </c>
      <c r="X5" s="124" t="s">
        <v>63</v>
      </c>
      <c r="Y5" s="86" t="s">
        <v>110</v>
      </c>
      <c r="Z5" s="124" t="s">
        <v>62</v>
      </c>
      <c r="AA5" s="86" t="s">
        <v>60</v>
      </c>
      <c r="AB5" s="86" t="s">
        <v>60</v>
      </c>
      <c r="AC5" s="86" t="s">
        <v>111</v>
      </c>
      <c r="AD5" s="86" t="s">
        <v>102</v>
      </c>
    </row>
    <row r="6" spans="2:30" s="3" customFormat="1" ht="22.5" customHeight="1">
      <c r="B6" s="59"/>
      <c r="C6" s="123"/>
      <c r="D6" s="123"/>
      <c r="E6" s="123"/>
      <c r="F6" s="100"/>
      <c r="G6" s="90" t="s">
        <v>122</v>
      </c>
      <c r="H6" s="123"/>
      <c r="I6" s="90" t="s">
        <v>123</v>
      </c>
      <c r="J6" s="90" t="s">
        <v>124</v>
      </c>
      <c r="K6" s="90" t="s">
        <v>124</v>
      </c>
      <c r="L6" s="90" t="s">
        <v>125</v>
      </c>
      <c r="M6" s="123"/>
      <c r="N6" s="123"/>
      <c r="O6" s="90" t="s">
        <v>126</v>
      </c>
      <c r="P6" s="90" t="s">
        <v>127</v>
      </c>
      <c r="Q6" s="90" t="s">
        <v>128</v>
      </c>
      <c r="R6" s="123"/>
      <c r="S6" s="90" t="s">
        <v>126</v>
      </c>
      <c r="T6" s="90" t="s">
        <v>129</v>
      </c>
      <c r="U6" s="91" t="s">
        <v>51</v>
      </c>
      <c r="V6" s="91" t="s">
        <v>130</v>
      </c>
      <c r="W6" s="123"/>
      <c r="X6" s="123"/>
      <c r="Y6" s="90" t="s">
        <v>131</v>
      </c>
      <c r="Z6" s="123"/>
      <c r="AA6" s="90" t="s">
        <v>124</v>
      </c>
      <c r="AB6" s="90" t="s">
        <v>132</v>
      </c>
      <c r="AC6" s="90" t="s">
        <v>133</v>
      </c>
      <c r="AD6" s="90" t="s">
        <v>124</v>
      </c>
    </row>
    <row r="7" spans="2:30" s="3" customFormat="1" ht="22.5" customHeight="1">
      <c r="B7" s="98" t="s">
        <v>5</v>
      </c>
      <c r="C7" s="94" t="s">
        <v>147</v>
      </c>
      <c r="D7" s="94" t="s">
        <v>148</v>
      </c>
      <c r="E7" s="94"/>
      <c r="F7" s="101"/>
      <c r="G7" s="94"/>
      <c r="H7" s="94"/>
      <c r="I7" s="94" t="s">
        <v>149</v>
      </c>
      <c r="J7" s="94"/>
      <c r="K7" s="94"/>
      <c r="L7" s="94"/>
      <c r="M7" s="94"/>
      <c r="N7" s="94" t="s">
        <v>150</v>
      </c>
      <c r="O7" s="94" t="s">
        <v>151</v>
      </c>
      <c r="P7" s="94"/>
      <c r="Q7" s="94"/>
      <c r="R7" s="94"/>
      <c r="S7" s="94" t="s">
        <v>152</v>
      </c>
      <c r="T7" s="94"/>
      <c r="U7" s="90" t="s">
        <v>129</v>
      </c>
      <c r="V7" s="90" t="s">
        <v>153</v>
      </c>
      <c r="W7" s="90"/>
      <c r="X7" s="94" t="s">
        <v>154</v>
      </c>
      <c r="Y7" s="94" t="s">
        <v>155</v>
      </c>
      <c r="Z7" s="94"/>
      <c r="AA7" s="94"/>
      <c r="AB7" s="94"/>
      <c r="AC7" s="94"/>
      <c r="AD7" s="94"/>
    </row>
    <row r="8" spans="1:30" s="39" customFormat="1" ht="33.75" customHeight="1">
      <c r="A8" s="45" t="s">
        <v>12</v>
      </c>
      <c r="B8" s="6" t="s">
        <v>13</v>
      </c>
      <c r="C8" s="56">
        <v>13771</v>
      </c>
      <c r="D8" s="55">
        <v>770</v>
      </c>
      <c r="E8" s="55">
        <v>770</v>
      </c>
      <c r="F8" s="57"/>
      <c r="G8" s="55">
        <v>0</v>
      </c>
      <c r="H8" s="55">
        <v>0</v>
      </c>
      <c r="I8" s="55">
        <v>13001</v>
      </c>
      <c r="J8" s="55">
        <v>0</v>
      </c>
      <c r="K8" s="55">
        <v>0</v>
      </c>
      <c r="L8" s="55">
        <v>6924</v>
      </c>
      <c r="M8" s="55">
        <v>6077</v>
      </c>
      <c r="N8" s="56">
        <f>O8+S8</f>
        <v>13771</v>
      </c>
      <c r="O8" s="55">
        <v>13771</v>
      </c>
      <c r="P8" s="55">
        <v>0</v>
      </c>
      <c r="Q8" s="55">
        <v>0</v>
      </c>
      <c r="R8" s="55">
        <v>13771</v>
      </c>
      <c r="S8" s="55">
        <v>0</v>
      </c>
      <c r="T8" s="56">
        <f>U8+V8</f>
        <v>0</v>
      </c>
      <c r="U8" s="55">
        <v>0</v>
      </c>
      <c r="V8" s="55">
        <v>0</v>
      </c>
      <c r="W8" s="55">
        <v>0</v>
      </c>
      <c r="X8" s="56">
        <f>C8-N8</f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</row>
    <row r="9" spans="1:30" s="39" customFormat="1" ht="33.75" customHeight="1">
      <c r="A9" s="45" t="s">
        <v>12</v>
      </c>
      <c r="B9" s="6" t="s">
        <v>14</v>
      </c>
      <c r="C9" s="49">
        <v>11324</v>
      </c>
      <c r="D9" s="52">
        <v>1227</v>
      </c>
      <c r="E9" s="52">
        <v>1227</v>
      </c>
      <c r="F9" s="50"/>
      <c r="G9" s="52">
        <v>0</v>
      </c>
      <c r="H9" s="52">
        <v>0</v>
      </c>
      <c r="I9" s="52">
        <v>10097</v>
      </c>
      <c r="J9" s="52">
        <v>0</v>
      </c>
      <c r="K9" s="52">
        <v>0</v>
      </c>
      <c r="L9" s="52">
        <v>10086</v>
      </c>
      <c r="M9" s="52">
        <v>11</v>
      </c>
      <c r="N9" s="49">
        <f>O9+S9</f>
        <v>11324</v>
      </c>
      <c r="O9" s="52">
        <v>11324</v>
      </c>
      <c r="P9" s="52">
        <v>0</v>
      </c>
      <c r="Q9" s="52">
        <v>0</v>
      </c>
      <c r="R9" s="52">
        <v>11324</v>
      </c>
      <c r="S9" s="52">
        <v>0</v>
      </c>
      <c r="T9" s="49">
        <f>U9+V9</f>
        <v>0</v>
      </c>
      <c r="U9" s="52">
        <v>0</v>
      </c>
      <c r="V9" s="52">
        <v>0</v>
      </c>
      <c r="W9" s="52">
        <v>0</v>
      </c>
      <c r="X9" s="49">
        <f>C9-N9</f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</row>
    <row r="10" spans="1:30" s="39" customFormat="1" ht="33.75" customHeight="1">
      <c r="A10" s="45" t="s">
        <v>12</v>
      </c>
      <c r="B10" s="6" t="s">
        <v>38</v>
      </c>
      <c r="C10" s="49">
        <v>54632</v>
      </c>
      <c r="D10" s="52">
        <v>31806</v>
      </c>
      <c r="E10" s="52">
        <v>28450</v>
      </c>
      <c r="F10" s="50"/>
      <c r="G10" s="52">
        <v>0</v>
      </c>
      <c r="H10" s="52">
        <v>3356</v>
      </c>
      <c r="I10" s="52">
        <v>22826</v>
      </c>
      <c r="J10" s="52">
        <v>0</v>
      </c>
      <c r="K10" s="52">
        <v>0</v>
      </c>
      <c r="L10" s="52">
        <v>4447</v>
      </c>
      <c r="M10" s="52">
        <v>18379</v>
      </c>
      <c r="N10" s="49">
        <f>O10+S10</f>
        <v>54632</v>
      </c>
      <c r="O10" s="52">
        <v>49584</v>
      </c>
      <c r="P10" s="52">
        <v>0</v>
      </c>
      <c r="Q10" s="52">
        <v>0</v>
      </c>
      <c r="R10" s="52">
        <v>49584</v>
      </c>
      <c r="S10" s="52">
        <v>5048</v>
      </c>
      <c r="T10" s="49">
        <v>5048</v>
      </c>
      <c r="U10" s="52">
        <v>5048</v>
      </c>
      <c r="V10" s="52">
        <v>0</v>
      </c>
      <c r="W10" s="52">
        <v>0</v>
      </c>
      <c r="X10" s="49">
        <f>C10-N10</f>
        <v>0</v>
      </c>
      <c r="Y10" s="52">
        <v>990636</v>
      </c>
      <c r="Z10" s="52">
        <v>931700</v>
      </c>
      <c r="AA10" s="52">
        <v>58936</v>
      </c>
      <c r="AB10" s="52">
        <v>0</v>
      </c>
      <c r="AC10" s="52">
        <v>0</v>
      </c>
      <c r="AD10" s="52">
        <v>0</v>
      </c>
    </row>
    <row r="11" spans="1:30" s="39" customFormat="1" ht="33.75" customHeight="1">
      <c r="A11" s="45" t="s">
        <v>12</v>
      </c>
      <c r="B11" s="6" t="s">
        <v>39</v>
      </c>
      <c r="C11" s="49">
        <v>1758</v>
      </c>
      <c r="D11" s="52">
        <v>0</v>
      </c>
      <c r="E11" s="52">
        <v>0</v>
      </c>
      <c r="F11" s="50"/>
      <c r="G11" s="52">
        <v>0</v>
      </c>
      <c r="H11" s="52">
        <v>0</v>
      </c>
      <c r="I11" s="52">
        <v>1758</v>
      </c>
      <c r="J11" s="52">
        <v>0</v>
      </c>
      <c r="K11" s="52">
        <v>0</v>
      </c>
      <c r="L11" s="52">
        <v>1262</v>
      </c>
      <c r="M11" s="52">
        <v>496</v>
      </c>
      <c r="N11" s="49">
        <f>O11+S11</f>
        <v>1758</v>
      </c>
      <c r="O11" s="52">
        <v>1758</v>
      </c>
      <c r="P11" s="52">
        <v>0</v>
      </c>
      <c r="Q11" s="52">
        <v>0</v>
      </c>
      <c r="R11" s="52">
        <v>1758</v>
      </c>
      <c r="S11" s="52">
        <v>0</v>
      </c>
      <c r="T11" s="49">
        <f>U11+V11</f>
        <v>0</v>
      </c>
      <c r="U11" s="52">
        <v>0</v>
      </c>
      <c r="V11" s="52">
        <v>0</v>
      </c>
      <c r="W11" s="52">
        <v>0</v>
      </c>
      <c r="X11" s="49">
        <f>C11-N11</f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</row>
    <row r="12" spans="1:30" s="39" customFormat="1" ht="33.75" customHeight="1">
      <c r="A12" s="45" t="s">
        <v>12</v>
      </c>
      <c r="B12" s="84" t="s">
        <v>99</v>
      </c>
      <c r="C12" s="51">
        <v>6</v>
      </c>
      <c r="D12" s="48">
        <v>0</v>
      </c>
      <c r="E12" s="48">
        <v>0</v>
      </c>
      <c r="F12" s="50"/>
      <c r="G12" s="48">
        <v>0</v>
      </c>
      <c r="H12" s="48">
        <v>0</v>
      </c>
      <c r="I12" s="48">
        <v>6</v>
      </c>
      <c r="J12" s="48">
        <v>0</v>
      </c>
      <c r="K12" s="48">
        <v>0</v>
      </c>
      <c r="L12" s="48">
        <v>0</v>
      </c>
      <c r="M12" s="48">
        <v>6</v>
      </c>
      <c r="N12" s="49">
        <f>O12+S12</f>
        <v>3609</v>
      </c>
      <c r="O12" s="48">
        <v>3609</v>
      </c>
      <c r="P12" s="48">
        <v>0</v>
      </c>
      <c r="Q12" s="48">
        <v>0</v>
      </c>
      <c r="R12" s="48">
        <v>3609</v>
      </c>
      <c r="S12" s="48">
        <v>0</v>
      </c>
      <c r="T12" s="49">
        <f>U12+V12</f>
        <v>0</v>
      </c>
      <c r="U12" s="48">
        <v>0</v>
      </c>
      <c r="V12" s="48">
        <v>0</v>
      </c>
      <c r="W12" s="48">
        <v>0</v>
      </c>
      <c r="X12" s="49">
        <f>C12-N12</f>
        <v>-3603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</row>
    <row r="13" spans="1:30" s="39" customFormat="1" ht="33.75" customHeight="1" thickBot="1">
      <c r="A13" s="45"/>
      <c r="B13" s="44" t="s">
        <v>43</v>
      </c>
      <c r="C13" s="42">
        <f>SUM(C8:C12)</f>
        <v>81491</v>
      </c>
      <c r="D13" s="42">
        <f>SUM(D8:D12)</f>
        <v>33803</v>
      </c>
      <c r="E13" s="42">
        <f>SUM(E8:E12)</f>
        <v>30447</v>
      </c>
      <c r="F13" s="43"/>
      <c r="G13" s="42">
        <f aca="true" t="shared" si="0" ref="G13:AD13">SUM(G8:G12)</f>
        <v>0</v>
      </c>
      <c r="H13" s="42">
        <f t="shared" si="0"/>
        <v>3356</v>
      </c>
      <c r="I13" s="42">
        <f t="shared" si="0"/>
        <v>47688</v>
      </c>
      <c r="J13" s="42">
        <f t="shared" si="0"/>
        <v>0</v>
      </c>
      <c r="K13" s="42">
        <f t="shared" si="0"/>
        <v>0</v>
      </c>
      <c r="L13" s="42">
        <f t="shared" si="0"/>
        <v>22719</v>
      </c>
      <c r="M13" s="42">
        <f t="shared" si="0"/>
        <v>24969</v>
      </c>
      <c r="N13" s="42">
        <f t="shared" si="0"/>
        <v>85094</v>
      </c>
      <c r="O13" s="42">
        <f t="shared" si="0"/>
        <v>80046</v>
      </c>
      <c r="P13" s="42">
        <f t="shared" si="0"/>
        <v>0</v>
      </c>
      <c r="Q13" s="42">
        <f t="shared" si="0"/>
        <v>0</v>
      </c>
      <c r="R13" s="42">
        <f t="shared" si="0"/>
        <v>80046</v>
      </c>
      <c r="S13" s="42">
        <f t="shared" si="0"/>
        <v>5048</v>
      </c>
      <c r="T13" s="42">
        <f t="shared" si="0"/>
        <v>5048</v>
      </c>
      <c r="U13" s="42">
        <f t="shared" si="0"/>
        <v>5048</v>
      </c>
      <c r="V13" s="42">
        <f t="shared" si="0"/>
        <v>0</v>
      </c>
      <c r="W13" s="42">
        <f t="shared" si="0"/>
        <v>0</v>
      </c>
      <c r="X13" s="42">
        <f t="shared" si="0"/>
        <v>-3603</v>
      </c>
      <c r="Y13" s="42">
        <f t="shared" si="0"/>
        <v>990636</v>
      </c>
      <c r="Z13" s="42">
        <f t="shared" si="0"/>
        <v>931700</v>
      </c>
      <c r="AA13" s="42">
        <f t="shared" si="0"/>
        <v>58936</v>
      </c>
      <c r="AB13" s="42">
        <f t="shared" si="0"/>
        <v>0</v>
      </c>
      <c r="AC13" s="42">
        <f t="shared" si="0"/>
        <v>0</v>
      </c>
      <c r="AD13" s="42">
        <f t="shared" si="0"/>
        <v>0</v>
      </c>
    </row>
    <row r="14" ht="22.5" customHeight="1"/>
    <row r="15" ht="22.5" customHeight="1"/>
    <row r="16" ht="22.5" customHeight="1"/>
    <row r="17" spans="3:30" ht="22.5" customHeight="1" thickBo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13" t="s">
        <v>193</v>
      </c>
      <c r="Q17" s="114" t="s">
        <v>194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60" t="s">
        <v>97</v>
      </c>
    </row>
    <row r="18" spans="2:30" ht="22.5" customHeight="1">
      <c r="B18" s="12" t="s">
        <v>0</v>
      </c>
      <c r="C18" s="86" t="s">
        <v>103</v>
      </c>
      <c r="D18" s="86" t="s">
        <v>112</v>
      </c>
      <c r="E18" s="124" t="s">
        <v>50</v>
      </c>
      <c r="F18" s="86" t="s">
        <v>110</v>
      </c>
      <c r="G18" s="86" t="s">
        <v>113</v>
      </c>
      <c r="H18" s="120" t="s">
        <v>114</v>
      </c>
      <c r="I18" s="121"/>
      <c r="J18" s="86" t="s">
        <v>51</v>
      </c>
      <c r="K18" s="85" t="s">
        <v>61</v>
      </c>
      <c r="L18" s="85" t="s">
        <v>60</v>
      </c>
      <c r="M18" s="124" t="s">
        <v>50</v>
      </c>
      <c r="N18" s="86" t="s">
        <v>115</v>
      </c>
      <c r="O18" s="86" t="s">
        <v>115</v>
      </c>
      <c r="P18" s="124" t="s">
        <v>59</v>
      </c>
      <c r="Q18" s="85" t="s">
        <v>116</v>
      </c>
      <c r="R18" s="87" t="s">
        <v>117</v>
      </c>
      <c r="S18" s="85" t="s">
        <v>118</v>
      </c>
      <c r="T18" s="9" t="s">
        <v>119</v>
      </c>
      <c r="U18" s="9" t="s">
        <v>58</v>
      </c>
      <c r="V18" s="86" t="s">
        <v>120</v>
      </c>
      <c r="W18" s="120" t="s">
        <v>187</v>
      </c>
      <c r="X18" s="126"/>
      <c r="Y18" s="121"/>
      <c r="Z18" s="88" t="s">
        <v>57</v>
      </c>
      <c r="AA18" s="120" t="s">
        <v>56</v>
      </c>
      <c r="AB18" s="121"/>
      <c r="AC18" s="85" t="s">
        <v>55</v>
      </c>
      <c r="AD18" s="89" t="s">
        <v>121</v>
      </c>
    </row>
    <row r="19" spans="2:30" ht="22.5" customHeight="1">
      <c r="B19" s="59"/>
      <c r="C19" s="90" t="s">
        <v>124</v>
      </c>
      <c r="D19" s="90" t="s">
        <v>134</v>
      </c>
      <c r="E19" s="123"/>
      <c r="F19" s="90" t="s">
        <v>135</v>
      </c>
      <c r="G19" s="90" t="s">
        <v>136</v>
      </c>
      <c r="H19" s="91" t="s">
        <v>137</v>
      </c>
      <c r="I19" s="91" t="s">
        <v>113</v>
      </c>
      <c r="J19" s="90" t="s">
        <v>138</v>
      </c>
      <c r="K19" s="90" t="s">
        <v>54</v>
      </c>
      <c r="L19" s="90" t="s">
        <v>139</v>
      </c>
      <c r="M19" s="123"/>
      <c r="N19" s="90" t="s">
        <v>140</v>
      </c>
      <c r="O19" s="90" t="s">
        <v>141</v>
      </c>
      <c r="P19" s="123"/>
      <c r="Q19" s="90" t="s">
        <v>142</v>
      </c>
      <c r="R19" s="90" t="s">
        <v>51</v>
      </c>
      <c r="S19" s="90" t="s">
        <v>53</v>
      </c>
      <c r="T19" s="10" t="s">
        <v>143</v>
      </c>
      <c r="U19" s="58" t="s">
        <v>144</v>
      </c>
      <c r="V19" s="90" t="s">
        <v>145</v>
      </c>
      <c r="W19" s="92" t="s">
        <v>52</v>
      </c>
      <c r="X19" s="122" t="s">
        <v>51</v>
      </c>
      <c r="Y19" s="122" t="s">
        <v>50</v>
      </c>
      <c r="Z19" s="90" t="s">
        <v>49</v>
      </c>
      <c r="AA19" s="90" t="s">
        <v>48</v>
      </c>
      <c r="AB19" s="90" t="s">
        <v>181</v>
      </c>
      <c r="AC19" s="90" t="s">
        <v>47</v>
      </c>
      <c r="AD19" s="93" t="s">
        <v>146</v>
      </c>
    </row>
    <row r="20" spans="2:30" ht="22.5" customHeight="1">
      <c r="B20" s="98" t="s">
        <v>5</v>
      </c>
      <c r="C20" s="94"/>
      <c r="D20" s="94"/>
      <c r="E20" s="94"/>
      <c r="F20" s="94" t="s">
        <v>156</v>
      </c>
      <c r="G20" s="94"/>
      <c r="H20" s="95" t="s">
        <v>127</v>
      </c>
      <c r="I20" s="95" t="s">
        <v>129</v>
      </c>
      <c r="J20" s="94" t="s">
        <v>157</v>
      </c>
      <c r="K20" s="90" t="s">
        <v>46</v>
      </c>
      <c r="L20" s="90" t="s">
        <v>45</v>
      </c>
      <c r="M20" s="90"/>
      <c r="N20" s="94" t="s">
        <v>158</v>
      </c>
      <c r="O20" s="94" t="s">
        <v>159</v>
      </c>
      <c r="P20" s="94" t="s">
        <v>160</v>
      </c>
      <c r="Q20" s="94" t="s">
        <v>161</v>
      </c>
      <c r="R20" s="90"/>
      <c r="S20" s="94" t="s">
        <v>162</v>
      </c>
      <c r="T20" s="58" t="s">
        <v>163</v>
      </c>
      <c r="U20" s="96" t="s">
        <v>164</v>
      </c>
      <c r="V20" s="97"/>
      <c r="W20" s="90" t="s">
        <v>165</v>
      </c>
      <c r="X20" s="123"/>
      <c r="Y20" s="123"/>
      <c r="Z20" s="94" t="s">
        <v>166</v>
      </c>
      <c r="AA20" s="90"/>
      <c r="AB20" s="90"/>
      <c r="AC20" s="90" t="s">
        <v>44</v>
      </c>
      <c r="AD20" s="93"/>
    </row>
    <row r="21" spans="2:30" ht="33.75" customHeight="1">
      <c r="B21" s="6" t="s">
        <v>13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f>Y8-F21</f>
        <v>0</v>
      </c>
      <c r="O21" s="56">
        <f>X8+N21</f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6">
        <f>O21-P21+Q21-S21+T21</f>
        <v>0</v>
      </c>
      <c r="V21" s="56">
        <f>W21+X21+Y21</f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4">
        <f aca="true" t="shared" si="1" ref="AC21:AC26">IF(C8&gt;0,C8/(N8+J21)*100,0)</f>
        <v>100</v>
      </c>
      <c r="AD21" s="53">
        <f aca="true" t="shared" si="2" ref="AD21:AD26">IF(AB21&gt;0,AB21/(D8-G8)*100,0)</f>
        <v>0</v>
      </c>
    </row>
    <row r="22" spans="2:30" ht="33.75" customHeight="1">
      <c r="B22" s="6" t="s">
        <v>14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49">
        <f>Y9-F22</f>
        <v>0</v>
      </c>
      <c r="O22" s="49">
        <f>X9+N22</f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49">
        <f>O22-P22+Q22-S22+T22</f>
        <v>0</v>
      </c>
      <c r="V22" s="49">
        <f>W22+X22+Y22</f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47">
        <f t="shared" si="1"/>
        <v>100</v>
      </c>
      <c r="AD22" s="46">
        <f t="shared" si="2"/>
        <v>0</v>
      </c>
    </row>
    <row r="23" spans="2:30" ht="33.75" customHeight="1">
      <c r="B23" s="6" t="s">
        <v>38</v>
      </c>
      <c r="C23" s="52">
        <v>0</v>
      </c>
      <c r="D23" s="52">
        <v>0</v>
      </c>
      <c r="E23" s="52">
        <v>0</v>
      </c>
      <c r="F23" s="52">
        <v>947580</v>
      </c>
      <c r="G23" s="52">
        <v>934858</v>
      </c>
      <c r="H23" s="52">
        <v>0</v>
      </c>
      <c r="I23" s="52">
        <v>0</v>
      </c>
      <c r="J23" s="52">
        <v>12722</v>
      </c>
      <c r="K23" s="52">
        <v>0</v>
      </c>
      <c r="L23" s="52">
        <v>0</v>
      </c>
      <c r="M23" s="52">
        <v>0</v>
      </c>
      <c r="N23" s="49">
        <f>Y10-F23</f>
        <v>43056</v>
      </c>
      <c r="O23" s="49">
        <f>X10+N23</f>
        <v>43056</v>
      </c>
      <c r="P23" s="52">
        <v>0</v>
      </c>
      <c r="Q23" s="52">
        <v>14</v>
      </c>
      <c r="R23" s="52">
        <v>0</v>
      </c>
      <c r="S23" s="52">
        <v>0</v>
      </c>
      <c r="T23" s="52">
        <v>0</v>
      </c>
      <c r="U23" s="49">
        <f>O23-P23+Q23-S23+T23</f>
        <v>43070</v>
      </c>
      <c r="V23" s="49">
        <f>W23+X23+Y23</f>
        <v>63300</v>
      </c>
      <c r="W23" s="52">
        <v>0</v>
      </c>
      <c r="X23" s="52">
        <v>63300</v>
      </c>
      <c r="Y23" s="52">
        <v>0</v>
      </c>
      <c r="Z23" s="52">
        <v>43070</v>
      </c>
      <c r="AA23" s="52">
        <v>0</v>
      </c>
      <c r="AB23" s="52">
        <v>0</v>
      </c>
      <c r="AC23" s="47">
        <f t="shared" si="1"/>
        <v>81.11173798141165</v>
      </c>
      <c r="AD23" s="46">
        <f t="shared" si="2"/>
        <v>0</v>
      </c>
    </row>
    <row r="24" spans="2:30" ht="33.75" customHeight="1">
      <c r="B24" s="6" t="s">
        <v>39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49">
        <f>Y11-F24</f>
        <v>0</v>
      </c>
      <c r="O24" s="49">
        <f>X11+N24</f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49">
        <f>O24-P24+Q24-S24+T24</f>
        <v>0</v>
      </c>
      <c r="V24" s="49">
        <f>W24+X24+Y24</f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47">
        <f t="shared" si="1"/>
        <v>100</v>
      </c>
      <c r="AD24" s="46">
        <f t="shared" si="2"/>
        <v>0</v>
      </c>
    </row>
    <row r="25" spans="2:30" ht="33.75" customHeight="1">
      <c r="B25" s="84" t="s">
        <v>99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9">
        <f>Y12-F25</f>
        <v>0</v>
      </c>
      <c r="O25" s="49">
        <f>X12+N25</f>
        <v>-3603</v>
      </c>
      <c r="P25" s="48">
        <v>0</v>
      </c>
      <c r="Q25" s="48">
        <v>8578</v>
      </c>
      <c r="R25" s="48">
        <v>0</v>
      </c>
      <c r="S25" s="48">
        <v>0</v>
      </c>
      <c r="T25" s="48">
        <v>0</v>
      </c>
      <c r="U25" s="49">
        <f>O25-P25+Q25-S25+T25</f>
        <v>4975</v>
      </c>
      <c r="V25" s="49">
        <f>W25+X25+Y25</f>
        <v>0</v>
      </c>
      <c r="W25" s="48">
        <v>0</v>
      </c>
      <c r="X25" s="48">
        <v>0</v>
      </c>
      <c r="Y25" s="48">
        <v>0</v>
      </c>
      <c r="Z25" s="48">
        <v>0</v>
      </c>
      <c r="AA25" s="48">
        <v>4975</v>
      </c>
      <c r="AB25" s="48">
        <v>0</v>
      </c>
      <c r="AC25" s="47">
        <f t="shared" si="1"/>
        <v>0.1662510390689942</v>
      </c>
      <c r="AD25" s="46">
        <f t="shared" si="2"/>
        <v>0</v>
      </c>
    </row>
    <row r="26" spans="2:30" ht="33.75" customHeight="1" thickBot="1">
      <c r="B26" s="44" t="s">
        <v>43</v>
      </c>
      <c r="C26" s="42">
        <f aca="true" t="shared" si="3" ref="C26:S26">SUM(C21:C25)</f>
        <v>0</v>
      </c>
      <c r="D26" s="42">
        <f t="shared" si="3"/>
        <v>0</v>
      </c>
      <c r="E26" s="42">
        <f t="shared" si="3"/>
        <v>0</v>
      </c>
      <c r="F26" s="42">
        <f t="shared" si="3"/>
        <v>947580</v>
      </c>
      <c r="G26" s="42">
        <f t="shared" si="3"/>
        <v>934858</v>
      </c>
      <c r="H26" s="42">
        <f t="shared" si="3"/>
        <v>0</v>
      </c>
      <c r="I26" s="42">
        <f t="shared" si="3"/>
        <v>0</v>
      </c>
      <c r="J26" s="42">
        <f t="shared" si="3"/>
        <v>12722</v>
      </c>
      <c r="K26" s="42">
        <f t="shared" si="3"/>
        <v>0</v>
      </c>
      <c r="L26" s="42">
        <f t="shared" si="3"/>
        <v>0</v>
      </c>
      <c r="M26" s="42">
        <f t="shared" si="3"/>
        <v>0</v>
      </c>
      <c r="N26" s="42">
        <f t="shared" si="3"/>
        <v>43056</v>
      </c>
      <c r="O26" s="42">
        <f t="shared" si="3"/>
        <v>39453</v>
      </c>
      <c r="P26" s="42">
        <f t="shared" si="3"/>
        <v>0</v>
      </c>
      <c r="Q26" s="42">
        <f t="shared" si="3"/>
        <v>8592</v>
      </c>
      <c r="R26" s="42">
        <f t="shared" si="3"/>
        <v>0</v>
      </c>
      <c r="S26" s="42">
        <f t="shared" si="3"/>
        <v>0</v>
      </c>
      <c r="T26" s="42">
        <f>SUM(T21:T25)</f>
        <v>0</v>
      </c>
      <c r="U26" s="42">
        <f aca="true" t="shared" si="4" ref="U26:AB26">SUM(U21:U25)</f>
        <v>48045</v>
      </c>
      <c r="V26" s="42">
        <f t="shared" si="4"/>
        <v>63300</v>
      </c>
      <c r="W26" s="42">
        <f t="shared" si="4"/>
        <v>0</v>
      </c>
      <c r="X26" s="42">
        <f t="shared" si="4"/>
        <v>63300</v>
      </c>
      <c r="Y26" s="42">
        <f t="shared" si="4"/>
        <v>0</v>
      </c>
      <c r="Z26" s="42">
        <f t="shared" si="4"/>
        <v>43070</v>
      </c>
      <c r="AA26" s="42">
        <f t="shared" si="4"/>
        <v>4975</v>
      </c>
      <c r="AB26" s="42">
        <f t="shared" si="4"/>
        <v>0</v>
      </c>
      <c r="AC26" s="41">
        <f t="shared" si="1"/>
        <v>83.31050134947247</v>
      </c>
      <c r="AD26" s="40">
        <f t="shared" si="2"/>
        <v>0</v>
      </c>
    </row>
  </sheetData>
  <sheetProtection/>
  <mergeCells count="19">
    <mergeCell ref="Z5:Z6"/>
    <mergeCell ref="E18:E19"/>
    <mergeCell ref="H18:I18"/>
    <mergeCell ref="M18:M19"/>
    <mergeCell ref="N5:N6"/>
    <mergeCell ref="R5:R6"/>
    <mergeCell ref="U5:V5"/>
    <mergeCell ref="P18:P19"/>
    <mergeCell ref="W18:Y18"/>
    <mergeCell ref="AA18:AB18"/>
    <mergeCell ref="X19:X20"/>
    <mergeCell ref="Y19:Y20"/>
    <mergeCell ref="C5:C6"/>
    <mergeCell ref="D5:D6"/>
    <mergeCell ref="E5:E6"/>
    <mergeCell ref="H5:H6"/>
    <mergeCell ref="M5:M6"/>
    <mergeCell ref="W5:W6"/>
    <mergeCell ref="X5:X6"/>
  </mergeCells>
  <printOptions/>
  <pageMargins left="0.7874015748031497" right="0.3937007874015748" top="0.7874015748031497" bottom="0.7874015748031497" header="0.5118110236220472" footer="0.5118110236220472"/>
  <pageSetup fitToWidth="2" fitToHeight="1" horizontalDpi="600" verticalDpi="600" orientation="landscape" pageOrder="overThenDown" paperSize="9" scale="68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80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64" customWidth="1"/>
    <col min="2" max="2" width="17.50390625" style="63" customWidth="1"/>
    <col min="3" max="14" width="15.875" style="62" customWidth="1"/>
    <col min="15" max="16384" width="9.375" style="61" customWidth="1"/>
  </cols>
  <sheetData>
    <row r="1" spans="1:14" s="74" customFormat="1" ht="22.5" customHeight="1">
      <c r="A1" s="76"/>
      <c r="B1" s="63"/>
      <c r="C1" s="81" t="s">
        <v>36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74" customFormat="1" ht="22.5" customHeight="1">
      <c r="A2" s="76"/>
      <c r="B2" s="68"/>
      <c r="C2" s="81" t="s">
        <v>96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74" customFormat="1" ht="22.5" customHeight="1">
      <c r="A3" s="76"/>
      <c r="B3" s="82"/>
      <c r="C3" s="81" t="s">
        <v>95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74" customFormat="1" ht="22.5" customHeight="1" thickBot="1">
      <c r="A4" s="76"/>
      <c r="B4" s="82"/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74" customFormat="1" ht="22.5" customHeight="1">
      <c r="A5" s="76"/>
      <c r="B5" s="127" t="s">
        <v>94</v>
      </c>
      <c r="C5" s="130" t="s">
        <v>93</v>
      </c>
      <c r="D5" s="133" t="s">
        <v>92</v>
      </c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4" s="74" customFormat="1" ht="22.5" customHeight="1">
      <c r="A6" s="76"/>
      <c r="B6" s="128"/>
      <c r="C6" s="131"/>
      <c r="D6" s="136" t="s">
        <v>168</v>
      </c>
      <c r="E6" s="137"/>
      <c r="F6" s="138"/>
      <c r="G6" s="79" t="s">
        <v>169</v>
      </c>
      <c r="H6" s="78" t="s">
        <v>170</v>
      </c>
      <c r="I6" s="78" t="s">
        <v>171</v>
      </c>
      <c r="J6" s="78" t="s">
        <v>172</v>
      </c>
      <c r="K6" s="78" t="s">
        <v>173</v>
      </c>
      <c r="L6" s="78" t="s">
        <v>174</v>
      </c>
      <c r="M6" s="78" t="s">
        <v>175</v>
      </c>
      <c r="N6" s="78" t="s">
        <v>176</v>
      </c>
    </row>
    <row r="7" spans="1:17" s="74" customFormat="1" ht="45" customHeight="1">
      <c r="A7" s="76"/>
      <c r="B7" s="129"/>
      <c r="C7" s="132"/>
      <c r="D7" s="102" t="s">
        <v>90</v>
      </c>
      <c r="E7" s="103" t="s">
        <v>182</v>
      </c>
      <c r="F7" s="104" t="s">
        <v>183</v>
      </c>
      <c r="G7" s="104" t="s">
        <v>180</v>
      </c>
      <c r="H7" s="104" t="s">
        <v>89</v>
      </c>
      <c r="I7" s="104" t="s">
        <v>88</v>
      </c>
      <c r="J7" s="104" t="s">
        <v>87</v>
      </c>
      <c r="K7" s="104" t="s">
        <v>86</v>
      </c>
      <c r="L7" s="104" t="s">
        <v>85</v>
      </c>
      <c r="M7" s="104" t="s">
        <v>84</v>
      </c>
      <c r="N7" s="104" t="s">
        <v>9</v>
      </c>
      <c r="P7" s="75"/>
      <c r="Q7" s="75"/>
    </row>
    <row r="8" spans="1:14" ht="33.75" customHeight="1">
      <c r="A8" s="64" t="s">
        <v>12</v>
      </c>
      <c r="B8" s="72" t="s">
        <v>13</v>
      </c>
      <c r="C8" s="108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</row>
    <row r="9" spans="1:14" ht="33.75" customHeight="1">
      <c r="A9" s="64" t="s">
        <v>12</v>
      </c>
      <c r="B9" s="72" t="s">
        <v>14</v>
      </c>
      <c r="C9" s="108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</row>
    <row r="10" spans="1:14" ht="33.75" customHeight="1">
      <c r="A10" s="64" t="s">
        <v>12</v>
      </c>
      <c r="B10" s="72" t="s">
        <v>72</v>
      </c>
      <c r="C10" s="108">
        <v>1383745</v>
      </c>
      <c r="D10" s="52">
        <v>47245</v>
      </c>
      <c r="E10" s="52">
        <v>0</v>
      </c>
      <c r="F10" s="52">
        <v>0</v>
      </c>
      <c r="G10" s="52">
        <v>1336500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</row>
    <row r="11" spans="1:14" ht="33.75" customHeight="1">
      <c r="A11" s="64" t="s">
        <v>12</v>
      </c>
      <c r="B11" s="72" t="s">
        <v>71</v>
      </c>
      <c r="C11" s="108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</row>
    <row r="12" spans="1:14" ht="33.75" customHeight="1">
      <c r="A12" s="64" t="s">
        <v>12</v>
      </c>
      <c r="B12" s="84" t="s">
        <v>99</v>
      </c>
      <c r="C12" s="109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</row>
    <row r="13" spans="1:14" ht="33.75" customHeight="1" thickBot="1">
      <c r="A13" s="64" t="s">
        <v>12</v>
      </c>
      <c r="B13" s="69" t="s">
        <v>70</v>
      </c>
      <c r="C13" s="110">
        <f aca="true" t="shared" si="0" ref="C13:N13">SUM(C8:C12)</f>
        <v>1383745</v>
      </c>
      <c r="D13" s="110">
        <f t="shared" si="0"/>
        <v>47245</v>
      </c>
      <c r="E13" s="110">
        <f t="shared" si="0"/>
        <v>0</v>
      </c>
      <c r="F13" s="110">
        <f t="shared" si="0"/>
        <v>0</v>
      </c>
      <c r="G13" s="110">
        <f t="shared" si="0"/>
        <v>1336500</v>
      </c>
      <c r="H13" s="110">
        <f t="shared" si="0"/>
        <v>0</v>
      </c>
      <c r="I13" s="110">
        <f t="shared" si="0"/>
        <v>0</v>
      </c>
      <c r="J13" s="110">
        <f t="shared" si="0"/>
        <v>0</v>
      </c>
      <c r="K13" s="110">
        <f t="shared" si="0"/>
        <v>0</v>
      </c>
      <c r="L13" s="110">
        <f t="shared" si="0"/>
        <v>0</v>
      </c>
      <c r="M13" s="110">
        <f t="shared" si="0"/>
        <v>0</v>
      </c>
      <c r="N13" s="110">
        <f t="shared" si="0"/>
        <v>0</v>
      </c>
    </row>
    <row r="14" spans="2:14" ht="22.5" customHeight="1">
      <c r="B14" s="6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2:14" ht="22.5" customHeight="1">
      <c r="B15" s="66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4" ht="22.5" customHeight="1" thickBot="1">
      <c r="B16" s="6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60" t="s">
        <v>167</v>
      </c>
      <c r="N16" s="65"/>
    </row>
    <row r="17" spans="2:14" ht="22.5" customHeight="1">
      <c r="B17" s="127" t="s">
        <v>94</v>
      </c>
      <c r="C17" s="133" t="s">
        <v>91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9"/>
      <c r="N17" s="65"/>
    </row>
    <row r="18" spans="2:14" ht="22.5" customHeight="1">
      <c r="B18" s="128"/>
      <c r="C18" s="78" t="s">
        <v>177</v>
      </c>
      <c r="D18" s="78" t="s">
        <v>169</v>
      </c>
      <c r="E18" s="78" t="s">
        <v>170</v>
      </c>
      <c r="F18" s="78" t="s">
        <v>171</v>
      </c>
      <c r="G18" s="78" t="s">
        <v>172</v>
      </c>
      <c r="H18" s="78" t="s">
        <v>173</v>
      </c>
      <c r="I18" s="78" t="s">
        <v>174</v>
      </c>
      <c r="J18" s="78" t="s">
        <v>175</v>
      </c>
      <c r="K18" s="78" t="s">
        <v>176</v>
      </c>
      <c r="L18" s="78" t="s">
        <v>178</v>
      </c>
      <c r="M18" s="77" t="s">
        <v>179</v>
      </c>
      <c r="N18" s="65"/>
    </row>
    <row r="19" spans="2:14" ht="45" customHeight="1">
      <c r="B19" s="129"/>
      <c r="C19" s="104" t="s">
        <v>83</v>
      </c>
      <c r="D19" s="104" t="s">
        <v>82</v>
      </c>
      <c r="E19" s="104" t="s">
        <v>81</v>
      </c>
      <c r="F19" s="104" t="s">
        <v>80</v>
      </c>
      <c r="G19" s="104" t="s">
        <v>79</v>
      </c>
      <c r="H19" s="104" t="s">
        <v>78</v>
      </c>
      <c r="I19" s="104" t="s">
        <v>77</v>
      </c>
      <c r="J19" s="104" t="s">
        <v>76</v>
      </c>
      <c r="K19" s="104" t="s">
        <v>75</v>
      </c>
      <c r="L19" s="104" t="s">
        <v>74</v>
      </c>
      <c r="M19" s="105" t="s">
        <v>73</v>
      </c>
      <c r="N19" s="65"/>
    </row>
    <row r="20" spans="2:14" ht="33.75" customHeight="1">
      <c r="B20" s="72" t="s">
        <v>13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73">
        <v>0</v>
      </c>
      <c r="N20" s="65"/>
    </row>
    <row r="21" spans="2:14" ht="33.75" customHeight="1">
      <c r="B21" s="72" t="s">
        <v>14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71">
        <v>0</v>
      </c>
      <c r="N21" s="65"/>
    </row>
    <row r="22" spans="2:14" ht="33.75" customHeight="1">
      <c r="B22" s="72" t="s">
        <v>72</v>
      </c>
      <c r="C22" s="52">
        <v>0</v>
      </c>
      <c r="D22" s="52">
        <v>0</v>
      </c>
      <c r="E22" s="52">
        <v>1375216</v>
      </c>
      <c r="F22" s="52">
        <v>0</v>
      </c>
      <c r="G22" s="52">
        <v>8529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71">
        <v>0</v>
      </c>
      <c r="N22" s="65"/>
    </row>
    <row r="23" spans="2:14" ht="33.75" customHeight="1">
      <c r="B23" s="72" t="s">
        <v>71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71">
        <v>0</v>
      </c>
      <c r="N23" s="65"/>
    </row>
    <row r="24" spans="2:14" ht="33.75" customHeight="1">
      <c r="B24" s="84" t="s">
        <v>99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70">
        <v>0</v>
      </c>
      <c r="N24" s="65"/>
    </row>
    <row r="25" spans="2:14" ht="33.75" customHeight="1" thickBot="1">
      <c r="B25" s="69" t="s">
        <v>70</v>
      </c>
      <c r="C25" s="110">
        <f aca="true" t="shared" si="1" ref="C25:M25">SUM(C20:C24)</f>
        <v>0</v>
      </c>
      <c r="D25" s="110">
        <f t="shared" si="1"/>
        <v>0</v>
      </c>
      <c r="E25" s="110">
        <f t="shared" si="1"/>
        <v>1375216</v>
      </c>
      <c r="F25" s="110">
        <f t="shared" si="1"/>
        <v>0</v>
      </c>
      <c r="G25" s="110">
        <f t="shared" si="1"/>
        <v>8529</v>
      </c>
      <c r="H25" s="110">
        <f t="shared" si="1"/>
        <v>0</v>
      </c>
      <c r="I25" s="110">
        <f t="shared" si="1"/>
        <v>0</v>
      </c>
      <c r="J25" s="110">
        <f t="shared" si="1"/>
        <v>0</v>
      </c>
      <c r="K25" s="110">
        <f t="shared" si="1"/>
        <v>0</v>
      </c>
      <c r="L25" s="110">
        <f t="shared" si="1"/>
        <v>0</v>
      </c>
      <c r="M25" s="111">
        <f t="shared" si="1"/>
        <v>0</v>
      </c>
      <c r="N25" s="65"/>
    </row>
    <row r="26" spans="2:14" ht="18" customHeight="1">
      <c r="B26" s="6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8" customHeight="1">
      <c r="B27" s="66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18" customHeight="1">
      <c r="B28" s="66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2:14" ht="18" customHeight="1">
      <c r="B29" s="6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8" customHeight="1">
      <c r="B30" s="66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2:14" ht="18" customHeight="1">
      <c r="B31" s="6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2:14" ht="18" customHeight="1">
      <c r="B32" s="66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2:14" ht="18" customHeight="1">
      <c r="B33" s="66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2:14" ht="18" customHeight="1">
      <c r="B34" s="6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4" ht="18" customHeight="1">
      <c r="B35" s="66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18" customHeight="1">
      <c r="B36" s="6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2:14" ht="18" customHeight="1">
      <c r="B37" s="6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2:14" ht="18" customHeight="1">
      <c r="B38" s="66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2:14" ht="18" customHeight="1">
      <c r="B39" s="66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2:14" ht="18" customHeight="1">
      <c r="B40" s="66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2:14" ht="18" customHeight="1">
      <c r="B41" s="6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2:14" ht="18" customHeight="1">
      <c r="B42" s="66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2:14" ht="18" customHeight="1">
      <c r="B43" s="66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2:14" ht="18" customHeight="1">
      <c r="B44" s="66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2:14" ht="18" customHeight="1">
      <c r="B45" s="66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2:14" ht="18" customHeight="1">
      <c r="B46" s="6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2:14" ht="18" customHeight="1">
      <c r="B47" s="66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2:14" ht="18" customHeight="1">
      <c r="B48" s="66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18" customHeight="1">
      <c r="B49" s="66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2:14" ht="18" customHeight="1">
      <c r="B50" s="66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2:14" ht="18" customHeight="1">
      <c r="B51" s="66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2:14" ht="18" customHeight="1">
      <c r="B52" s="66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2:14" ht="18" customHeight="1">
      <c r="B53" s="66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2:14" ht="18" customHeight="1">
      <c r="B54" s="66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2:14" ht="18" customHeight="1">
      <c r="B55" s="66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2:14" ht="18" customHeight="1">
      <c r="B56" s="66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2:14" ht="18" customHeight="1">
      <c r="B57" s="66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2:14" ht="18" customHeight="1">
      <c r="B58" s="66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2:14" ht="18" customHeight="1">
      <c r="B59" s="66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2:14" ht="18" customHeight="1">
      <c r="B60" s="66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2:14" ht="18" customHeight="1">
      <c r="B61" s="66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2:14" ht="18" customHeight="1">
      <c r="B62" s="66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2:14" ht="18" customHeight="1">
      <c r="B63" s="66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4" ht="18" customHeight="1">
      <c r="B64" s="66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2:14" ht="18" customHeight="1">
      <c r="B65" s="66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2:14" ht="18" customHeight="1">
      <c r="B66" s="66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2:14" ht="18" customHeight="1">
      <c r="B67" s="66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2:14" ht="18" customHeight="1">
      <c r="B68" s="66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2:14" ht="18" customHeight="1">
      <c r="B69" s="66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2:14" ht="18" customHeight="1">
      <c r="B70" s="66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2:14" ht="18" customHeight="1">
      <c r="B71" s="66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2:14" ht="18" customHeight="1">
      <c r="B72" s="66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2:14" ht="18" customHeight="1">
      <c r="B73" s="66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2:14" ht="18" customHeight="1">
      <c r="B74" s="66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2:14" ht="18" customHeight="1">
      <c r="B75" s="66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2:14" ht="18" customHeight="1">
      <c r="B76" s="66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2:14" ht="18" customHeight="1">
      <c r="B77" s="66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2:14" ht="18" customHeight="1">
      <c r="B78" s="66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2:14" ht="18" customHeight="1">
      <c r="B79" s="66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2:14" ht="18" customHeight="1">
      <c r="B80" s="66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2:14" ht="18" customHeight="1">
      <c r="B81" s="66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2:14" ht="18" customHeight="1">
      <c r="B82" s="66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2:14" ht="18" customHeight="1">
      <c r="B83" s="66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2:14" ht="18" customHeight="1">
      <c r="B84" s="66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2:14" ht="18" customHeight="1">
      <c r="B85" s="66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2:14" ht="18" customHeight="1">
      <c r="B86" s="66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2:14" ht="18" customHeight="1">
      <c r="B87" s="66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2:14" ht="18" customHeight="1">
      <c r="B88" s="66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2:14" ht="18" customHeight="1">
      <c r="B89" s="66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2:14" ht="18" customHeight="1">
      <c r="B90" s="66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2:14" ht="18" customHeight="1">
      <c r="B91" s="66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2:14" ht="18" customHeight="1">
      <c r="B92" s="66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2:14" ht="18" customHeight="1">
      <c r="B93" s="66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2:14" ht="18" customHeight="1">
      <c r="B94" s="66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2:14" ht="18" customHeight="1">
      <c r="B95" s="66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2:14" ht="18" customHeight="1">
      <c r="B96" s="66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2:14" ht="18" customHeight="1">
      <c r="B97" s="66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2:14" ht="18" customHeight="1">
      <c r="B98" s="66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2:14" ht="18" customHeight="1">
      <c r="B99" s="66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2:14" ht="18" customHeight="1">
      <c r="B100" s="66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</row>
    <row r="101" spans="2:14" ht="18" customHeight="1">
      <c r="B101" s="66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2:14" ht="18" customHeight="1">
      <c r="B102" s="66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2:14" ht="18" customHeight="1">
      <c r="B103" s="66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2:14" ht="18" customHeight="1">
      <c r="B104" s="66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5" spans="2:14" ht="18" customHeight="1">
      <c r="B105" s="66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2:14" ht="18" customHeight="1">
      <c r="B106" s="66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2:14" ht="18" customHeight="1">
      <c r="B107" s="66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</row>
    <row r="108" spans="2:14" ht="18" customHeight="1">
      <c r="B108" s="66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</row>
    <row r="109" spans="2:14" ht="18" customHeight="1">
      <c r="B109" s="66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  <row r="110" spans="2:14" ht="18" customHeight="1">
      <c r="B110" s="66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</row>
    <row r="111" spans="2:14" ht="18" customHeight="1">
      <c r="B111" s="66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</row>
    <row r="112" spans="2:14" ht="18" customHeight="1">
      <c r="B112" s="66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</row>
    <row r="113" spans="2:14" ht="18" customHeight="1">
      <c r="B113" s="66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</row>
    <row r="114" spans="2:14" ht="18" customHeight="1">
      <c r="B114" s="66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</row>
    <row r="115" spans="2:14" ht="18" customHeight="1">
      <c r="B115" s="66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</row>
    <row r="116" spans="2:14" ht="18" customHeight="1">
      <c r="B116" s="66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</row>
    <row r="117" spans="2:14" ht="18" customHeight="1">
      <c r="B117" s="66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</row>
    <row r="118" spans="2:14" ht="18" customHeight="1">
      <c r="B118" s="66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</row>
    <row r="119" spans="2:14" ht="18" customHeight="1">
      <c r="B119" s="66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</row>
    <row r="120" spans="2:14" ht="18" customHeight="1">
      <c r="B120" s="66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pans="2:14" ht="18" customHeight="1">
      <c r="B121" s="66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</row>
    <row r="122" spans="2:14" ht="18" customHeight="1">
      <c r="B122" s="66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</row>
    <row r="123" spans="2:14" ht="18" customHeight="1">
      <c r="B123" s="66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</row>
    <row r="124" spans="2:14" ht="18" customHeight="1">
      <c r="B124" s="66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</row>
    <row r="125" spans="2:14" ht="18" customHeight="1">
      <c r="B125" s="66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</row>
    <row r="126" spans="2:14" ht="18" customHeight="1">
      <c r="B126" s="66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</row>
    <row r="127" spans="2:14" ht="18" customHeight="1">
      <c r="B127" s="66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</row>
    <row r="128" spans="2:14" ht="18" customHeight="1">
      <c r="B128" s="66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</row>
    <row r="129" spans="2:14" ht="18" customHeight="1">
      <c r="B129" s="66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</row>
    <row r="130" spans="2:14" ht="18" customHeight="1">
      <c r="B130" s="66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</row>
    <row r="131" spans="2:14" ht="18" customHeight="1">
      <c r="B131" s="66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</row>
    <row r="132" spans="2:14" ht="18" customHeight="1">
      <c r="B132" s="66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</row>
    <row r="133" spans="2:14" ht="18" customHeight="1">
      <c r="B133" s="66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</row>
    <row r="134" spans="2:14" ht="18" customHeight="1">
      <c r="B134" s="66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</row>
    <row r="135" spans="2:14" ht="18" customHeight="1">
      <c r="B135" s="66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</row>
    <row r="136" spans="2:14" ht="18" customHeight="1">
      <c r="B136" s="66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</row>
    <row r="137" spans="2:14" ht="18" customHeight="1">
      <c r="B137" s="66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</row>
    <row r="138" spans="2:14" ht="18" customHeight="1">
      <c r="B138" s="66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</row>
    <row r="139" spans="2:14" ht="18" customHeight="1">
      <c r="B139" s="66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</row>
    <row r="140" spans="2:14" ht="18" customHeight="1">
      <c r="B140" s="66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</row>
    <row r="141" spans="2:14" ht="18" customHeight="1">
      <c r="B141" s="66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</row>
    <row r="142" spans="2:14" ht="18" customHeight="1">
      <c r="B142" s="66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</row>
    <row r="143" spans="2:14" ht="18" customHeight="1">
      <c r="B143" s="66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</row>
    <row r="144" spans="2:14" ht="18" customHeight="1">
      <c r="B144" s="66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</row>
    <row r="145" spans="2:14" ht="18" customHeight="1">
      <c r="B145" s="66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</row>
    <row r="146" spans="2:14" ht="18" customHeight="1">
      <c r="B146" s="66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</row>
    <row r="147" spans="2:14" ht="18" customHeight="1">
      <c r="B147" s="66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</row>
    <row r="148" spans="2:14" ht="18" customHeight="1">
      <c r="B148" s="66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</row>
    <row r="149" spans="2:14" ht="18" customHeight="1">
      <c r="B149" s="66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</row>
    <row r="150" spans="2:14" ht="18" customHeight="1">
      <c r="B150" s="66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</row>
    <row r="151" spans="2:14" ht="18" customHeight="1">
      <c r="B151" s="66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</row>
    <row r="152" spans="2:14" ht="18" customHeight="1">
      <c r="B152" s="66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</row>
    <row r="153" spans="2:14" ht="18" customHeight="1">
      <c r="B153" s="66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</row>
    <row r="154" spans="2:14" ht="18" customHeight="1">
      <c r="B154" s="66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</row>
    <row r="155" spans="2:14" ht="18" customHeight="1">
      <c r="B155" s="66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</row>
    <row r="156" spans="2:14" ht="18" customHeight="1">
      <c r="B156" s="66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</row>
    <row r="157" spans="2:14" ht="18" customHeight="1">
      <c r="B157" s="66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</row>
    <row r="158" spans="2:14" ht="18" customHeight="1">
      <c r="B158" s="66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</row>
    <row r="159" spans="2:14" ht="18" customHeight="1">
      <c r="B159" s="66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</row>
    <row r="160" spans="2:14" ht="18" customHeight="1">
      <c r="B160" s="66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</row>
    <row r="161" spans="2:14" ht="18" customHeight="1">
      <c r="B161" s="66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</row>
    <row r="162" spans="2:14" ht="18" customHeight="1">
      <c r="B162" s="66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</row>
    <row r="163" spans="2:14" ht="18" customHeight="1">
      <c r="B163" s="66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</row>
    <row r="164" spans="2:14" ht="18" customHeight="1">
      <c r="B164" s="66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</row>
    <row r="165" spans="2:14" ht="18" customHeight="1">
      <c r="B165" s="66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</row>
    <row r="166" spans="2:14" ht="18" customHeight="1">
      <c r="B166" s="66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</row>
    <row r="167" spans="2:14" ht="18" customHeight="1">
      <c r="B167" s="66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</row>
    <row r="168" spans="2:14" ht="18" customHeight="1">
      <c r="B168" s="66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</row>
    <row r="169" spans="2:14" ht="18" customHeight="1">
      <c r="B169" s="66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</row>
    <row r="170" spans="2:14" ht="18" customHeight="1">
      <c r="B170" s="66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</row>
    <row r="171" spans="2:14" ht="18" customHeight="1">
      <c r="B171" s="66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</row>
    <row r="172" spans="2:14" ht="18" customHeight="1">
      <c r="B172" s="66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</row>
    <row r="173" spans="2:14" ht="18" customHeight="1">
      <c r="B173" s="66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</row>
    <row r="174" spans="2:14" ht="18" customHeight="1">
      <c r="B174" s="66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</row>
    <row r="175" spans="2:14" ht="18" customHeight="1">
      <c r="B175" s="66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</row>
    <row r="176" spans="2:14" ht="18" customHeight="1">
      <c r="B176" s="66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</row>
    <row r="177" spans="2:14" ht="18" customHeight="1">
      <c r="B177" s="66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</row>
    <row r="178" spans="2:14" ht="18" customHeight="1">
      <c r="B178" s="66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</row>
    <row r="179" spans="2:14" ht="18" customHeight="1">
      <c r="B179" s="66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</row>
    <row r="180" spans="2:14" ht="18" customHeight="1">
      <c r="B180" s="66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</row>
    <row r="181" spans="2:14" ht="18" customHeight="1">
      <c r="B181" s="66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</row>
    <row r="182" spans="2:14" ht="18" customHeight="1">
      <c r="B182" s="66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</row>
    <row r="183" spans="2:14" ht="18" customHeight="1">
      <c r="B183" s="66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</row>
    <row r="184" spans="2:14" ht="18" customHeight="1">
      <c r="B184" s="66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</row>
    <row r="185" spans="2:14" ht="18" customHeight="1">
      <c r="B185" s="66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</row>
    <row r="186" spans="2:14" ht="18" customHeight="1">
      <c r="B186" s="66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</row>
    <row r="187" spans="2:14" ht="18" customHeight="1">
      <c r="B187" s="66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</row>
    <row r="188" spans="2:14" ht="18" customHeight="1">
      <c r="B188" s="66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</row>
    <row r="189" spans="2:14" ht="18" customHeight="1">
      <c r="B189" s="66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</row>
    <row r="190" spans="2:14" ht="18" customHeight="1">
      <c r="B190" s="66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</row>
    <row r="191" spans="2:14" ht="18" customHeight="1">
      <c r="B191" s="66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</row>
    <row r="192" spans="2:14" ht="18" customHeight="1">
      <c r="B192" s="66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</row>
    <row r="193" spans="2:14" ht="18" customHeight="1">
      <c r="B193" s="66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</row>
    <row r="194" spans="2:14" ht="18" customHeight="1">
      <c r="B194" s="66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</row>
    <row r="195" spans="2:14" ht="18" customHeight="1">
      <c r="B195" s="66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</row>
    <row r="196" spans="2:14" ht="18" customHeight="1">
      <c r="B196" s="66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</row>
    <row r="197" spans="2:14" ht="18" customHeight="1">
      <c r="B197" s="66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</row>
    <row r="198" spans="2:14" ht="18" customHeight="1">
      <c r="B198" s="66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</row>
    <row r="199" spans="2:14" ht="18" customHeight="1">
      <c r="B199" s="66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</row>
    <row r="200" spans="2:14" ht="18" customHeight="1">
      <c r="B200" s="66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</row>
    <row r="201" spans="2:14" ht="18" customHeight="1">
      <c r="B201" s="66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</row>
    <row r="202" spans="2:14" ht="18" customHeight="1">
      <c r="B202" s="66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</row>
    <row r="203" spans="2:14" ht="18" customHeight="1">
      <c r="B203" s="66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</row>
    <row r="204" spans="2:14" ht="18" customHeight="1">
      <c r="B204" s="66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</row>
    <row r="205" spans="2:14" ht="18" customHeight="1">
      <c r="B205" s="66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</row>
    <row r="206" spans="2:14" ht="18" customHeight="1">
      <c r="B206" s="66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</row>
    <row r="207" spans="2:14" ht="18" customHeight="1">
      <c r="B207" s="66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</row>
    <row r="208" spans="2:14" ht="18" customHeight="1">
      <c r="B208" s="66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2:14" ht="18" customHeight="1">
      <c r="B209" s="66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2:14" ht="18" customHeight="1">
      <c r="B210" s="66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</row>
    <row r="211" spans="2:14" ht="18" customHeight="1">
      <c r="B211" s="66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</row>
    <row r="212" spans="2:14" ht="18" customHeight="1">
      <c r="B212" s="66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</row>
    <row r="213" spans="2:14" ht="18" customHeight="1">
      <c r="B213" s="66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</row>
    <row r="214" spans="2:14" ht="18" customHeight="1">
      <c r="B214" s="66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</row>
    <row r="215" spans="2:14" ht="18" customHeight="1">
      <c r="B215" s="66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</row>
    <row r="216" spans="2:14" ht="18" customHeight="1">
      <c r="B216" s="66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</row>
    <row r="217" spans="2:14" ht="18" customHeight="1">
      <c r="B217" s="66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</row>
    <row r="218" spans="2:14" ht="18" customHeight="1">
      <c r="B218" s="66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</row>
    <row r="219" spans="2:14" ht="18" customHeight="1">
      <c r="B219" s="66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</row>
    <row r="220" spans="2:14" ht="18" customHeight="1">
      <c r="B220" s="66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</row>
    <row r="221" spans="2:14" ht="18" customHeight="1">
      <c r="B221" s="66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</row>
    <row r="222" spans="2:14" ht="18" customHeight="1">
      <c r="B222" s="66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</row>
    <row r="223" spans="2:14" ht="18" customHeight="1">
      <c r="B223" s="66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</row>
    <row r="224" spans="2:14" ht="18" customHeight="1">
      <c r="B224" s="66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</row>
    <row r="225" spans="2:14" ht="18" customHeight="1">
      <c r="B225" s="66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2:14" ht="18" customHeight="1">
      <c r="B226" s="66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</row>
    <row r="227" spans="2:14" ht="18" customHeight="1">
      <c r="B227" s="66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</row>
    <row r="228" spans="2:14" ht="18" customHeight="1">
      <c r="B228" s="66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</row>
    <row r="229" spans="2:14" ht="18" customHeight="1">
      <c r="B229" s="66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</row>
    <row r="230" spans="2:14" ht="18" customHeight="1">
      <c r="B230" s="66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</row>
    <row r="231" spans="2:14" ht="18" customHeight="1">
      <c r="B231" s="66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</row>
    <row r="232" spans="2:14" ht="18" customHeight="1">
      <c r="B232" s="66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</row>
    <row r="233" spans="2:14" ht="18" customHeight="1">
      <c r="B233" s="66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</row>
    <row r="234" spans="2:14" ht="18" customHeight="1">
      <c r="B234" s="66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</row>
    <row r="235" spans="2:14" ht="18" customHeight="1">
      <c r="B235" s="66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</row>
    <row r="236" spans="2:14" ht="18" customHeight="1">
      <c r="B236" s="66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</row>
    <row r="237" spans="2:14" ht="18" customHeight="1">
      <c r="B237" s="66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</row>
    <row r="238" spans="2:14" ht="18" customHeight="1">
      <c r="B238" s="66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</row>
    <row r="239" spans="2:14" ht="18" customHeight="1">
      <c r="B239" s="66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</row>
    <row r="240" spans="2:14" ht="18" customHeight="1">
      <c r="B240" s="66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</row>
    <row r="241" spans="2:14" ht="18" customHeight="1">
      <c r="B241" s="66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</row>
    <row r="242" spans="2:14" ht="18" customHeight="1">
      <c r="B242" s="66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</row>
    <row r="243" spans="2:14" ht="18" customHeight="1">
      <c r="B243" s="66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</row>
    <row r="244" spans="2:14" ht="18" customHeight="1">
      <c r="B244" s="66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</row>
    <row r="245" spans="2:14" ht="18" customHeight="1">
      <c r="B245" s="66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</row>
    <row r="246" spans="2:14" ht="18" customHeight="1">
      <c r="B246" s="66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</row>
    <row r="247" spans="2:14" ht="18" customHeight="1">
      <c r="B247" s="66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</row>
    <row r="248" spans="2:14" ht="18" customHeight="1">
      <c r="B248" s="66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</row>
    <row r="249" spans="2:14" ht="18" customHeight="1">
      <c r="B249" s="66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</row>
    <row r="250" spans="2:14" ht="18" customHeight="1">
      <c r="B250" s="66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</row>
    <row r="251" spans="2:14" ht="18" customHeight="1">
      <c r="B251" s="66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</row>
    <row r="252" spans="2:14" ht="18" customHeight="1">
      <c r="B252" s="66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</row>
    <row r="253" spans="2:14" ht="18" customHeight="1">
      <c r="B253" s="66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</row>
    <row r="254" spans="2:14" ht="18" customHeight="1">
      <c r="B254" s="66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</row>
    <row r="255" spans="2:14" ht="18" customHeight="1">
      <c r="B255" s="66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</row>
    <row r="256" spans="2:14" ht="18" customHeight="1">
      <c r="B256" s="66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</row>
    <row r="257" spans="2:14" ht="18" customHeight="1">
      <c r="B257" s="66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</row>
    <row r="258" spans="2:14" ht="18" customHeight="1">
      <c r="B258" s="66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</row>
    <row r="259" spans="2:14" ht="18" customHeight="1">
      <c r="B259" s="66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</row>
    <row r="260" spans="2:14" ht="18" customHeight="1">
      <c r="B260" s="66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</row>
    <row r="261" spans="2:14" ht="18" customHeight="1">
      <c r="B261" s="66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</row>
    <row r="262" spans="2:14" ht="18" customHeight="1">
      <c r="B262" s="66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</row>
    <row r="263" spans="2:14" ht="18" customHeight="1">
      <c r="B263" s="66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</row>
    <row r="264" spans="2:14" ht="18" customHeight="1">
      <c r="B264" s="66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</row>
    <row r="265" spans="2:14" ht="18" customHeight="1">
      <c r="B265" s="66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</row>
    <row r="266" spans="2:14" ht="18" customHeight="1">
      <c r="B266" s="66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</row>
    <row r="267" spans="2:14" ht="18" customHeight="1">
      <c r="B267" s="66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</row>
    <row r="268" spans="2:14" ht="18" customHeight="1">
      <c r="B268" s="66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</row>
    <row r="269" spans="2:14" ht="18" customHeight="1">
      <c r="B269" s="66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</row>
    <row r="270" spans="2:14" ht="18" customHeight="1">
      <c r="B270" s="66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</row>
    <row r="271" spans="2:14" ht="18" customHeight="1">
      <c r="B271" s="66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</row>
    <row r="272" spans="2:14" ht="18" customHeight="1">
      <c r="B272" s="66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</row>
    <row r="273" spans="2:14" ht="18" customHeight="1">
      <c r="B273" s="66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</row>
    <row r="274" spans="2:14" ht="18" customHeight="1">
      <c r="B274" s="66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</row>
    <row r="275" spans="2:14" ht="18" customHeight="1">
      <c r="B275" s="66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</row>
    <row r="276" spans="2:14" ht="18" customHeight="1">
      <c r="B276" s="66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</row>
    <row r="277" spans="2:14" ht="18" customHeight="1">
      <c r="B277" s="66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</row>
    <row r="278" spans="2:14" ht="18" customHeight="1">
      <c r="B278" s="66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</row>
    <row r="279" spans="2:14" ht="18" customHeight="1">
      <c r="B279" s="66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</row>
    <row r="280" spans="2:14" ht="18" customHeight="1">
      <c r="B280" s="66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</row>
    <row r="281" spans="2:14" ht="18" customHeight="1">
      <c r="B281" s="66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</row>
    <row r="282" spans="2:14" ht="18" customHeight="1">
      <c r="B282" s="66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</row>
    <row r="283" spans="2:14" ht="18" customHeight="1">
      <c r="B283" s="66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</row>
    <row r="284" spans="2:14" ht="18" customHeight="1">
      <c r="B284" s="66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</row>
    <row r="285" spans="2:14" ht="18" customHeight="1">
      <c r="B285" s="66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</row>
    <row r="286" spans="2:14" ht="18" customHeight="1">
      <c r="B286" s="66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</row>
    <row r="287" spans="2:14" ht="18" customHeight="1">
      <c r="B287" s="66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</row>
    <row r="288" spans="2:14" ht="18" customHeight="1">
      <c r="B288" s="66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</row>
    <row r="289" spans="2:14" ht="18" customHeight="1">
      <c r="B289" s="66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2:14" ht="18" customHeight="1">
      <c r="B290" s="66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2:14" ht="18" customHeight="1">
      <c r="B291" s="66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2:14" ht="18" customHeight="1">
      <c r="B292" s="66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2:14" ht="18" customHeight="1">
      <c r="B293" s="66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2:14" ht="18" customHeight="1">
      <c r="B294" s="66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2:14" ht="18" customHeight="1">
      <c r="B295" s="66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2:14" ht="18" customHeight="1">
      <c r="B296" s="66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2:14" ht="18" customHeight="1">
      <c r="B297" s="66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2:14" ht="18" customHeight="1">
      <c r="B298" s="66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2:14" ht="18" customHeight="1">
      <c r="B299" s="66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2:14" ht="18" customHeight="1">
      <c r="B300" s="66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2:14" ht="18" customHeight="1">
      <c r="B301" s="66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2:14" ht="18" customHeight="1">
      <c r="B302" s="66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2:14" ht="18" customHeight="1">
      <c r="B303" s="66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2:14" ht="18" customHeight="1">
      <c r="B304" s="66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2:14" ht="18" customHeight="1">
      <c r="B305" s="66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2:14" ht="18" customHeight="1">
      <c r="B306" s="66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2:14" ht="18" customHeight="1">
      <c r="B307" s="66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2:14" ht="18" customHeight="1">
      <c r="B308" s="66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2:14" ht="18" customHeight="1">
      <c r="B309" s="66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2:14" ht="18" customHeight="1">
      <c r="B310" s="66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2:14" ht="18" customHeight="1">
      <c r="B311" s="66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2:14" ht="18" customHeight="1">
      <c r="B312" s="66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2:14" ht="18" customHeight="1">
      <c r="B313" s="66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2:14" ht="18" customHeight="1">
      <c r="B314" s="66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2:14" ht="18" customHeight="1">
      <c r="B315" s="66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2:14" ht="18" customHeight="1">
      <c r="B316" s="66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2:14" ht="18" customHeight="1">
      <c r="B317" s="66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2:14" ht="18" customHeight="1">
      <c r="B318" s="66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2:14" ht="18" customHeight="1">
      <c r="B319" s="66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2:14" ht="18" customHeight="1">
      <c r="B320" s="66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2:14" ht="18" customHeight="1">
      <c r="B321" s="66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2:14" ht="18" customHeight="1">
      <c r="B322" s="66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2:14" ht="18" customHeight="1">
      <c r="B323" s="66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2:14" ht="18" customHeight="1">
      <c r="B324" s="66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2:14" ht="18" customHeight="1">
      <c r="B325" s="66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2:14" ht="18" customHeight="1">
      <c r="B326" s="66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2:14" ht="18" customHeight="1">
      <c r="B327" s="66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2:14" ht="18" customHeight="1">
      <c r="B328" s="66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2:14" ht="18" customHeight="1">
      <c r="B329" s="66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2:14" ht="18" customHeight="1">
      <c r="B330" s="66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2:14" ht="18" customHeight="1">
      <c r="B331" s="66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2:14" ht="18" customHeight="1">
      <c r="B332" s="66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2:14" ht="18" customHeight="1">
      <c r="B333" s="66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2:14" ht="18" customHeight="1">
      <c r="B334" s="66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2:14" ht="18" customHeight="1">
      <c r="B335" s="66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2:14" ht="18" customHeight="1">
      <c r="B336" s="66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2:14" ht="18" customHeight="1">
      <c r="B337" s="66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2:14" ht="18" customHeight="1">
      <c r="B338" s="66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2:14" ht="18" customHeight="1">
      <c r="B339" s="66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2:14" ht="18" customHeight="1">
      <c r="B340" s="66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2:14" ht="18" customHeight="1">
      <c r="B341" s="66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2:14" ht="18" customHeight="1">
      <c r="B342" s="66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2:14" ht="18" customHeight="1">
      <c r="B343" s="66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2:14" ht="18" customHeight="1">
      <c r="B344" s="66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2:14" ht="18" customHeight="1">
      <c r="B345" s="66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2:14" ht="18" customHeight="1">
      <c r="B346" s="66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2:14" ht="18" customHeight="1">
      <c r="B347" s="66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2:14" ht="18" customHeight="1">
      <c r="B348" s="66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2:14" ht="18" customHeight="1">
      <c r="B349" s="66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2:14" ht="18" customHeight="1">
      <c r="B350" s="66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2:14" ht="18" customHeight="1">
      <c r="B351" s="66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2:14" ht="18" customHeight="1">
      <c r="B352" s="66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2:14" ht="18" customHeight="1">
      <c r="B353" s="66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2:14" ht="18" customHeight="1">
      <c r="B354" s="66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2:14" ht="18" customHeight="1">
      <c r="B355" s="66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2:14" ht="18" customHeight="1">
      <c r="B356" s="66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2:14" ht="18" customHeight="1">
      <c r="B357" s="66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2:14" ht="18" customHeight="1">
      <c r="B358" s="66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2:14" ht="18" customHeight="1">
      <c r="B359" s="66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2:14" ht="18" customHeight="1">
      <c r="B360" s="66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2:14" ht="18" customHeight="1">
      <c r="B361" s="66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2:14" ht="18" customHeight="1">
      <c r="B362" s="66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2:14" ht="18" customHeight="1">
      <c r="B363" s="66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2:14" ht="18" customHeight="1">
      <c r="B364" s="66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2:14" ht="18" customHeight="1">
      <c r="B365" s="66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2:14" ht="18" customHeight="1">
      <c r="B366" s="66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2:14" ht="18" customHeight="1">
      <c r="B367" s="66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2:14" ht="18" customHeight="1">
      <c r="B368" s="66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2:14" ht="18" customHeight="1">
      <c r="B369" s="66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2:14" ht="18" customHeight="1">
      <c r="B370" s="66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2:14" ht="18" customHeight="1">
      <c r="B371" s="66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2:14" ht="18" customHeight="1">
      <c r="B372" s="66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2:14" ht="18" customHeight="1">
      <c r="B373" s="66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2:14" ht="18" customHeight="1">
      <c r="B374" s="66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2:14" ht="18" customHeight="1">
      <c r="B375" s="66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2:14" ht="18" customHeight="1">
      <c r="B376" s="66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2:14" ht="18" customHeight="1">
      <c r="B377" s="66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2:14" ht="18" customHeight="1">
      <c r="B378" s="66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2:14" ht="18" customHeight="1">
      <c r="B379" s="66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2:14" ht="18" customHeight="1">
      <c r="B380" s="66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2:14" ht="18" customHeight="1">
      <c r="B381" s="66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2:14" ht="18" customHeight="1">
      <c r="B382" s="66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2:14" ht="18" customHeight="1">
      <c r="B383" s="66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2:14" ht="18" customHeight="1">
      <c r="B384" s="66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2:14" ht="18" customHeight="1">
      <c r="B385" s="66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2:14" ht="18" customHeight="1">
      <c r="B386" s="66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2:14" ht="18" customHeight="1">
      <c r="B387" s="66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2:14" ht="18" customHeight="1">
      <c r="B388" s="66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2:14" ht="18" customHeight="1">
      <c r="B389" s="66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2:14" ht="18" customHeight="1">
      <c r="B390" s="66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2:14" ht="18" customHeight="1">
      <c r="B391" s="66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2:14" ht="18" customHeight="1">
      <c r="B392" s="66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2:14" ht="18" customHeight="1">
      <c r="B393" s="66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2:14" ht="18" customHeight="1">
      <c r="B394" s="66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2:14" ht="18" customHeight="1">
      <c r="B395" s="66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2:14" ht="18" customHeight="1">
      <c r="B396" s="66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2:14" ht="18" customHeight="1">
      <c r="B397" s="66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2:14" ht="18" customHeight="1">
      <c r="B398" s="66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2:14" ht="18" customHeight="1">
      <c r="B399" s="66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2:14" ht="18" customHeight="1">
      <c r="B400" s="66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2:14" ht="18" customHeight="1">
      <c r="B401" s="66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2:14" ht="18" customHeight="1">
      <c r="B402" s="66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2:14" ht="18" customHeight="1">
      <c r="B403" s="66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2:14" ht="18" customHeight="1">
      <c r="B404" s="66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2:14" ht="18" customHeight="1">
      <c r="B405" s="66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2:14" ht="18" customHeight="1">
      <c r="B406" s="66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2:14" ht="18" customHeight="1">
      <c r="B407" s="66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2:14" ht="18" customHeight="1">
      <c r="B408" s="66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2:14" ht="18" customHeight="1">
      <c r="B409" s="66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2:14" ht="18" customHeight="1">
      <c r="B410" s="66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2:14" ht="18" customHeight="1">
      <c r="B411" s="66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2:14" ht="18" customHeight="1">
      <c r="B412" s="66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2:14" ht="18" customHeight="1">
      <c r="B413" s="66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2:14" ht="18" customHeight="1">
      <c r="B414" s="66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2:14" ht="18" customHeight="1">
      <c r="B415" s="66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2:14" ht="18" customHeight="1">
      <c r="B416" s="66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2:14" ht="18" customHeight="1">
      <c r="B417" s="66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2:14" ht="18" customHeight="1">
      <c r="B418" s="66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2:14" ht="18" customHeight="1">
      <c r="B419" s="66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2:14" ht="18" customHeight="1">
      <c r="B420" s="66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2:14" ht="18" customHeight="1">
      <c r="B421" s="66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2:14" ht="18" customHeight="1">
      <c r="B422" s="66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2:14" ht="18" customHeight="1">
      <c r="B423" s="66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2:14" ht="18" customHeight="1">
      <c r="B424" s="66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2:14" ht="18" customHeight="1">
      <c r="B425" s="66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2:14" ht="18" customHeight="1">
      <c r="B426" s="66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2:14" ht="18" customHeight="1">
      <c r="B427" s="66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2:14" ht="18" customHeight="1">
      <c r="B428" s="66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2:14" ht="18" customHeight="1">
      <c r="B429" s="66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2:14" ht="18" customHeight="1">
      <c r="B430" s="66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2:14" ht="18" customHeight="1">
      <c r="B431" s="66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2:14" ht="18" customHeight="1">
      <c r="B432" s="66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2:14" ht="18" customHeight="1">
      <c r="B433" s="66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2:14" ht="18" customHeight="1">
      <c r="B434" s="66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2:14" ht="18" customHeight="1">
      <c r="B435" s="66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2:14" ht="18" customHeight="1">
      <c r="B436" s="66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2:14" ht="18" customHeight="1">
      <c r="B437" s="66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2:14" ht="18" customHeight="1">
      <c r="B438" s="66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2:14" ht="18" customHeight="1">
      <c r="B439" s="66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2:14" ht="18" customHeight="1">
      <c r="B440" s="66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2:14" ht="18" customHeight="1">
      <c r="B441" s="66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2:14" ht="18" customHeight="1">
      <c r="B442" s="66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2:14" ht="18" customHeight="1">
      <c r="B443" s="66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</row>
    <row r="444" spans="2:14" ht="18" customHeight="1">
      <c r="B444" s="66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</row>
    <row r="445" spans="2:14" ht="18" customHeight="1">
      <c r="B445" s="66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</row>
    <row r="446" spans="2:14" ht="18" customHeight="1">
      <c r="B446" s="66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</row>
    <row r="447" spans="2:14" ht="18" customHeight="1">
      <c r="B447" s="66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</row>
    <row r="448" spans="2:14" ht="18" customHeight="1">
      <c r="B448" s="66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</row>
    <row r="449" spans="2:14" ht="18" customHeight="1">
      <c r="B449" s="66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</row>
    <row r="450" spans="2:14" ht="18" customHeight="1">
      <c r="B450" s="66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</row>
    <row r="451" spans="2:14" ht="18" customHeight="1">
      <c r="B451" s="66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</row>
    <row r="452" spans="2:14" ht="18" customHeight="1">
      <c r="B452" s="66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</row>
    <row r="453" spans="2:14" ht="18" customHeight="1">
      <c r="B453" s="66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</row>
    <row r="454" spans="2:14" ht="18" customHeight="1">
      <c r="B454" s="66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</row>
    <row r="455" spans="2:14" ht="18" customHeight="1">
      <c r="B455" s="66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</row>
    <row r="456" spans="2:14" ht="18" customHeight="1">
      <c r="B456" s="66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</row>
    <row r="457" spans="2:14" ht="18" customHeight="1">
      <c r="B457" s="66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</row>
    <row r="458" spans="2:14" ht="18" customHeight="1">
      <c r="B458" s="66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</row>
    <row r="459" spans="2:14" ht="18" customHeight="1">
      <c r="B459" s="66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</row>
    <row r="460" spans="2:14" ht="18" customHeight="1">
      <c r="B460" s="66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</row>
    <row r="461" spans="2:14" ht="18" customHeight="1">
      <c r="B461" s="66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</row>
    <row r="462" spans="2:14" ht="18" customHeight="1">
      <c r="B462" s="66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</row>
    <row r="463" spans="2:14" ht="18" customHeight="1">
      <c r="B463" s="66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</row>
    <row r="464" spans="2:14" ht="18" customHeight="1">
      <c r="B464" s="66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</row>
    <row r="465" spans="2:14" ht="18" customHeight="1">
      <c r="B465" s="66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</row>
    <row r="466" spans="2:14" ht="18" customHeight="1">
      <c r="B466" s="66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</row>
    <row r="467" spans="2:14" ht="18" customHeight="1">
      <c r="B467" s="66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</row>
    <row r="468" spans="2:14" ht="18" customHeight="1">
      <c r="B468" s="66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</row>
    <row r="469" spans="2:14" ht="18" customHeight="1">
      <c r="B469" s="66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</row>
    <row r="470" spans="2:14" ht="18" customHeight="1">
      <c r="B470" s="66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</row>
    <row r="471" spans="2:14" ht="18" customHeight="1">
      <c r="B471" s="66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</row>
    <row r="472" spans="2:14" ht="18" customHeight="1">
      <c r="B472" s="66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</row>
    <row r="473" spans="2:14" ht="18" customHeight="1">
      <c r="B473" s="66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</row>
    <row r="474" spans="2:14" ht="18" customHeight="1">
      <c r="B474" s="66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</row>
    <row r="475" spans="2:14" ht="18" customHeight="1">
      <c r="B475" s="66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</row>
    <row r="476" spans="2:14" ht="18" customHeight="1">
      <c r="B476" s="66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</row>
    <row r="477" spans="2:14" ht="18" customHeight="1">
      <c r="B477" s="66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</row>
    <row r="478" spans="2:14" ht="18" customHeight="1">
      <c r="B478" s="66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</row>
    <row r="479" spans="2:14" ht="18" customHeight="1">
      <c r="B479" s="66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</row>
    <row r="480" spans="2:14" ht="18" customHeight="1">
      <c r="B480" s="66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</row>
    <row r="481" spans="2:14" ht="18" customHeight="1">
      <c r="B481" s="66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</row>
    <row r="482" spans="2:14" ht="18" customHeight="1">
      <c r="B482" s="66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</row>
    <row r="483" spans="2:14" ht="18" customHeight="1">
      <c r="B483" s="66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</row>
    <row r="484" spans="2:14" ht="18" customHeight="1">
      <c r="B484" s="66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</row>
    <row r="485" spans="2:14" ht="18" customHeight="1">
      <c r="B485" s="66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</row>
    <row r="486" spans="2:14" ht="18" customHeight="1">
      <c r="B486" s="66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</row>
    <row r="487" spans="2:14" ht="18" customHeight="1">
      <c r="B487" s="66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</row>
    <row r="488" spans="2:14" ht="18" customHeight="1">
      <c r="B488" s="66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</row>
    <row r="489" spans="2:14" ht="18" customHeight="1">
      <c r="B489" s="66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</row>
    <row r="490" spans="2:14" ht="18" customHeight="1">
      <c r="B490" s="66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</row>
    <row r="491" spans="2:14" ht="18" customHeight="1">
      <c r="B491" s="66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</row>
    <row r="492" spans="2:14" ht="18" customHeight="1">
      <c r="B492" s="66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</row>
    <row r="493" spans="2:14" ht="18" customHeight="1">
      <c r="B493" s="66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</row>
    <row r="494" spans="2:14" ht="18" customHeight="1">
      <c r="B494" s="66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</row>
    <row r="495" spans="2:14" ht="18" customHeight="1">
      <c r="B495" s="66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</row>
    <row r="496" spans="2:14" ht="18" customHeight="1">
      <c r="B496" s="66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</row>
    <row r="497" spans="2:14" ht="18" customHeight="1">
      <c r="B497" s="66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</row>
    <row r="498" spans="2:14" ht="18" customHeight="1">
      <c r="B498" s="66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</row>
    <row r="499" spans="2:14" ht="18" customHeight="1">
      <c r="B499" s="66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</row>
    <row r="500" spans="2:14" ht="18" customHeight="1">
      <c r="B500" s="66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</row>
    <row r="501" spans="2:14" ht="18" customHeight="1">
      <c r="B501" s="66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</row>
    <row r="502" spans="2:14" ht="18" customHeight="1">
      <c r="B502" s="66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</row>
    <row r="503" spans="2:14" ht="18" customHeight="1">
      <c r="B503" s="66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</row>
    <row r="504" spans="2:14" ht="18" customHeight="1">
      <c r="B504" s="66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</row>
    <row r="505" spans="2:14" ht="18" customHeight="1">
      <c r="B505" s="66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</row>
    <row r="506" spans="2:14" ht="18" customHeight="1">
      <c r="B506" s="66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</row>
    <row r="507" spans="2:14" ht="18" customHeight="1">
      <c r="B507" s="66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</row>
    <row r="508" spans="2:14" ht="18" customHeight="1">
      <c r="B508" s="66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</row>
    <row r="509" spans="2:14" ht="18" customHeight="1">
      <c r="B509" s="66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</row>
    <row r="510" spans="2:14" ht="18" customHeight="1">
      <c r="B510" s="66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</row>
    <row r="511" spans="2:14" ht="18" customHeight="1">
      <c r="B511" s="66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</row>
    <row r="512" spans="2:14" ht="18" customHeight="1">
      <c r="B512" s="66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</row>
    <row r="513" spans="2:14" ht="18" customHeight="1">
      <c r="B513" s="66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</row>
    <row r="514" spans="2:14" ht="18" customHeight="1">
      <c r="B514" s="66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</row>
    <row r="515" spans="2:14" ht="18" customHeight="1">
      <c r="B515" s="66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</row>
    <row r="516" spans="2:14" ht="18" customHeight="1">
      <c r="B516" s="66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</row>
    <row r="517" spans="2:14" ht="18" customHeight="1">
      <c r="B517" s="66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</row>
    <row r="518" spans="2:14" ht="18" customHeight="1">
      <c r="B518" s="66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</row>
    <row r="519" spans="2:14" ht="18" customHeight="1">
      <c r="B519" s="66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</row>
    <row r="520" spans="2:14" ht="18" customHeight="1">
      <c r="B520" s="66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</row>
    <row r="521" spans="2:14" ht="18" customHeight="1">
      <c r="B521" s="66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</row>
    <row r="522" spans="2:14" ht="18" customHeight="1">
      <c r="B522" s="66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</row>
    <row r="523" spans="2:14" ht="18" customHeight="1">
      <c r="B523" s="66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</row>
    <row r="524" spans="2:14" ht="18" customHeight="1">
      <c r="B524" s="66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</row>
    <row r="525" spans="2:14" ht="18" customHeight="1">
      <c r="B525" s="66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</row>
    <row r="526" spans="2:14" ht="18" customHeight="1">
      <c r="B526" s="66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</row>
    <row r="527" spans="2:14" ht="18" customHeight="1">
      <c r="B527" s="66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</row>
    <row r="528" spans="2:14" ht="18" customHeight="1">
      <c r="B528" s="66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</row>
    <row r="529" spans="2:14" ht="18" customHeight="1">
      <c r="B529" s="66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</row>
    <row r="530" spans="2:14" ht="18" customHeight="1">
      <c r="B530" s="66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</row>
    <row r="531" spans="2:14" ht="18" customHeight="1">
      <c r="B531" s="66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</row>
    <row r="532" spans="2:14" ht="18" customHeight="1">
      <c r="B532" s="66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</row>
    <row r="533" spans="2:14" ht="18" customHeight="1">
      <c r="B533" s="66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</row>
    <row r="534" spans="2:14" ht="18" customHeight="1">
      <c r="B534" s="66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</row>
    <row r="535" spans="2:14" ht="18" customHeight="1">
      <c r="B535" s="66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</row>
    <row r="536" spans="2:14" ht="18" customHeight="1">
      <c r="B536" s="66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</row>
    <row r="537" spans="2:14" ht="18" customHeight="1">
      <c r="B537" s="66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</row>
    <row r="538" spans="2:14" ht="18" customHeight="1">
      <c r="B538" s="66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</row>
    <row r="539" spans="2:14" ht="18" customHeight="1">
      <c r="B539" s="66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</row>
    <row r="540" spans="2:14" ht="18" customHeight="1">
      <c r="B540" s="66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</row>
    <row r="541" spans="2:14" ht="18" customHeight="1">
      <c r="B541" s="66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</row>
    <row r="542" spans="2:14" ht="18" customHeight="1">
      <c r="B542" s="66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</row>
    <row r="543" spans="2:14" ht="18" customHeight="1">
      <c r="B543" s="66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</row>
    <row r="544" spans="2:14" ht="18" customHeight="1">
      <c r="B544" s="66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</row>
    <row r="545" spans="2:14" ht="18" customHeight="1">
      <c r="B545" s="66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</row>
    <row r="546" spans="2:14" ht="18" customHeight="1">
      <c r="B546" s="66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</row>
    <row r="547" spans="2:14" ht="18" customHeight="1">
      <c r="B547" s="66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</row>
    <row r="548" spans="2:14" ht="18" customHeight="1">
      <c r="B548" s="66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</row>
    <row r="549" spans="2:14" ht="18" customHeight="1">
      <c r="B549" s="66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</row>
    <row r="550" spans="2:14" ht="18" customHeight="1">
      <c r="B550" s="66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</row>
    <row r="551" spans="2:14" ht="18" customHeight="1">
      <c r="B551" s="66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</row>
    <row r="552" spans="2:14" ht="18" customHeight="1">
      <c r="B552" s="66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</row>
    <row r="553" spans="2:14" ht="18" customHeight="1">
      <c r="B553" s="66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</row>
    <row r="554" spans="2:14" ht="18" customHeight="1">
      <c r="B554" s="66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</row>
    <row r="555" spans="2:14" ht="18" customHeight="1">
      <c r="B555" s="66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</row>
    <row r="556" spans="2:14" ht="18" customHeight="1">
      <c r="B556" s="66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</row>
    <row r="557" spans="2:14" ht="18" customHeight="1">
      <c r="B557" s="66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</row>
    <row r="558" spans="2:14" ht="18" customHeight="1">
      <c r="B558" s="66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</row>
    <row r="559" spans="2:14" ht="18" customHeight="1">
      <c r="B559" s="66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</row>
    <row r="560" spans="2:14" ht="18" customHeight="1">
      <c r="B560" s="66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</row>
    <row r="561" spans="2:14" ht="18" customHeight="1">
      <c r="B561" s="66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</row>
    <row r="562" spans="2:14" ht="18" customHeight="1">
      <c r="B562" s="66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</row>
    <row r="563" spans="2:14" ht="18" customHeight="1">
      <c r="B563" s="66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</row>
    <row r="564" spans="2:14" ht="18" customHeight="1">
      <c r="B564" s="66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</row>
    <row r="565" spans="2:14" ht="18" customHeight="1">
      <c r="B565" s="66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</row>
    <row r="566" spans="2:14" ht="18" customHeight="1">
      <c r="B566" s="66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</row>
    <row r="567" spans="2:14" ht="18" customHeight="1">
      <c r="B567" s="66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</row>
    <row r="568" spans="2:14" ht="18" customHeight="1">
      <c r="B568" s="66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</row>
    <row r="569" spans="2:14" ht="18" customHeight="1">
      <c r="B569" s="66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</row>
    <row r="570" spans="2:14" ht="18" customHeight="1">
      <c r="B570" s="66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</row>
    <row r="571" spans="2:14" ht="18" customHeight="1">
      <c r="B571" s="66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</row>
    <row r="572" spans="2:14" ht="18" customHeight="1">
      <c r="B572" s="66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</row>
    <row r="573" spans="2:14" ht="18" customHeight="1">
      <c r="B573" s="66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</row>
    <row r="574" spans="2:14" ht="18" customHeight="1">
      <c r="B574" s="66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</row>
    <row r="575" spans="2:14" ht="18" customHeight="1">
      <c r="B575" s="66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</row>
    <row r="576" spans="2:14" ht="18" customHeight="1">
      <c r="B576" s="66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</row>
    <row r="577" spans="2:14" ht="18" customHeight="1">
      <c r="B577" s="66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</row>
    <row r="578" spans="2:14" ht="18" customHeight="1">
      <c r="B578" s="66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</row>
    <row r="579" spans="2:14" ht="18" customHeight="1">
      <c r="B579" s="66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</row>
    <row r="580" spans="2:14" ht="18" customHeight="1">
      <c r="B580" s="66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</row>
    <row r="581" spans="2:14" ht="18" customHeight="1">
      <c r="B581" s="66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</row>
    <row r="582" spans="2:14" ht="18" customHeight="1">
      <c r="B582" s="66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</row>
    <row r="583" spans="2:14" ht="18" customHeight="1">
      <c r="B583" s="66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</row>
    <row r="584" spans="2:14" ht="18" customHeight="1">
      <c r="B584" s="66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</row>
    <row r="585" spans="2:14" ht="18" customHeight="1">
      <c r="B585" s="66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</row>
    <row r="586" spans="2:14" ht="18" customHeight="1">
      <c r="B586" s="66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</row>
    <row r="587" spans="2:14" ht="18" customHeight="1">
      <c r="B587" s="66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</row>
    <row r="588" spans="2:14" ht="18" customHeight="1">
      <c r="B588" s="66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</row>
    <row r="589" spans="2:14" ht="18" customHeight="1">
      <c r="B589" s="66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</row>
    <row r="590" spans="2:14" ht="18" customHeight="1">
      <c r="B590" s="66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</row>
    <row r="591" spans="2:14" ht="18" customHeight="1">
      <c r="B591" s="66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</row>
    <row r="592" spans="2:14" ht="18" customHeight="1">
      <c r="B592" s="66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</row>
    <row r="593" spans="2:14" ht="18" customHeight="1">
      <c r="B593" s="66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</row>
    <row r="594" spans="2:14" ht="18" customHeight="1">
      <c r="B594" s="66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</row>
    <row r="595" spans="2:14" ht="18" customHeight="1">
      <c r="B595" s="66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</row>
    <row r="596" spans="2:14" ht="18" customHeight="1">
      <c r="B596" s="66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</row>
    <row r="597" spans="2:14" ht="18" customHeight="1">
      <c r="B597" s="66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</row>
    <row r="598" spans="2:14" ht="18" customHeight="1">
      <c r="B598" s="66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</row>
    <row r="599" spans="2:14" ht="18" customHeight="1">
      <c r="B599" s="66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</row>
    <row r="600" spans="2:14" ht="18" customHeight="1">
      <c r="B600" s="66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</row>
    <row r="601" spans="2:14" ht="18" customHeight="1">
      <c r="B601" s="66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</row>
    <row r="602" spans="2:14" ht="18" customHeight="1">
      <c r="B602" s="66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</row>
    <row r="603" spans="2:14" ht="18" customHeight="1">
      <c r="B603" s="66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</row>
    <row r="604" spans="2:14" ht="18" customHeight="1">
      <c r="B604" s="66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</row>
    <row r="605" spans="2:14" ht="18" customHeight="1">
      <c r="B605" s="66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</row>
    <row r="606" spans="2:14" ht="18" customHeight="1">
      <c r="B606" s="66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</row>
    <row r="607" spans="2:14" ht="18" customHeight="1">
      <c r="B607" s="66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</row>
    <row r="608" spans="2:14" ht="18" customHeight="1">
      <c r="B608" s="66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</row>
    <row r="609" spans="2:14" ht="18" customHeight="1">
      <c r="B609" s="66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</row>
    <row r="610" spans="2:14" ht="18" customHeight="1">
      <c r="B610" s="66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</row>
    <row r="611" spans="2:14" ht="18" customHeight="1">
      <c r="B611" s="66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</row>
    <row r="612" spans="2:14" ht="18" customHeight="1">
      <c r="B612" s="66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</row>
    <row r="613" spans="2:14" ht="18" customHeight="1">
      <c r="B613" s="66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</row>
    <row r="614" spans="2:14" ht="18" customHeight="1">
      <c r="B614" s="66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</row>
    <row r="615" spans="2:14" ht="18" customHeight="1">
      <c r="B615" s="66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</row>
    <row r="616" spans="2:14" ht="18" customHeight="1">
      <c r="B616" s="66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</row>
    <row r="617" spans="2:14" ht="18" customHeight="1">
      <c r="B617" s="66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</row>
    <row r="618" spans="2:14" ht="18" customHeight="1">
      <c r="B618" s="66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</row>
    <row r="619" spans="2:14" ht="18" customHeight="1">
      <c r="B619" s="66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</row>
    <row r="620" spans="2:14" ht="18" customHeight="1">
      <c r="B620" s="66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</row>
    <row r="621" spans="2:14" ht="18" customHeight="1">
      <c r="B621" s="66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</row>
    <row r="622" spans="2:14" ht="18" customHeight="1">
      <c r="B622" s="66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</row>
    <row r="623" spans="2:14" ht="18" customHeight="1">
      <c r="B623" s="66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</row>
    <row r="624" spans="2:14" ht="18" customHeight="1">
      <c r="B624" s="66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</row>
    <row r="625" spans="2:14" ht="18" customHeight="1">
      <c r="B625" s="66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</row>
    <row r="626" spans="2:14" ht="18" customHeight="1">
      <c r="B626" s="66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</row>
    <row r="627" spans="2:14" ht="18" customHeight="1">
      <c r="B627" s="66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</row>
    <row r="628" spans="2:14" ht="18" customHeight="1">
      <c r="B628" s="66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</row>
    <row r="629" spans="2:14" ht="18" customHeight="1">
      <c r="B629" s="66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</row>
    <row r="630" spans="2:14" ht="18" customHeight="1">
      <c r="B630" s="66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</row>
    <row r="631" spans="2:14" ht="18" customHeight="1">
      <c r="B631" s="66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</row>
    <row r="632" spans="2:14" ht="18" customHeight="1">
      <c r="B632" s="66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</row>
    <row r="633" spans="2:14" ht="18" customHeight="1">
      <c r="B633" s="66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</row>
    <row r="634" spans="2:14" ht="18" customHeight="1">
      <c r="B634" s="66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</row>
    <row r="635" spans="2:14" ht="18" customHeight="1">
      <c r="B635" s="66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</row>
    <row r="636" spans="2:14" ht="18" customHeight="1">
      <c r="B636" s="66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</row>
    <row r="637" spans="2:14" ht="18" customHeight="1">
      <c r="B637" s="66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</row>
    <row r="638" spans="2:14" ht="18" customHeight="1">
      <c r="B638" s="66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</row>
    <row r="639" spans="2:14" ht="18" customHeight="1">
      <c r="B639" s="66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</row>
    <row r="640" spans="2:14" ht="18" customHeight="1">
      <c r="B640" s="66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</row>
    <row r="641" spans="2:14" ht="18" customHeight="1">
      <c r="B641" s="66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</row>
    <row r="642" spans="2:14" ht="18" customHeight="1">
      <c r="B642" s="66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</row>
    <row r="643" spans="2:14" ht="18" customHeight="1">
      <c r="B643" s="66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</row>
    <row r="644" spans="2:14" ht="18" customHeight="1">
      <c r="B644" s="66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</row>
    <row r="645" spans="2:14" ht="18" customHeight="1">
      <c r="B645" s="66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</row>
    <row r="646" spans="2:14" ht="18" customHeight="1">
      <c r="B646" s="66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</row>
    <row r="647" spans="2:14" ht="18" customHeight="1">
      <c r="B647" s="66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</row>
    <row r="648" spans="2:14" ht="18" customHeight="1">
      <c r="B648" s="66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</row>
    <row r="649" spans="2:14" ht="18" customHeight="1">
      <c r="B649" s="66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</row>
    <row r="650" spans="2:14" ht="18" customHeight="1">
      <c r="B650" s="66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</row>
    <row r="651" spans="2:14" ht="18" customHeight="1">
      <c r="B651" s="66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</row>
    <row r="652" spans="2:14" ht="18" customHeight="1">
      <c r="B652" s="66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</row>
    <row r="653" spans="2:14" ht="18" customHeight="1">
      <c r="B653" s="66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</row>
    <row r="654" spans="2:14" ht="18" customHeight="1">
      <c r="B654" s="66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</row>
    <row r="655" spans="2:14" ht="18" customHeight="1">
      <c r="B655" s="66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</row>
    <row r="656" spans="2:14" ht="18" customHeight="1">
      <c r="B656" s="66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</row>
    <row r="657" spans="2:14" ht="18" customHeight="1">
      <c r="B657" s="66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</row>
    <row r="658" spans="2:14" ht="18" customHeight="1">
      <c r="B658" s="66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</row>
    <row r="659" spans="2:14" ht="18" customHeight="1">
      <c r="B659" s="66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</row>
    <row r="660" spans="2:14" ht="18" customHeight="1">
      <c r="B660" s="66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</row>
    <row r="661" spans="2:14" ht="18" customHeight="1">
      <c r="B661" s="66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</row>
    <row r="662" spans="2:14" ht="18" customHeight="1">
      <c r="B662" s="66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</row>
    <row r="663" spans="2:14" ht="18" customHeight="1">
      <c r="B663" s="66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</row>
    <row r="664" spans="2:14" ht="18" customHeight="1">
      <c r="B664" s="66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</row>
    <row r="665" spans="2:14" ht="18" customHeight="1">
      <c r="B665" s="66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</row>
    <row r="666" spans="2:14" ht="18" customHeight="1">
      <c r="B666" s="66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</row>
    <row r="667" spans="2:14" ht="18" customHeight="1">
      <c r="B667" s="66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</row>
    <row r="668" spans="2:14" ht="18" customHeight="1">
      <c r="B668" s="66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</row>
    <row r="669" spans="2:14" ht="18" customHeight="1">
      <c r="B669" s="66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</row>
    <row r="670" spans="2:14" ht="18" customHeight="1">
      <c r="B670" s="66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</row>
    <row r="671" spans="2:14" ht="18" customHeight="1">
      <c r="B671" s="66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</row>
    <row r="672" spans="2:14" ht="18" customHeight="1">
      <c r="B672" s="66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</row>
    <row r="673" spans="2:14" ht="18" customHeight="1">
      <c r="B673" s="66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</row>
    <row r="674" spans="2:14" ht="18" customHeight="1">
      <c r="B674" s="66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</row>
    <row r="675" spans="2:14" ht="18" customHeight="1">
      <c r="B675" s="66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</row>
    <row r="676" spans="2:14" ht="18" customHeight="1">
      <c r="B676" s="66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</row>
    <row r="677" spans="2:14" ht="18" customHeight="1">
      <c r="B677" s="66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</row>
    <row r="678" spans="2:14" ht="18" customHeight="1">
      <c r="B678" s="66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</row>
    <row r="679" spans="2:14" ht="18" customHeight="1">
      <c r="B679" s="66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</row>
    <row r="680" spans="2:14" ht="18" customHeight="1">
      <c r="B680" s="66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</row>
  </sheetData>
  <sheetProtection/>
  <mergeCells count="6">
    <mergeCell ref="B5:B7"/>
    <mergeCell ref="C5:C7"/>
    <mergeCell ref="D5:N5"/>
    <mergeCell ref="D6:F6"/>
    <mergeCell ref="C17:M17"/>
    <mergeCell ref="B17:B19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2015-03-12T07:21:58Z</cp:lastPrinted>
  <dcterms:created xsi:type="dcterms:W3CDTF">2003-01-22T02:28:15Z</dcterms:created>
  <dcterms:modified xsi:type="dcterms:W3CDTF">2015-03-12T07:22:20Z</dcterms:modified>
  <cp:category/>
  <cp:version/>
  <cp:contentType/>
  <cp:contentStatus/>
</cp:coreProperties>
</file>