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9450" windowHeight="4920" activeTab="0"/>
  </bookViews>
  <sheets>
    <sheet name="ア" sheetId="1" r:id="rId1"/>
    <sheet name="イ" sheetId="2" r:id="rId2"/>
    <sheet name="ウ" sheetId="3" r:id="rId3"/>
    <sheet name="エ（ア）" sheetId="4" r:id="rId4"/>
    <sheet name="エ（イ）" sheetId="5" r:id="rId5"/>
    <sheet name="オ" sheetId="6" r:id="rId6"/>
  </sheets>
  <definedNames>
    <definedName name="_xlnm.Print_Area" localSheetId="0">'ア'!$B$1:$G$29</definedName>
    <definedName name="_xlnm.Print_Area" localSheetId="1">'イ'!$B$1:$H$29</definedName>
    <definedName name="_xlnm.Print_Area" localSheetId="2">'ウ'!$B$1:$S$30</definedName>
    <definedName name="_xlnm.Print_Area" localSheetId="3">'エ（ア）'!$B$1:$G$30</definedName>
    <definedName name="_xlnm.Print_Area" localSheetId="4">'エ（イ）'!$B$1:$G$30</definedName>
    <definedName name="_xlnm.Print_Area" localSheetId="5">'オ'!$B$1:$G$29</definedName>
  </definedNames>
  <calcPr fullCalcOnLoad="1"/>
</workbook>
</file>

<file path=xl/sharedStrings.xml><?xml version="1.0" encoding="utf-8"?>
<sst xmlns="http://schemas.openxmlformats.org/spreadsheetml/2006/main" count="220" uniqueCount="77">
  <si>
    <t>増　減</t>
  </si>
  <si>
    <t>林業集落排水</t>
  </si>
  <si>
    <t>介護サービス</t>
  </si>
  <si>
    <t>個別排水処理</t>
  </si>
  <si>
    <t>特定地域生活排水処理</t>
  </si>
  <si>
    <t>年　　度</t>
  </si>
  <si>
    <t>事 業 名</t>
  </si>
  <si>
    <t>簡易水道</t>
  </si>
  <si>
    <t>交通(船舶運航)</t>
  </si>
  <si>
    <t>港湾整備</t>
  </si>
  <si>
    <t>市場</t>
  </si>
  <si>
    <t>と畜場</t>
  </si>
  <si>
    <t>観光施設</t>
  </si>
  <si>
    <t>休養宿泊</t>
  </si>
  <si>
    <t>索道</t>
  </si>
  <si>
    <t>その他</t>
  </si>
  <si>
    <t>宅地造成</t>
  </si>
  <si>
    <t>臨海土地造成</t>
  </si>
  <si>
    <t>駐車場整備</t>
  </si>
  <si>
    <t>下水道</t>
  </si>
  <si>
    <t>公共下水道</t>
  </si>
  <si>
    <t>特環公共下水道</t>
  </si>
  <si>
    <t>農業集落排水</t>
  </si>
  <si>
    <t>漁業集落排水</t>
  </si>
  <si>
    <t>　(2) 法非適用公営企業会計の状況</t>
  </si>
  <si>
    <t>　　ア　事　業　数</t>
  </si>
  <si>
    <t>赤字比率</t>
  </si>
  <si>
    <t>収益的収支比率</t>
  </si>
  <si>
    <t>　　イ　収益的収支比率及び赤字比率</t>
  </si>
  <si>
    <t>　　ウ　決算収支の状況</t>
  </si>
  <si>
    <t>項　　目</t>
  </si>
  <si>
    <t>収 益 的 収 支</t>
  </si>
  <si>
    <t>資 本 的 収 支</t>
  </si>
  <si>
    <t>収支再差引</t>
  </si>
  <si>
    <t>前年度</t>
  </si>
  <si>
    <t>収益的支</t>
  </si>
  <si>
    <t>翌年度に</t>
  </si>
  <si>
    <t>前 年 度</t>
  </si>
  <si>
    <t>収  入</t>
  </si>
  <si>
    <t>支  出</t>
  </si>
  <si>
    <t>差  引(A)</t>
  </si>
  <si>
    <t>差  引(B)</t>
  </si>
  <si>
    <t>積 立 金</t>
  </si>
  <si>
    <t>からの</t>
  </si>
  <si>
    <t>繰  上</t>
  </si>
  <si>
    <t>出に充て</t>
  </si>
  <si>
    <t>形式収支</t>
  </si>
  <si>
    <t>繰越すべ</t>
  </si>
  <si>
    <t>実質収支</t>
  </si>
  <si>
    <t>繰越金</t>
  </si>
  <si>
    <t>充用金</t>
  </si>
  <si>
    <t>た企業債</t>
  </si>
  <si>
    <t xml:space="preserve">き財源  </t>
  </si>
  <si>
    <t>　　エ　企業債の状況</t>
  </si>
  <si>
    <t>　　　(ｱ) 企業債の発行額</t>
  </si>
  <si>
    <t>　　オ　建設投資額</t>
  </si>
  <si>
    <t>３　公営事業会計の状況</t>
  </si>
  <si>
    <t>24年度</t>
  </si>
  <si>
    <t>３　公営事業会計の状況</t>
  </si>
  <si>
    <t>(単位　％)</t>
  </si>
  <si>
    <t>24年度</t>
  </si>
  <si>
    <t>　(2) 法非適用公営企業会計の状況</t>
  </si>
  <si>
    <t>（単位　千円）</t>
  </si>
  <si>
    <t>　(2) 法非適用公営企業会計の状況</t>
  </si>
  <si>
    <t>(A)+(B)</t>
  </si>
  <si>
    <t>(単位　千円)</t>
  </si>
  <si>
    <t>24年度</t>
  </si>
  <si>
    <t>25年度</t>
  </si>
  <si>
    <t>25年度</t>
  </si>
  <si>
    <t>24年度</t>
  </si>
  <si>
    <t>24年度</t>
  </si>
  <si>
    <t>25年度</t>
  </si>
  <si>
    <t>25年度</t>
  </si>
  <si>
    <t>　(2) 法非適用公営企業会計の状況</t>
  </si>
  <si>
    <t>25年度</t>
  </si>
  <si>
    <t>　　　(ｲ) 企業債の現在高</t>
  </si>
  <si>
    <t>合　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</si>
</sst>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);[Red]\(#,##0.0\)"/>
    <numFmt numFmtId="178" formatCode="#,##0;&quot;△ &quot;#,##0"/>
    <numFmt numFmtId="179" formatCode="#,##0;[Red]&quot;▲&quot;#,##0"/>
    <numFmt numFmtId="180" formatCode="#,##0\ ;&quot;△ &quot;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_(* #,##0.0_);_(* &quot;△&quot;#,##0.0;_(* &quot;-&quot;_);_(@_)"/>
    <numFmt numFmtId="192" formatCode="_(* #,##0_);_(* &quot;△&quot;#,##0;_(* &quot;-&quot;_);_(@_)"/>
    <numFmt numFmtId="193" formatCode="_(* #,##0_);_(* &quot;△&quot;#,##0\ ;_(* &quot;-&quot;_);_(@_)"/>
    <numFmt numFmtId="194" formatCode="_(* #,##0.0_);_(* &quot;△&quot;#,##0.0\ ;_(* &quot;-&quot;_);_(@_)"/>
    <numFmt numFmtId="195" formatCode="#,##0;[Red]&quot;△&quot;#,##0"/>
    <numFmt numFmtId="196" formatCode="#,##0;&quot;△&quot;#,##0"/>
  </numFmts>
  <fonts count="42">
    <font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93" fontId="4" fillId="0" borderId="13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4" fontId="4" fillId="0" borderId="18" xfId="0" applyNumberFormat="1" applyFont="1" applyBorder="1" applyAlignment="1">
      <alignment vertical="center"/>
    </xf>
    <xf numFmtId="194" fontId="4" fillId="0" borderId="19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4" fontId="4" fillId="0" borderId="20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28" xfId="0" applyFont="1" applyFill="1" applyBorder="1" applyAlignment="1">
      <alignment horizontal="left" vertical="center"/>
    </xf>
    <xf numFmtId="193" fontId="4" fillId="0" borderId="13" xfId="0" applyNumberFormat="1" applyFont="1" applyBorder="1" applyAlignment="1">
      <alignment horizontal="right" vertical="center" shrinkToFit="1"/>
    </xf>
    <xf numFmtId="193" fontId="4" fillId="0" borderId="14" xfId="0" applyNumberFormat="1" applyFont="1" applyBorder="1" applyAlignment="1">
      <alignment horizontal="right" vertical="center" shrinkToFit="1"/>
    </xf>
    <xf numFmtId="193" fontId="4" fillId="0" borderId="15" xfId="0" applyNumberFormat="1" applyFont="1" applyBorder="1" applyAlignment="1">
      <alignment horizontal="right" vertical="center" shrinkToFit="1"/>
    </xf>
    <xf numFmtId="193" fontId="4" fillId="0" borderId="16" xfId="0" applyNumberFormat="1" applyFont="1" applyBorder="1" applyAlignment="1">
      <alignment horizontal="right" vertical="center" shrinkToFit="1"/>
    </xf>
    <xf numFmtId="196" fontId="7" fillId="0" borderId="13" xfId="51" applyNumberFormat="1" applyFont="1" applyFill="1" applyBorder="1" applyAlignment="1">
      <alignment vertical="center" shrinkToFit="1"/>
    </xf>
    <xf numFmtId="196" fontId="7" fillId="0" borderId="21" xfId="51" applyNumberFormat="1" applyFont="1" applyFill="1" applyBorder="1" applyAlignment="1">
      <alignment vertical="center" shrinkToFit="1"/>
    </xf>
    <xf numFmtId="196" fontId="7" fillId="0" borderId="20" xfId="51" applyNumberFormat="1" applyFont="1" applyFill="1" applyBorder="1" applyAlignment="1">
      <alignment vertical="center" shrinkToFit="1"/>
    </xf>
    <xf numFmtId="196" fontId="7" fillId="0" borderId="17" xfId="51" applyNumberFormat="1" applyFont="1" applyFill="1" applyBorder="1" applyAlignment="1">
      <alignment vertical="center" shrinkToFit="1"/>
    </xf>
    <xf numFmtId="196" fontId="7" fillId="0" borderId="26" xfId="51" applyNumberFormat="1" applyFont="1" applyFill="1" applyBorder="1" applyAlignment="1">
      <alignment vertical="center" shrinkToFit="1"/>
    </xf>
    <xf numFmtId="196" fontId="7" fillId="0" borderId="27" xfId="51" applyNumberFormat="1" applyFont="1" applyFill="1" applyBorder="1" applyAlignment="1">
      <alignment vertical="center" shrinkToFit="1"/>
    </xf>
    <xf numFmtId="196" fontId="7" fillId="0" borderId="15" xfId="51" applyNumberFormat="1" applyFont="1" applyFill="1" applyBorder="1" applyAlignment="1">
      <alignment vertical="center" shrinkToFit="1"/>
    </xf>
    <xf numFmtId="196" fontId="7" fillId="0" borderId="18" xfId="51" applyNumberFormat="1" applyFont="1" applyFill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distributed" vertical="center" shrinkToFit="1"/>
    </xf>
    <xf numFmtId="178" fontId="4" fillId="0" borderId="28" xfId="0" applyNumberFormat="1" applyFont="1" applyBorder="1" applyAlignment="1">
      <alignment horizontal="distributed" vertical="center" shrinkToFit="1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178" fontId="4" fillId="0" borderId="37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352425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867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352425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552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771650"/>
          <a:ext cx="26574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771650"/>
          <a:ext cx="26574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762125"/>
          <a:ext cx="26670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762125"/>
          <a:ext cx="26670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1409700"/>
          <a:ext cx="2667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1409700"/>
          <a:ext cx="2667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29"/>
  <sheetViews>
    <sheetView showGridLines="0" showZeros="0" tabSelected="1" view="pageBreakPreview" zoomScale="60" zoomScaleNormal="80" zoomScalePageLayoutView="0" workbookViewId="0" topLeftCell="A1">
      <selection activeCell="Q22" sqref="Q22"/>
    </sheetView>
  </sheetViews>
  <sheetFormatPr defaultColWidth="9.00390625" defaultRowHeight="12"/>
  <cols>
    <col min="1" max="1" width="0.875" style="6" customWidth="1"/>
    <col min="2" max="2" width="5.00390625" style="6" customWidth="1"/>
    <col min="3" max="3" width="24.125" style="6" customWidth="1"/>
    <col min="4" max="4" width="8.375" style="6" customWidth="1"/>
    <col min="5" max="7" width="15.875" style="6" customWidth="1"/>
    <col min="8" max="8" width="10.875" style="6" customWidth="1"/>
    <col min="9" max="9" width="3.875" style="6" customWidth="1"/>
    <col min="10" max="10" width="10.875" style="6" customWidth="1"/>
    <col min="11" max="11" width="3.875" style="6" customWidth="1"/>
    <col min="12" max="16384" width="9.375" style="6" customWidth="1"/>
  </cols>
  <sheetData>
    <row r="1" spans="2:7" ht="27.75" customHeight="1">
      <c r="B1" s="12" t="s">
        <v>56</v>
      </c>
      <c r="C1" s="11"/>
      <c r="D1" s="11"/>
      <c r="E1" s="11"/>
      <c r="F1" s="11"/>
      <c r="G1" s="11"/>
    </row>
    <row r="2" spans="2:7" s="1" customFormat="1" ht="27.75" customHeight="1">
      <c r="B2" s="12" t="s">
        <v>24</v>
      </c>
      <c r="C2" s="12"/>
      <c r="D2" s="12"/>
      <c r="E2" s="12"/>
      <c r="F2" s="12"/>
      <c r="G2" s="12"/>
    </row>
    <row r="3" spans="2:7" s="1" customFormat="1" ht="27.75" customHeight="1">
      <c r="B3" s="12" t="s">
        <v>25</v>
      </c>
      <c r="C3" s="12"/>
      <c r="D3" s="12"/>
      <c r="E3" s="12"/>
      <c r="F3" s="12"/>
      <c r="G3" s="12"/>
    </row>
    <row r="4" s="1" customFormat="1" ht="27.75" customHeight="1" thickBot="1"/>
    <row r="5" spans="2:7" s="1" customFormat="1" ht="27.75" customHeight="1">
      <c r="B5" s="71" t="s">
        <v>5</v>
      </c>
      <c r="C5" s="72"/>
      <c r="D5" s="73"/>
      <c r="E5" s="75" t="s">
        <v>66</v>
      </c>
      <c r="F5" s="75" t="s">
        <v>67</v>
      </c>
      <c r="G5" s="68" t="s">
        <v>0</v>
      </c>
    </row>
    <row r="6" spans="2:7" s="1" customFormat="1" ht="27.75" customHeight="1">
      <c r="B6" s="2" t="s">
        <v>6</v>
      </c>
      <c r="C6" s="3"/>
      <c r="D6" s="3"/>
      <c r="E6" s="76"/>
      <c r="F6" s="76"/>
      <c r="G6" s="69"/>
    </row>
    <row r="7" spans="2:7" s="1" customFormat="1" ht="27.75" customHeight="1">
      <c r="B7" s="74" t="s">
        <v>7</v>
      </c>
      <c r="C7" s="70"/>
      <c r="D7" s="4"/>
      <c r="E7" s="7">
        <v>11</v>
      </c>
      <c r="F7" s="7">
        <v>11</v>
      </c>
      <c r="G7" s="8">
        <f>F7-E7</f>
        <v>0</v>
      </c>
    </row>
    <row r="8" spans="2:7" s="1" customFormat="1" ht="27.75" customHeight="1">
      <c r="B8" s="74" t="s">
        <v>8</v>
      </c>
      <c r="C8" s="70"/>
      <c r="D8" s="4"/>
      <c r="E8" s="7">
        <v>4</v>
      </c>
      <c r="F8" s="7">
        <v>4</v>
      </c>
      <c r="G8" s="8">
        <f aca="true" t="shared" si="0" ref="G8:G28">F8-E8</f>
        <v>0</v>
      </c>
    </row>
    <row r="9" spans="2:7" s="1" customFormat="1" ht="27.75" customHeight="1">
      <c r="B9" s="74" t="s">
        <v>9</v>
      </c>
      <c r="C9" s="70"/>
      <c r="D9" s="4"/>
      <c r="E9" s="7">
        <v>1</v>
      </c>
      <c r="F9" s="7">
        <v>1</v>
      </c>
      <c r="G9" s="8">
        <f t="shared" si="0"/>
        <v>0</v>
      </c>
    </row>
    <row r="10" spans="2:7" s="1" customFormat="1" ht="27.75" customHeight="1">
      <c r="B10" s="74" t="s">
        <v>10</v>
      </c>
      <c r="C10" s="70"/>
      <c r="D10" s="4"/>
      <c r="E10" s="7">
        <v>6</v>
      </c>
      <c r="F10" s="7">
        <v>6</v>
      </c>
      <c r="G10" s="8">
        <f t="shared" si="0"/>
        <v>0</v>
      </c>
    </row>
    <row r="11" spans="2:7" s="1" customFormat="1" ht="27.75" customHeight="1">
      <c r="B11" s="74" t="s">
        <v>11</v>
      </c>
      <c r="C11" s="70"/>
      <c r="D11" s="4"/>
      <c r="E11" s="7">
        <v>5</v>
      </c>
      <c r="F11" s="7">
        <v>5</v>
      </c>
      <c r="G11" s="8">
        <f t="shared" si="0"/>
        <v>0</v>
      </c>
    </row>
    <row r="12" spans="2:7" s="1" customFormat="1" ht="27.75" customHeight="1">
      <c r="B12" s="74" t="s">
        <v>12</v>
      </c>
      <c r="C12" s="70"/>
      <c r="D12" s="4"/>
      <c r="E12" s="7">
        <f>SUM(E13:E15)</f>
        <v>10</v>
      </c>
      <c r="F12" s="7">
        <f>SUM(F13:F15)</f>
        <v>10</v>
      </c>
      <c r="G12" s="8">
        <f t="shared" si="0"/>
        <v>0</v>
      </c>
    </row>
    <row r="13" spans="2:7" s="1" customFormat="1" ht="27.75" customHeight="1">
      <c r="B13" s="5"/>
      <c r="C13" s="70" t="s">
        <v>13</v>
      </c>
      <c r="D13" s="70"/>
      <c r="E13" s="7">
        <v>4</v>
      </c>
      <c r="F13" s="7">
        <v>4</v>
      </c>
      <c r="G13" s="8">
        <f t="shared" si="0"/>
        <v>0</v>
      </c>
    </row>
    <row r="14" spans="2:7" s="1" customFormat="1" ht="27.75" customHeight="1">
      <c r="B14" s="5"/>
      <c r="C14" s="70" t="s">
        <v>14</v>
      </c>
      <c r="D14" s="70"/>
      <c r="E14" s="7">
        <v>3</v>
      </c>
      <c r="F14" s="7">
        <v>3</v>
      </c>
      <c r="G14" s="8">
        <f t="shared" si="0"/>
        <v>0</v>
      </c>
    </row>
    <row r="15" spans="2:7" s="1" customFormat="1" ht="27.75" customHeight="1">
      <c r="B15" s="5"/>
      <c r="C15" s="70" t="s">
        <v>15</v>
      </c>
      <c r="D15" s="70"/>
      <c r="E15" s="7">
        <v>3</v>
      </c>
      <c r="F15" s="7">
        <v>3</v>
      </c>
      <c r="G15" s="8">
        <f t="shared" si="0"/>
        <v>0</v>
      </c>
    </row>
    <row r="16" spans="2:7" s="1" customFormat="1" ht="27.75" customHeight="1">
      <c r="B16" s="74" t="s">
        <v>16</v>
      </c>
      <c r="C16" s="70"/>
      <c r="D16" s="4"/>
      <c r="E16" s="7">
        <f>SUM(E17:E18)</f>
        <v>5</v>
      </c>
      <c r="F16" s="7">
        <f>SUM(F17:F18)</f>
        <v>5</v>
      </c>
      <c r="G16" s="8">
        <f t="shared" si="0"/>
        <v>0</v>
      </c>
    </row>
    <row r="17" spans="2:7" s="1" customFormat="1" ht="27.75" customHeight="1">
      <c r="B17" s="5"/>
      <c r="C17" s="70" t="s">
        <v>17</v>
      </c>
      <c r="D17" s="70"/>
      <c r="E17" s="7">
        <v>2</v>
      </c>
      <c r="F17" s="7">
        <v>2</v>
      </c>
      <c r="G17" s="8">
        <f t="shared" si="0"/>
        <v>0</v>
      </c>
    </row>
    <row r="18" spans="2:7" s="1" customFormat="1" ht="27.75" customHeight="1">
      <c r="B18" s="5"/>
      <c r="C18" s="70" t="s">
        <v>15</v>
      </c>
      <c r="D18" s="70"/>
      <c r="E18" s="7">
        <v>3</v>
      </c>
      <c r="F18" s="7">
        <v>3</v>
      </c>
      <c r="G18" s="8">
        <f t="shared" si="0"/>
        <v>0</v>
      </c>
    </row>
    <row r="19" spans="2:7" s="1" customFormat="1" ht="27.75" customHeight="1">
      <c r="B19" s="74" t="s">
        <v>18</v>
      </c>
      <c r="C19" s="70"/>
      <c r="D19" s="4"/>
      <c r="E19" s="7">
        <v>8</v>
      </c>
      <c r="F19" s="7">
        <v>9</v>
      </c>
      <c r="G19" s="8">
        <f t="shared" si="0"/>
        <v>1</v>
      </c>
    </row>
    <row r="20" spans="2:7" s="1" customFormat="1" ht="27.75" customHeight="1">
      <c r="B20" s="74" t="s">
        <v>2</v>
      </c>
      <c r="C20" s="70"/>
      <c r="D20" s="4"/>
      <c r="E20" s="7">
        <v>3</v>
      </c>
      <c r="F20" s="7">
        <v>2</v>
      </c>
      <c r="G20" s="8">
        <f t="shared" si="0"/>
        <v>-1</v>
      </c>
    </row>
    <row r="21" spans="2:7" s="1" customFormat="1" ht="27.75" customHeight="1">
      <c r="B21" s="74" t="s">
        <v>19</v>
      </c>
      <c r="C21" s="70"/>
      <c r="D21" s="4"/>
      <c r="E21" s="7">
        <v>40</v>
      </c>
      <c r="F21" s="7">
        <f>SUM(F22:F28)</f>
        <v>40</v>
      </c>
      <c r="G21" s="8">
        <f t="shared" si="0"/>
        <v>0</v>
      </c>
    </row>
    <row r="22" spans="2:7" s="1" customFormat="1" ht="27.75" customHeight="1">
      <c r="B22" s="5"/>
      <c r="C22" s="70" t="s">
        <v>20</v>
      </c>
      <c r="D22" s="70"/>
      <c r="E22" s="7">
        <v>11</v>
      </c>
      <c r="F22" s="7">
        <v>11</v>
      </c>
      <c r="G22" s="8">
        <f t="shared" si="0"/>
        <v>0</v>
      </c>
    </row>
    <row r="23" spans="2:7" s="1" customFormat="1" ht="27.75" customHeight="1">
      <c r="B23" s="5"/>
      <c r="C23" s="70" t="s">
        <v>21</v>
      </c>
      <c r="D23" s="81"/>
      <c r="E23" s="7">
        <v>5</v>
      </c>
      <c r="F23" s="7">
        <v>5</v>
      </c>
      <c r="G23" s="8">
        <f t="shared" si="0"/>
        <v>0</v>
      </c>
    </row>
    <row r="24" spans="2:7" s="1" customFormat="1" ht="27.75" customHeight="1">
      <c r="B24" s="5"/>
      <c r="C24" s="70" t="s">
        <v>22</v>
      </c>
      <c r="D24" s="70"/>
      <c r="E24" s="7">
        <v>11</v>
      </c>
      <c r="F24" s="7">
        <v>11</v>
      </c>
      <c r="G24" s="8">
        <f t="shared" si="0"/>
        <v>0</v>
      </c>
    </row>
    <row r="25" spans="2:7" s="1" customFormat="1" ht="27.75" customHeight="1">
      <c r="B25" s="5"/>
      <c r="C25" s="70" t="s">
        <v>23</v>
      </c>
      <c r="D25" s="70"/>
      <c r="E25" s="7">
        <v>9</v>
      </c>
      <c r="F25" s="7">
        <v>9</v>
      </c>
      <c r="G25" s="8">
        <f t="shared" si="0"/>
        <v>0</v>
      </c>
    </row>
    <row r="26" spans="2:7" s="1" customFormat="1" ht="27.75" customHeight="1">
      <c r="B26" s="5"/>
      <c r="C26" s="70" t="s">
        <v>1</v>
      </c>
      <c r="D26" s="70"/>
      <c r="E26" s="7">
        <v>1</v>
      </c>
      <c r="F26" s="7">
        <v>1</v>
      </c>
      <c r="G26" s="8">
        <f t="shared" si="0"/>
        <v>0</v>
      </c>
    </row>
    <row r="27" spans="2:7" s="1" customFormat="1" ht="27.75" customHeight="1">
      <c r="B27" s="5"/>
      <c r="C27" s="79" t="s">
        <v>4</v>
      </c>
      <c r="D27" s="80"/>
      <c r="E27" s="7">
        <v>2</v>
      </c>
      <c r="F27" s="7">
        <v>2</v>
      </c>
      <c r="G27" s="8">
        <f t="shared" si="0"/>
        <v>0</v>
      </c>
    </row>
    <row r="28" spans="2:7" s="1" customFormat="1" ht="27.75" customHeight="1">
      <c r="B28" s="5"/>
      <c r="C28" s="70" t="s">
        <v>3</v>
      </c>
      <c r="D28" s="81"/>
      <c r="E28" s="7">
        <v>1</v>
      </c>
      <c r="F28" s="7">
        <v>1</v>
      </c>
      <c r="G28" s="8">
        <f t="shared" si="0"/>
        <v>0</v>
      </c>
    </row>
    <row r="29" spans="2:7" ht="27.75" customHeight="1" thickBot="1">
      <c r="B29" s="77" t="s">
        <v>76</v>
      </c>
      <c r="C29" s="78"/>
      <c r="D29" s="78"/>
      <c r="E29" s="9">
        <f>SUM(E7:E12,E16,E19:E21)</f>
        <v>93</v>
      </c>
      <c r="F29" s="9">
        <f>SUM(F7:F12,F16,F19:F21)</f>
        <v>93</v>
      </c>
      <c r="G29" s="10">
        <f>SUM(G7:G12,G16,G19:G21)</f>
        <v>0</v>
      </c>
    </row>
  </sheetData>
  <sheetProtection/>
  <mergeCells count="27">
    <mergeCell ref="B29:D29"/>
    <mergeCell ref="B19:C19"/>
    <mergeCell ref="B20:C20"/>
    <mergeCell ref="B21:C21"/>
    <mergeCell ref="C27:D27"/>
    <mergeCell ref="C26:D26"/>
    <mergeCell ref="C24:D24"/>
    <mergeCell ref="C22:D22"/>
    <mergeCell ref="C23:D23"/>
    <mergeCell ref="C28:D28"/>
    <mergeCell ref="C25:D25"/>
    <mergeCell ref="E5:E6"/>
    <mergeCell ref="B7:C7"/>
    <mergeCell ref="B9:C9"/>
    <mergeCell ref="B16:C16"/>
    <mergeCell ref="B10:C10"/>
    <mergeCell ref="B12:C12"/>
    <mergeCell ref="C13:D13"/>
    <mergeCell ref="G5:G6"/>
    <mergeCell ref="C18:D18"/>
    <mergeCell ref="B5:D5"/>
    <mergeCell ref="B11:C11"/>
    <mergeCell ref="F5:F6"/>
    <mergeCell ref="C15:D15"/>
    <mergeCell ref="C14:D14"/>
    <mergeCell ref="B8:C8"/>
    <mergeCell ref="C17:D1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9"/>
  <sheetViews>
    <sheetView showGridLines="0" showZeros="0" view="pageBreakPreview" zoomScaleSheetLayoutView="100" zoomScalePageLayoutView="0" workbookViewId="0" topLeftCell="A1">
      <selection activeCell="C27" sqref="C27:D27"/>
    </sheetView>
  </sheetViews>
  <sheetFormatPr defaultColWidth="9.00390625" defaultRowHeight="18" customHeight="1"/>
  <cols>
    <col min="1" max="1" width="0.875" style="6" customWidth="1"/>
    <col min="2" max="2" width="5.00390625" style="6" customWidth="1"/>
    <col min="3" max="3" width="23.375" style="6" customWidth="1"/>
    <col min="4" max="4" width="5.00390625" style="6" customWidth="1"/>
    <col min="5" max="8" width="15.875" style="6" customWidth="1"/>
    <col min="9" max="16384" width="9.375" style="6" customWidth="1"/>
  </cols>
  <sheetData>
    <row r="1" spans="2:8" ht="27.75" customHeight="1">
      <c r="B1" s="12" t="s">
        <v>56</v>
      </c>
      <c r="C1" s="11"/>
      <c r="D1" s="11"/>
      <c r="E1" s="11"/>
      <c r="F1" s="11"/>
      <c r="G1" s="11"/>
      <c r="H1" s="11"/>
    </row>
    <row r="2" spans="2:8" s="1" customFormat="1" ht="27.75" customHeight="1">
      <c r="B2" s="12" t="s">
        <v>24</v>
      </c>
      <c r="C2" s="12"/>
      <c r="D2" s="12"/>
      <c r="E2" s="12"/>
      <c r="F2" s="12"/>
      <c r="G2" s="12"/>
      <c r="H2" s="12"/>
    </row>
    <row r="3" spans="2:8" ht="27.75" customHeight="1">
      <c r="B3" s="12" t="s">
        <v>28</v>
      </c>
      <c r="C3" s="12"/>
      <c r="D3" s="12"/>
      <c r="E3" s="12"/>
      <c r="F3" s="12"/>
      <c r="G3" s="12"/>
      <c r="H3" s="12"/>
    </row>
    <row r="4" spans="2:8" ht="27.75" customHeight="1" thickBot="1">
      <c r="B4" s="1"/>
      <c r="C4" s="1"/>
      <c r="D4" s="1"/>
      <c r="E4" s="1"/>
      <c r="F4" s="1"/>
      <c r="G4" s="1"/>
      <c r="H4" s="22" t="s">
        <v>59</v>
      </c>
    </row>
    <row r="5" spans="2:8" ht="27.75" customHeight="1">
      <c r="B5" s="71" t="s">
        <v>5</v>
      </c>
      <c r="C5" s="72"/>
      <c r="D5" s="73"/>
      <c r="E5" s="82" t="s">
        <v>27</v>
      </c>
      <c r="F5" s="84"/>
      <c r="G5" s="82" t="s">
        <v>26</v>
      </c>
      <c r="H5" s="83"/>
    </row>
    <row r="6" spans="2:8" ht="27.75" customHeight="1">
      <c r="B6" s="2" t="s">
        <v>6</v>
      </c>
      <c r="C6" s="3"/>
      <c r="D6" s="3"/>
      <c r="E6" s="13" t="s">
        <v>60</v>
      </c>
      <c r="F6" s="13" t="s">
        <v>68</v>
      </c>
      <c r="G6" s="21" t="s">
        <v>69</v>
      </c>
      <c r="H6" s="20" t="s">
        <v>67</v>
      </c>
    </row>
    <row r="7" spans="2:8" ht="27.75" customHeight="1">
      <c r="B7" s="74" t="s">
        <v>7</v>
      </c>
      <c r="C7" s="70"/>
      <c r="D7" s="4"/>
      <c r="E7" s="19">
        <v>71.8</v>
      </c>
      <c r="F7" s="19">
        <v>78.5</v>
      </c>
      <c r="G7" s="18">
        <v>0</v>
      </c>
      <c r="H7" s="17">
        <v>0</v>
      </c>
    </row>
    <row r="8" spans="2:8" ht="27.75" customHeight="1">
      <c r="B8" s="74" t="s">
        <v>8</v>
      </c>
      <c r="C8" s="70"/>
      <c r="D8" s="4"/>
      <c r="E8" s="19">
        <v>103.9</v>
      </c>
      <c r="F8" s="19">
        <v>96.4</v>
      </c>
      <c r="G8" s="18">
        <v>0</v>
      </c>
      <c r="H8" s="17">
        <v>0</v>
      </c>
    </row>
    <row r="9" spans="2:8" ht="27.75" customHeight="1">
      <c r="B9" s="74" t="s">
        <v>9</v>
      </c>
      <c r="C9" s="70"/>
      <c r="D9" s="4"/>
      <c r="E9" s="19">
        <v>46.5</v>
      </c>
      <c r="F9" s="19">
        <v>45.5</v>
      </c>
      <c r="G9" s="18">
        <v>122.2</v>
      </c>
      <c r="H9" s="17">
        <v>171</v>
      </c>
    </row>
    <row r="10" spans="2:8" ht="27.75" customHeight="1">
      <c r="B10" s="74" t="s">
        <v>10</v>
      </c>
      <c r="C10" s="70"/>
      <c r="D10" s="4"/>
      <c r="E10" s="19">
        <v>67.4</v>
      </c>
      <c r="F10" s="19">
        <v>67.3</v>
      </c>
      <c r="G10" s="18">
        <v>0</v>
      </c>
      <c r="H10" s="17">
        <v>0</v>
      </c>
    </row>
    <row r="11" spans="2:8" ht="27.75" customHeight="1">
      <c r="B11" s="74" t="s">
        <v>11</v>
      </c>
      <c r="C11" s="70"/>
      <c r="D11" s="4"/>
      <c r="E11" s="19">
        <v>85.1</v>
      </c>
      <c r="F11" s="19">
        <v>83.3</v>
      </c>
      <c r="G11" s="18">
        <v>0</v>
      </c>
      <c r="H11" s="17">
        <v>0</v>
      </c>
    </row>
    <row r="12" spans="2:8" ht="27.75" customHeight="1">
      <c r="B12" s="74" t="s">
        <v>12</v>
      </c>
      <c r="C12" s="70"/>
      <c r="D12" s="4"/>
      <c r="E12" s="19">
        <v>76.6</v>
      </c>
      <c r="F12" s="19">
        <v>120.7</v>
      </c>
      <c r="G12" s="18">
        <v>39.5</v>
      </c>
      <c r="H12" s="17">
        <v>29.4</v>
      </c>
    </row>
    <row r="13" spans="2:8" ht="27.75" customHeight="1">
      <c r="B13" s="5"/>
      <c r="C13" s="70" t="s">
        <v>13</v>
      </c>
      <c r="D13" s="70"/>
      <c r="E13" s="19">
        <v>36.5</v>
      </c>
      <c r="F13" s="19">
        <v>97</v>
      </c>
      <c r="G13" s="18">
        <v>0.9</v>
      </c>
      <c r="H13" s="17">
        <v>2.4</v>
      </c>
    </row>
    <row r="14" spans="2:8" ht="27.75" customHeight="1">
      <c r="B14" s="5"/>
      <c r="C14" s="70" t="s">
        <v>14</v>
      </c>
      <c r="D14" s="70"/>
      <c r="E14" s="19">
        <v>103.1</v>
      </c>
      <c r="F14" s="19">
        <v>103.3</v>
      </c>
      <c r="G14" s="18">
        <v>107.4</v>
      </c>
      <c r="H14" s="17">
        <v>114.8</v>
      </c>
    </row>
    <row r="15" spans="2:8" ht="27.75" customHeight="1">
      <c r="B15" s="5"/>
      <c r="C15" s="70" t="s">
        <v>15</v>
      </c>
      <c r="D15" s="70"/>
      <c r="E15" s="19">
        <v>165.8</v>
      </c>
      <c r="F15" s="19">
        <v>148</v>
      </c>
      <c r="G15" s="18">
        <v>48.7</v>
      </c>
      <c r="H15" s="17">
        <v>33.5</v>
      </c>
    </row>
    <row r="16" spans="2:8" ht="27.75" customHeight="1">
      <c r="B16" s="74" t="s">
        <v>16</v>
      </c>
      <c r="C16" s="70"/>
      <c r="D16" s="4"/>
      <c r="E16" s="19">
        <v>54.4</v>
      </c>
      <c r="F16" s="19">
        <v>199.4</v>
      </c>
      <c r="G16" s="18">
        <v>684.1</v>
      </c>
      <c r="H16" s="17">
        <v>1715</v>
      </c>
    </row>
    <row r="17" spans="2:8" ht="27.75" customHeight="1">
      <c r="B17" s="5"/>
      <c r="C17" s="70" t="s">
        <v>17</v>
      </c>
      <c r="D17" s="70"/>
      <c r="E17" s="19">
        <v>33.2</v>
      </c>
      <c r="F17" s="19">
        <v>230.7</v>
      </c>
      <c r="G17" s="18">
        <v>1567.9</v>
      </c>
      <c r="H17" s="17">
        <v>3579.3</v>
      </c>
    </row>
    <row r="18" spans="2:8" ht="27.75" customHeight="1">
      <c r="B18" s="5"/>
      <c r="C18" s="70" t="s">
        <v>15</v>
      </c>
      <c r="D18" s="70"/>
      <c r="E18" s="19">
        <v>95.6</v>
      </c>
      <c r="F18" s="19">
        <v>127.9</v>
      </c>
      <c r="G18" s="18">
        <v>0</v>
      </c>
      <c r="H18" s="17">
        <v>0</v>
      </c>
    </row>
    <row r="19" spans="2:8" ht="27.75" customHeight="1">
      <c r="B19" s="74" t="s">
        <v>18</v>
      </c>
      <c r="C19" s="70"/>
      <c r="D19" s="4"/>
      <c r="E19" s="19">
        <v>109.1</v>
      </c>
      <c r="F19" s="19">
        <v>148.9</v>
      </c>
      <c r="G19" s="18">
        <v>62.5</v>
      </c>
      <c r="H19" s="17">
        <v>0</v>
      </c>
    </row>
    <row r="20" spans="2:8" ht="27.75" customHeight="1">
      <c r="B20" s="74" t="s">
        <v>2</v>
      </c>
      <c r="C20" s="70"/>
      <c r="D20" s="4"/>
      <c r="E20" s="19">
        <v>99</v>
      </c>
      <c r="F20" s="19">
        <v>111.9</v>
      </c>
      <c r="G20" s="18">
        <v>0</v>
      </c>
      <c r="H20" s="17">
        <v>0</v>
      </c>
    </row>
    <row r="21" spans="2:8" ht="27.75" customHeight="1">
      <c r="B21" s="74" t="s">
        <v>19</v>
      </c>
      <c r="C21" s="70"/>
      <c r="D21" s="4"/>
      <c r="E21" s="19">
        <v>79.1</v>
      </c>
      <c r="F21" s="19">
        <v>79.4</v>
      </c>
      <c r="G21" s="18">
        <v>36.6</v>
      </c>
      <c r="H21" s="17">
        <v>33.2</v>
      </c>
    </row>
    <row r="22" spans="2:8" ht="27.75" customHeight="1">
      <c r="B22" s="5"/>
      <c r="C22" s="70" t="s">
        <v>20</v>
      </c>
      <c r="D22" s="70"/>
      <c r="E22" s="19">
        <v>83.1</v>
      </c>
      <c r="F22" s="19">
        <v>83.1</v>
      </c>
      <c r="G22" s="18">
        <v>44.5</v>
      </c>
      <c r="H22" s="17">
        <v>40.4</v>
      </c>
    </row>
    <row r="23" spans="2:8" ht="27.75" customHeight="1">
      <c r="B23" s="5"/>
      <c r="C23" s="70" t="s">
        <v>21</v>
      </c>
      <c r="D23" s="81"/>
      <c r="E23" s="19">
        <v>66.2</v>
      </c>
      <c r="F23" s="19">
        <v>66.5</v>
      </c>
      <c r="G23" s="18">
        <v>0</v>
      </c>
      <c r="H23" s="17">
        <v>0</v>
      </c>
    </row>
    <row r="24" spans="2:8" ht="27.75" customHeight="1">
      <c r="B24" s="5"/>
      <c r="C24" s="70" t="s">
        <v>22</v>
      </c>
      <c r="D24" s="70"/>
      <c r="E24" s="19">
        <v>67.5</v>
      </c>
      <c r="F24" s="19">
        <v>69.5</v>
      </c>
      <c r="G24" s="18">
        <v>0</v>
      </c>
      <c r="H24" s="17">
        <v>0</v>
      </c>
    </row>
    <row r="25" spans="2:8" ht="27.75" customHeight="1">
      <c r="B25" s="5"/>
      <c r="C25" s="70" t="s">
        <v>23</v>
      </c>
      <c r="D25" s="70"/>
      <c r="E25" s="19">
        <v>78.2</v>
      </c>
      <c r="F25" s="19">
        <v>77.3</v>
      </c>
      <c r="G25" s="18">
        <v>0</v>
      </c>
      <c r="H25" s="17">
        <v>0</v>
      </c>
    </row>
    <row r="26" spans="2:8" ht="27.75" customHeight="1">
      <c r="B26" s="5"/>
      <c r="C26" s="70" t="s">
        <v>1</v>
      </c>
      <c r="D26" s="70"/>
      <c r="E26" s="19">
        <v>83.4</v>
      </c>
      <c r="F26" s="19">
        <v>88.1</v>
      </c>
      <c r="G26" s="18">
        <v>0</v>
      </c>
      <c r="H26" s="17">
        <v>0</v>
      </c>
    </row>
    <row r="27" spans="2:8" ht="27.75" customHeight="1">
      <c r="B27" s="5"/>
      <c r="C27" s="79" t="s">
        <v>4</v>
      </c>
      <c r="D27" s="80"/>
      <c r="E27" s="19">
        <v>90.2</v>
      </c>
      <c r="F27" s="19">
        <v>89.7</v>
      </c>
      <c r="G27" s="18">
        <v>0</v>
      </c>
      <c r="H27" s="17">
        <v>0</v>
      </c>
    </row>
    <row r="28" spans="2:8" ht="27.75" customHeight="1">
      <c r="B28" s="5"/>
      <c r="C28" s="70" t="s">
        <v>3</v>
      </c>
      <c r="D28" s="81"/>
      <c r="E28" s="19">
        <v>77.5</v>
      </c>
      <c r="F28" s="19">
        <v>85</v>
      </c>
      <c r="G28" s="18">
        <v>0</v>
      </c>
      <c r="H28" s="17">
        <v>0</v>
      </c>
    </row>
    <row r="29" spans="2:8" ht="27.75" customHeight="1" thickBot="1">
      <c r="B29" s="77" t="s">
        <v>76</v>
      </c>
      <c r="C29" s="78"/>
      <c r="D29" s="78"/>
      <c r="E29" s="16">
        <v>75.6</v>
      </c>
      <c r="F29" s="16">
        <v>82.5</v>
      </c>
      <c r="G29" s="15">
        <v>65.6</v>
      </c>
      <c r="H29" s="14">
        <v>61.9</v>
      </c>
    </row>
  </sheetData>
  <sheetProtection/>
  <mergeCells count="26">
    <mergeCell ref="G5:H5"/>
    <mergeCell ref="C24:D24"/>
    <mergeCell ref="C17:D17"/>
    <mergeCell ref="C18:D18"/>
    <mergeCell ref="E5:F5"/>
    <mergeCell ref="B11:C11"/>
    <mergeCell ref="B21:C21"/>
    <mergeCell ref="B5:D5"/>
    <mergeCell ref="B8:C8"/>
    <mergeCell ref="B12:C12"/>
    <mergeCell ref="C27:D27"/>
    <mergeCell ref="B20:C20"/>
    <mergeCell ref="B16:C16"/>
    <mergeCell ref="C22:D22"/>
    <mergeCell ref="C23:D23"/>
    <mergeCell ref="C26:D26"/>
    <mergeCell ref="B7:C7"/>
    <mergeCell ref="B10:C10"/>
    <mergeCell ref="B29:D29"/>
    <mergeCell ref="C25:D25"/>
    <mergeCell ref="B19:C19"/>
    <mergeCell ref="C28:D28"/>
    <mergeCell ref="B9:C9"/>
    <mergeCell ref="C13:D13"/>
    <mergeCell ref="C14:D14"/>
    <mergeCell ref="C15:D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30"/>
  <sheetViews>
    <sheetView showGridLines="0" view="pageBreakPreview" zoomScale="80" zoomScaleSheetLayoutView="80" zoomScalePageLayoutView="0" workbookViewId="0" topLeftCell="A1">
      <selection activeCell="H15" sqref="H15"/>
    </sheetView>
  </sheetViews>
  <sheetFormatPr defaultColWidth="9.00390625" defaultRowHeight="18" customHeight="1"/>
  <cols>
    <col min="1" max="1" width="0.875" style="27" customWidth="1"/>
    <col min="2" max="2" width="5.00390625" style="27" customWidth="1"/>
    <col min="3" max="3" width="18.375" style="27" customWidth="1"/>
    <col min="4" max="4" width="5.00390625" style="27" customWidth="1"/>
    <col min="5" max="19" width="15.875" style="27" customWidth="1"/>
    <col min="20" max="16384" width="9.375" style="27" customWidth="1"/>
  </cols>
  <sheetData>
    <row r="1" s="23" customFormat="1" ht="27.75" customHeight="1">
      <c r="B1" s="24" t="s">
        <v>58</v>
      </c>
    </row>
    <row r="2" spans="2:19" s="23" customFormat="1" ht="27.75" customHeight="1">
      <c r="B2" s="24" t="s">
        <v>63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s="23" customFormat="1" ht="27.75" customHeight="1">
      <c r="B3" s="24" t="s">
        <v>29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27.75" customHeight="1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 t="s">
        <v>62</v>
      </c>
    </row>
    <row r="5" spans="2:19" ht="27.75" customHeight="1">
      <c r="B5" s="96" t="s">
        <v>30</v>
      </c>
      <c r="C5" s="97"/>
      <c r="D5" s="98"/>
      <c r="E5" s="99" t="s">
        <v>31</v>
      </c>
      <c r="F5" s="100"/>
      <c r="G5" s="101"/>
      <c r="H5" s="99" t="s">
        <v>32</v>
      </c>
      <c r="I5" s="100"/>
      <c r="J5" s="101"/>
      <c r="K5" s="28" t="s">
        <v>33</v>
      </c>
      <c r="L5" s="29"/>
      <c r="M5" s="28" t="s">
        <v>34</v>
      </c>
      <c r="N5" s="28" t="s">
        <v>34</v>
      </c>
      <c r="O5" s="28" t="s">
        <v>35</v>
      </c>
      <c r="P5" s="28"/>
      <c r="Q5" s="28" t="s">
        <v>36</v>
      </c>
      <c r="R5" s="29"/>
      <c r="S5" s="30" t="s">
        <v>37</v>
      </c>
    </row>
    <row r="6" spans="2:19" ht="27.75" customHeight="1">
      <c r="B6" s="31"/>
      <c r="C6" s="32"/>
      <c r="D6" s="32"/>
      <c r="E6" s="102" t="s">
        <v>38</v>
      </c>
      <c r="F6" s="102" t="s">
        <v>39</v>
      </c>
      <c r="G6" s="102" t="s">
        <v>40</v>
      </c>
      <c r="H6" s="102" t="s">
        <v>38</v>
      </c>
      <c r="I6" s="102" t="s">
        <v>39</v>
      </c>
      <c r="J6" s="102" t="s">
        <v>41</v>
      </c>
      <c r="K6" s="33"/>
      <c r="L6" s="33" t="s">
        <v>42</v>
      </c>
      <c r="M6" s="33" t="s">
        <v>43</v>
      </c>
      <c r="N6" s="33" t="s">
        <v>44</v>
      </c>
      <c r="O6" s="34" t="s">
        <v>45</v>
      </c>
      <c r="P6" s="33" t="s">
        <v>46</v>
      </c>
      <c r="Q6" s="33" t="s">
        <v>47</v>
      </c>
      <c r="R6" s="33" t="s">
        <v>48</v>
      </c>
      <c r="S6" s="35"/>
    </row>
    <row r="7" spans="2:19" ht="27.75" customHeight="1">
      <c r="B7" s="104" t="s">
        <v>6</v>
      </c>
      <c r="C7" s="105"/>
      <c r="D7" s="106"/>
      <c r="E7" s="103"/>
      <c r="F7" s="103"/>
      <c r="G7" s="103"/>
      <c r="H7" s="103"/>
      <c r="I7" s="103"/>
      <c r="J7" s="103"/>
      <c r="K7" s="36" t="s">
        <v>64</v>
      </c>
      <c r="L7" s="36"/>
      <c r="M7" s="36" t="s">
        <v>49</v>
      </c>
      <c r="N7" s="36" t="s">
        <v>50</v>
      </c>
      <c r="O7" s="37" t="s">
        <v>51</v>
      </c>
      <c r="P7" s="36"/>
      <c r="Q7" s="36" t="s">
        <v>52</v>
      </c>
      <c r="R7" s="36"/>
      <c r="S7" s="38" t="s">
        <v>48</v>
      </c>
    </row>
    <row r="8" spans="2:19" ht="27.75" customHeight="1">
      <c r="B8" s="92" t="s">
        <v>7</v>
      </c>
      <c r="C8" s="85"/>
      <c r="D8" s="39"/>
      <c r="E8" s="60">
        <v>1903816</v>
      </c>
      <c r="F8" s="60">
        <v>1727017</v>
      </c>
      <c r="G8" s="60">
        <f>E8-F8</f>
        <v>176799</v>
      </c>
      <c r="H8" s="61">
        <v>2390415</v>
      </c>
      <c r="I8" s="61">
        <v>2556126</v>
      </c>
      <c r="J8" s="61">
        <f>H8-I8</f>
        <v>-165711</v>
      </c>
      <c r="K8" s="61">
        <f>G8+J8</f>
        <v>11088</v>
      </c>
      <c r="L8" s="61">
        <v>600</v>
      </c>
      <c r="M8" s="61">
        <v>26915</v>
      </c>
      <c r="N8" s="61">
        <v>0</v>
      </c>
      <c r="O8" s="61">
        <v>16100</v>
      </c>
      <c r="P8" s="61">
        <v>53503</v>
      </c>
      <c r="Q8" s="61">
        <v>45145</v>
      </c>
      <c r="R8" s="61">
        <v>8358</v>
      </c>
      <c r="S8" s="62">
        <v>16082</v>
      </c>
    </row>
    <row r="9" spans="2:19" ht="27.75" customHeight="1">
      <c r="B9" s="94" t="s">
        <v>8</v>
      </c>
      <c r="C9" s="95"/>
      <c r="D9" s="55"/>
      <c r="E9" s="60">
        <v>272362</v>
      </c>
      <c r="F9" s="60">
        <v>281882</v>
      </c>
      <c r="G9" s="60">
        <f aca="true" t="shared" si="0" ref="G9:G29">E9-F9</f>
        <v>-9520</v>
      </c>
      <c r="H9" s="61">
        <v>100</v>
      </c>
      <c r="I9" s="61">
        <v>694</v>
      </c>
      <c r="J9" s="61">
        <f aca="true" t="shared" si="1" ref="J9:J30">H9-I9</f>
        <v>-594</v>
      </c>
      <c r="K9" s="61">
        <f aca="true" t="shared" si="2" ref="K9:K30">G9+J9</f>
        <v>-10114</v>
      </c>
      <c r="L9" s="61">
        <v>0</v>
      </c>
      <c r="M9" s="61">
        <v>22579</v>
      </c>
      <c r="N9" s="61">
        <v>0</v>
      </c>
      <c r="O9" s="61">
        <v>0</v>
      </c>
      <c r="P9" s="61">
        <v>12465</v>
      </c>
      <c r="Q9" s="61">
        <v>0</v>
      </c>
      <c r="R9" s="61">
        <v>12465</v>
      </c>
      <c r="S9" s="62">
        <v>22579</v>
      </c>
    </row>
    <row r="10" spans="2:19" ht="27.75" customHeight="1">
      <c r="B10" s="92" t="s">
        <v>9</v>
      </c>
      <c r="C10" s="85"/>
      <c r="D10" s="39"/>
      <c r="E10" s="60">
        <v>493196</v>
      </c>
      <c r="F10" s="60">
        <v>493196</v>
      </c>
      <c r="G10" s="60">
        <f t="shared" si="0"/>
        <v>0</v>
      </c>
      <c r="H10" s="61">
        <v>518460</v>
      </c>
      <c r="I10" s="61">
        <v>658394</v>
      </c>
      <c r="J10" s="61">
        <f t="shared" si="1"/>
        <v>-139934</v>
      </c>
      <c r="K10" s="61">
        <f t="shared" si="2"/>
        <v>-139934</v>
      </c>
      <c r="L10" s="61">
        <v>0</v>
      </c>
      <c r="M10" s="61">
        <v>0</v>
      </c>
      <c r="N10" s="61">
        <v>393423</v>
      </c>
      <c r="O10" s="61">
        <v>0</v>
      </c>
      <c r="P10" s="61">
        <v>-533357</v>
      </c>
      <c r="Q10" s="61">
        <v>0</v>
      </c>
      <c r="R10" s="61">
        <v>-533357</v>
      </c>
      <c r="S10" s="62">
        <v>-393423</v>
      </c>
    </row>
    <row r="11" spans="2:19" ht="27.75" customHeight="1">
      <c r="B11" s="92" t="s">
        <v>10</v>
      </c>
      <c r="C11" s="85"/>
      <c r="D11" s="39"/>
      <c r="E11" s="60">
        <v>1107677</v>
      </c>
      <c r="F11" s="60">
        <v>942945</v>
      </c>
      <c r="G11" s="60">
        <f t="shared" si="0"/>
        <v>164732</v>
      </c>
      <c r="H11" s="61">
        <v>1052565</v>
      </c>
      <c r="I11" s="61">
        <v>1257519</v>
      </c>
      <c r="J11" s="61">
        <f t="shared" si="1"/>
        <v>-204954</v>
      </c>
      <c r="K11" s="61">
        <f t="shared" si="2"/>
        <v>-40222</v>
      </c>
      <c r="L11" s="61">
        <v>0</v>
      </c>
      <c r="M11" s="61">
        <v>369954</v>
      </c>
      <c r="N11" s="61">
        <v>0</v>
      </c>
      <c r="O11" s="61">
        <v>0</v>
      </c>
      <c r="P11" s="61">
        <v>329732</v>
      </c>
      <c r="Q11" s="61">
        <v>0</v>
      </c>
      <c r="R11" s="61">
        <v>329732</v>
      </c>
      <c r="S11" s="62">
        <v>353584</v>
      </c>
    </row>
    <row r="12" spans="2:19" ht="27.75" customHeight="1">
      <c r="B12" s="92" t="s">
        <v>11</v>
      </c>
      <c r="C12" s="85"/>
      <c r="D12" s="39"/>
      <c r="E12" s="60">
        <v>81491</v>
      </c>
      <c r="F12" s="60">
        <v>85094</v>
      </c>
      <c r="G12" s="60">
        <f t="shared" si="0"/>
        <v>-3603</v>
      </c>
      <c r="H12" s="61">
        <v>990636</v>
      </c>
      <c r="I12" s="61">
        <v>947580</v>
      </c>
      <c r="J12" s="61">
        <f t="shared" si="1"/>
        <v>43056</v>
      </c>
      <c r="K12" s="61">
        <f t="shared" si="2"/>
        <v>39453</v>
      </c>
      <c r="L12" s="61">
        <v>0</v>
      </c>
      <c r="M12" s="61">
        <v>8592</v>
      </c>
      <c r="N12" s="61">
        <v>0</v>
      </c>
      <c r="O12" s="61">
        <v>0</v>
      </c>
      <c r="P12" s="61">
        <v>48045</v>
      </c>
      <c r="Q12" s="61">
        <v>43070</v>
      </c>
      <c r="R12" s="61">
        <v>4975</v>
      </c>
      <c r="S12" s="62">
        <v>8578</v>
      </c>
    </row>
    <row r="13" spans="2:19" ht="27.75" customHeight="1">
      <c r="B13" s="92" t="s">
        <v>12</v>
      </c>
      <c r="C13" s="85"/>
      <c r="D13" s="39"/>
      <c r="E13" s="60">
        <v>1554110</v>
      </c>
      <c r="F13" s="60">
        <v>1137771</v>
      </c>
      <c r="G13" s="60">
        <f t="shared" si="0"/>
        <v>416339</v>
      </c>
      <c r="H13" s="61">
        <v>60840</v>
      </c>
      <c r="I13" s="61">
        <v>202382</v>
      </c>
      <c r="J13" s="61">
        <f t="shared" si="1"/>
        <v>-141542</v>
      </c>
      <c r="K13" s="61">
        <f t="shared" si="2"/>
        <v>274797</v>
      </c>
      <c r="L13" s="61">
        <v>129528</v>
      </c>
      <c r="M13" s="61">
        <v>164030</v>
      </c>
      <c r="N13" s="61">
        <v>573126</v>
      </c>
      <c r="O13" s="61">
        <v>0</v>
      </c>
      <c r="P13" s="61">
        <v>-263827</v>
      </c>
      <c r="Q13" s="61">
        <v>0</v>
      </c>
      <c r="R13" s="61">
        <v>-263827</v>
      </c>
      <c r="S13" s="62">
        <v>-409096</v>
      </c>
    </row>
    <row r="14" spans="2:19" ht="27.75" customHeight="1">
      <c r="B14" s="40"/>
      <c r="C14" s="85" t="s">
        <v>13</v>
      </c>
      <c r="D14" s="85"/>
      <c r="E14" s="60">
        <v>527585</v>
      </c>
      <c r="F14" s="60">
        <v>430835</v>
      </c>
      <c r="G14" s="60">
        <f t="shared" si="0"/>
        <v>96750</v>
      </c>
      <c r="H14" s="61">
        <v>24296</v>
      </c>
      <c r="I14" s="61">
        <v>134387</v>
      </c>
      <c r="J14" s="61">
        <f t="shared" si="1"/>
        <v>-110091</v>
      </c>
      <c r="K14" s="61">
        <f t="shared" si="2"/>
        <v>-13341</v>
      </c>
      <c r="L14" s="61">
        <v>101</v>
      </c>
      <c r="M14" s="61">
        <v>19110</v>
      </c>
      <c r="N14" s="61">
        <v>3693</v>
      </c>
      <c r="O14" s="61">
        <v>0</v>
      </c>
      <c r="P14" s="61">
        <v>1975</v>
      </c>
      <c r="Q14" s="61">
        <v>0</v>
      </c>
      <c r="R14" s="61">
        <v>1975</v>
      </c>
      <c r="S14" s="62">
        <v>15417</v>
      </c>
    </row>
    <row r="15" spans="2:19" ht="27.75" customHeight="1">
      <c r="B15" s="40"/>
      <c r="C15" s="85" t="s">
        <v>14</v>
      </c>
      <c r="D15" s="85"/>
      <c r="E15" s="60">
        <v>170487</v>
      </c>
      <c r="F15" s="60">
        <v>165049</v>
      </c>
      <c r="G15" s="60">
        <f t="shared" si="0"/>
        <v>5438</v>
      </c>
      <c r="H15" s="61">
        <v>0</v>
      </c>
      <c r="I15" s="61">
        <v>6174</v>
      </c>
      <c r="J15" s="61">
        <f t="shared" si="1"/>
        <v>-6174</v>
      </c>
      <c r="K15" s="61">
        <f t="shared" si="2"/>
        <v>-736</v>
      </c>
      <c r="L15" s="61">
        <v>0</v>
      </c>
      <c r="M15" s="61">
        <v>0</v>
      </c>
      <c r="N15" s="61">
        <v>105859</v>
      </c>
      <c r="O15" s="61">
        <v>0</v>
      </c>
      <c r="P15" s="61">
        <v>-106595</v>
      </c>
      <c r="Q15" s="61">
        <v>0</v>
      </c>
      <c r="R15" s="61">
        <v>-106595</v>
      </c>
      <c r="S15" s="62">
        <v>-105859</v>
      </c>
    </row>
    <row r="16" spans="2:19" ht="27.75" customHeight="1">
      <c r="B16" s="40"/>
      <c r="C16" s="85" t="s">
        <v>15</v>
      </c>
      <c r="D16" s="85"/>
      <c r="E16" s="60">
        <v>856038</v>
      </c>
      <c r="F16" s="60">
        <v>541887</v>
      </c>
      <c r="G16" s="60">
        <f t="shared" si="0"/>
        <v>314151</v>
      </c>
      <c r="H16" s="61">
        <v>36544</v>
      </c>
      <c r="I16" s="61">
        <v>61821</v>
      </c>
      <c r="J16" s="61">
        <f t="shared" si="1"/>
        <v>-25277</v>
      </c>
      <c r="K16" s="61">
        <f t="shared" si="2"/>
        <v>288874</v>
      </c>
      <c r="L16" s="61">
        <v>129427</v>
      </c>
      <c r="M16" s="61">
        <v>144920</v>
      </c>
      <c r="N16" s="61">
        <v>463574</v>
      </c>
      <c r="O16" s="61">
        <v>0</v>
      </c>
      <c r="P16" s="61">
        <v>-159207</v>
      </c>
      <c r="Q16" s="61">
        <v>0</v>
      </c>
      <c r="R16" s="61">
        <v>-159207</v>
      </c>
      <c r="S16" s="62">
        <v>-318654</v>
      </c>
    </row>
    <row r="17" spans="2:19" ht="27.75" customHeight="1">
      <c r="B17" s="92" t="s">
        <v>16</v>
      </c>
      <c r="C17" s="85"/>
      <c r="D17" s="39"/>
      <c r="E17" s="60">
        <v>742367</v>
      </c>
      <c r="F17" s="60">
        <v>320969</v>
      </c>
      <c r="G17" s="60">
        <f t="shared" si="0"/>
        <v>421398</v>
      </c>
      <c r="H17" s="61">
        <v>73430</v>
      </c>
      <c r="I17" s="61">
        <v>132633</v>
      </c>
      <c r="J17" s="61">
        <f t="shared" si="1"/>
        <v>-59203</v>
      </c>
      <c r="K17" s="61">
        <f t="shared" si="2"/>
        <v>362195</v>
      </c>
      <c r="L17" s="61">
        <v>924</v>
      </c>
      <c r="M17" s="61">
        <v>715</v>
      </c>
      <c r="N17" s="61">
        <v>3707179</v>
      </c>
      <c r="O17" s="61">
        <v>0</v>
      </c>
      <c r="P17" s="61">
        <v>-3345193</v>
      </c>
      <c r="Q17" s="61">
        <v>15000</v>
      </c>
      <c r="R17" s="61">
        <v>-3360193</v>
      </c>
      <c r="S17" s="62">
        <v>-3706464</v>
      </c>
    </row>
    <row r="18" spans="2:19" ht="27.75" customHeight="1">
      <c r="B18" s="40"/>
      <c r="C18" s="85" t="s">
        <v>17</v>
      </c>
      <c r="D18" s="85"/>
      <c r="E18" s="60">
        <v>597317</v>
      </c>
      <c r="F18" s="60">
        <v>258954</v>
      </c>
      <c r="G18" s="60">
        <f t="shared" si="0"/>
        <v>338363</v>
      </c>
      <c r="H18" s="61">
        <v>25125</v>
      </c>
      <c r="I18" s="61">
        <v>1293</v>
      </c>
      <c r="J18" s="61">
        <f t="shared" si="1"/>
        <v>23832</v>
      </c>
      <c r="K18" s="61">
        <f t="shared" si="2"/>
        <v>362195</v>
      </c>
      <c r="L18" s="61">
        <v>924</v>
      </c>
      <c r="M18" s="61">
        <v>715</v>
      </c>
      <c r="N18" s="61">
        <v>3707179</v>
      </c>
      <c r="O18" s="61">
        <v>0</v>
      </c>
      <c r="P18" s="61">
        <v>-3345193</v>
      </c>
      <c r="Q18" s="61">
        <v>15000</v>
      </c>
      <c r="R18" s="61">
        <v>-3360193</v>
      </c>
      <c r="S18" s="62">
        <v>-3706464</v>
      </c>
    </row>
    <row r="19" spans="2:19" ht="27.75" customHeight="1">
      <c r="B19" s="40"/>
      <c r="C19" s="85" t="s">
        <v>15</v>
      </c>
      <c r="D19" s="85"/>
      <c r="E19" s="60">
        <v>145050</v>
      </c>
      <c r="F19" s="60">
        <v>62015</v>
      </c>
      <c r="G19" s="60">
        <f t="shared" si="0"/>
        <v>83035</v>
      </c>
      <c r="H19" s="61">
        <v>48305</v>
      </c>
      <c r="I19" s="61">
        <v>131340</v>
      </c>
      <c r="J19" s="61">
        <f t="shared" si="1"/>
        <v>-83035</v>
      </c>
      <c r="K19" s="61">
        <f t="shared" si="2"/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2">
        <v>0</v>
      </c>
    </row>
    <row r="20" spans="2:19" ht="27.75" customHeight="1">
      <c r="B20" s="92" t="s">
        <v>18</v>
      </c>
      <c r="C20" s="85"/>
      <c r="D20" s="39"/>
      <c r="E20" s="60">
        <v>566972</v>
      </c>
      <c r="F20" s="60">
        <v>191020</v>
      </c>
      <c r="G20" s="60">
        <f t="shared" si="0"/>
        <v>375952</v>
      </c>
      <c r="H20" s="61">
        <v>73233</v>
      </c>
      <c r="I20" s="61">
        <v>268757</v>
      </c>
      <c r="J20" s="61">
        <f t="shared" si="1"/>
        <v>-195524</v>
      </c>
      <c r="K20" s="61">
        <f t="shared" si="2"/>
        <v>180428</v>
      </c>
      <c r="L20" s="61">
        <v>19206</v>
      </c>
      <c r="M20" s="61">
        <v>166872</v>
      </c>
      <c r="N20" s="61">
        <v>148977</v>
      </c>
      <c r="O20" s="61">
        <v>0</v>
      </c>
      <c r="P20" s="61">
        <v>179117</v>
      </c>
      <c r="Q20" s="61">
        <v>0</v>
      </c>
      <c r="R20" s="61">
        <v>179117</v>
      </c>
      <c r="S20" s="62">
        <v>17895</v>
      </c>
    </row>
    <row r="21" spans="2:19" ht="27.75" customHeight="1">
      <c r="B21" s="92" t="s">
        <v>2</v>
      </c>
      <c r="C21" s="85"/>
      <c r="D21" s="39"/>
      <c r="E21" s="60">
        <v>30564</v>
      </c>
      <c r="F21" s="60">
        <v>24846</v>
      </c>
      <c r="G21" s="60">
        <f t="shared" si="0"/>
        <v>5718</v>
      </c>
      <c r="H21" s="61">
        <v>2458</v>
      </c>
      <c r="I21" s="61">
        <v>2458</v>
      </c>
      <c r="J21" s="61">
        <f t="shared" si="1"/>
        <v>0</v>
      </c>
      <c r="K21" s="61">
        <f t="shared" si="2"/>
        <v>5718</v>
      </c>
      <c r="L21" s="61">
        <v>6530</v>
      </c>
      <c r="M21" s="61">
        <v>6522</v>
      </c>
      <c r="N21" s="61">
        <v>0</v>
      </c>
      <c r="O21" s="61">
        <v>0</v>
      </c>
      <c r="P21" s="61">
        <v>5710</v>
      </c>
      <c r="Q21" s="61">
        <v>0</v>
      </c>
      <c r="R21" s="61">
        <v>5710</v>
      </c>
      <c r="S21" s="62">
        <v>6522</v>
      </c>
    </row>
    <row r="22" spans="2:19" ht="27.75" customHeight="1">
      <c r="B22" s="92" t="s">
        <v>19</v>
      </c>
      <c r="C22" s="85"/>
      <c r="D22" s="39"/>
      <c r="E22" s="60">
        <v>12427310</v>
      </c>
      <c r="F22" s="60">
        <v>7730441</v>
      </c>
      <c r="G22" s="60">
        <f t="shared" si="0"/>
        <v>4696869</v>
      </c>
      <c r="H22" s="61">
        <v>9406095</v>
      </c>
      <c r="I22" s="61">
        <v>14073693</v>
      </c>
      <c r="J22" s="61">
        <f t="shared" si="1"/>
        <v>-4667598</v>
      </c>
      <c r="K22" s="61">
        <f t="shared" si="2"/>
        <v>29271</v>
      </c>
      <c r="L22" s="61">
        <v>1567</v>
      </c>
      <c r="M22" s="61">
        <v>112126</v>
      </c>
      <c r="N22" s="61">
        <v>2260881</v>
      </c>
      <c r="O22" s="61">
        <v>365154</v>
      </c>
      <c r="P22" s="61">
        <v>-1755897</v>
      </c>
      <c r="Q22" s="61">
        <v>75046</v>
      </c>
      <c r="R22" s="61">
        <v>-1830943</v>
      </c>
      <c r="S22" s="62">
        <v>-2207001</v>
      </c>
    </row>
    <row r="23" spans="2:19" ht="27.75" customHeight="1">
      <c r="B23" s="40"/>
      <c r="C23" s="85" t="s">
        <v>20</v>
      </c>
      <c r="D23" s="85"/>
      <c r="E23" s="60">
        <v>9246318</v>
      </c>
      <c r="F23" s="60">
        <v>5185933</v>
      </c>
      <c r="G23" s="60">
        <f t="shared" si="0"/>
        <v>4060385</v>
      </c>
      <c r="H23" s="61">
        <v>7152756</v>
      </c>
      <c r="I23" s="61">
        <v>11148148</v>
      </c>
      <c r="J23" s="61">
        <f t="shared" si="1"/>
        <v>-3995392</v>
      </c>
      <c r="K23" s="61">
        <f t="shared" si="2"/>
        <v>64993</v>
      </c>
      <c r="L23" s="61">
        <v>0</v>
      </c>
      <c r="M23" s="61">
        <v>77305</v>
      </c>
      <c r="N23" s="61">
        <v>2260881</v>
      </c>
      <c r="O23" s="61">
        <v>348254</v>
      </c>
      <c r="P23" s="61">
        <v>-1770329</v>
      </c>
      <c r="Q23" s="61">
        <v>74956</v>
      </c>
      <c r="R23" s="61">
        <v>-1845285</v>
      </c>
      <c r="S23" s="62">
        <v>-2231821</v>
      </c>
    </row>
    <row r="24" spans="2:19" ht="27.75" customHeight="1">
      <c r="B24" s="40"/>
      <c r="C24" s="85" t="s">
        <v>21</v>
      </c>
      <c r="D24" s="93"/>
      <c r="E24" s="60">
        <v>515069</v>
      </c>
      <c r="F24" s="60">
        <v>388215</v>
      </c>
      <c r="G24" s="60">
        <f t="shared" si="0"/>
        <v>126854</v>
      </c>
      <c r="H24" s="61">
        <v>535650</v>
      </c>
      <c r="I24" s="61">
        <v>671172</v>
      </c>
      <c r="J24" s="61">
        <f t="shared" si="1"/>
        <v>-135522</v>
      </c>
      <c r="K24" s="61">
        <f t="shared" si="2"/>
        <v>-8668</v>
      </c>
      <c r="L24" s="61">
        <v>0</v>
      </c>
      <c r="M24" s="61">
        <v>16</v>
      </c>
      <c r="N24" s="61">
        <v>0</v>
      </c>
      <c r="O24" s="61">
        <v>8800</v>
      </c>
      <c r="P24" s="61">
        <v>148</v>
      </c>
      <c r="Q24" s="61">
        <v>90</v>
      </c>
      <c r="R24" s="61">
        <v>58</v>
      </c>
      <c r="S24" s="62">
        <v>16</v>
      </c>
    </row>
    <row r="25" spans="2:19" ht="27.75" customHeight="1">
      <c r="B25" s="40"/>
      <c r="C25" s="85" t="s">
        <v>22</v>
      </c>
      <c r="D25" s="85"/>
      <c r="E25" s="60">
        <v>2127204</v>
      </c>
      <c r="F25" s="60">
        <v>1701135</v>
      </c>
      <c r="G25" s="60">
        <f t="shared" si="0"/>
        <v>426069</v>
      </c>
      <c r="H25" s="61">
        <v>1204919</v>
      </c>
      <c r="I25" s="61">
        <v>1651562</v>
      </c>
      <c r="J25" s="61">
        <f t="shared" si="1"/>
        <v>-446643</v>
      </c>
      <c r="K25" s="61">
        <f t="shared" si="2"/>
        <v>-20574</v>
      </c>
      <c r="L25" s="61">
        <v>1567</v>
      </c>
      <c r="M25" s="61">
        <v>32127</v>
      </c>
      <c r="N25" s="61">
        <v>0</v>
      </c>
      <c r="O25" s="61">
        <v>1900</v>
      </c>
      <c r="P25" s="61">
        <v>11886</v>
      </c>
      <c r="Q25" s="61">
        <v>0</v>
      </c>
      <c r="R25" s="61">
        <v>11886</v>
      </c>
      <c r="S25" s="62">
        <v>22126</v>
      </c>
    </row>
    <row r="26" spans="2:19" ht="27.75" customHeight="1">
      <c r="B26" s="40"/>
      <c r="C26" s="85" t="s">
        <v>23</v>
      </c>
      <c r="D26" s="85"/>
      <c r="E26" s="60">
        <v>450535</v>
      </c>
      <c r="F26" s="60">
        <v>374669</v>
      </c>
      <c r="G26" s="60">
        <f t="shared" si="0"/>
        <v>75866</v>
      </c>
      <c r="H26" s="61">
        <v>489874</v>
      </c>
      <c r="I26" s="61">
        <v>572332</v>
      </c>
      <c r="J26" s="61">
        <f t="shared" si="1"/>
        <v>-82458</v>
      </c>
      <c r="K26" s="61">
        <f t="shared" si="2"/>
        <v>-6592</v>
      </c>
      <c r="L26" s="61">
        <v>0</v>
      </c>
      <c r="M26" s="61">
        <v>2669</v>
      </c>
      <c r="N26" s="61">
        <v>0</v>
      </c>
      <c r="O26" s="61">
        <v>6200</v>
      </c>
      <c r="P26" s="61">
        <v>2277</v>
      </c>
      <c r="Q26" s="61">
        <v>0</v>
      </c>
      <c r="R26" s="61">
        <v>2277</v>
      </c>
      <c r="S26" s="62">
        <v>2669</v>
      </c>
    </row>
    <row r="27" spans="2:19" ht="27.75" customHeight="1">
      <c r="B27" s="40"/>
      <c r="C27" s="85" t="s">
        <v>1</v>
      </c>
      <c r="D27" s="85"/>
      <c r="E27" s="60">
        <v>2583</v>
      </c>
      <c r="F27" s="60">
        <v>1885</v>
      </c>
      <c r="G27" s="60">
        <f t="shared" si="0"/>
        <v>698</v>
      </c>
      <c r="H27" s="61">
        <v>349</v>
      </c>
      <c r="I27" s="61">
        <v>1047</v>
      </c>
      <c r="J27" s="61">
        <f t="shared" si="1"/>
        <v>-698</v>
      </c>
      <c r="K27" s="61">
        <f t="shared" si="2"/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2">
        <v>0</v>
      </c>
    </row>
    <row r="28" spans="2:19" ht="27.75" customHeight="1">
      <c r="B28" s="40"/>
      <c r="C28" s="86" t="s">
        <v>4</v>
      </c>
      <c r="D28" s="87"/>
      <c r="E28" s="60">
        <v>74108</v>
      </c>
      <c r="F28" s="60">
        <v>69522</v>
      </c>
      <c r="G28" s="60">
        <f t="shared" si="0"/>
        <v>4586</v>
      </c>
      <c r="H28" s="61">
        <v>20521</v>
      </c>
      <c r="I28" s="61">
        <v>24995</v>
      </c>
      <c r="J28" s="61">
        <f t="shared" si="1"/>
        <v>-4474</v>
      </c>
      <c r="K28" s="61">
        <f t="shared" si="2"/>
        <v>112</v>
      </c>
      <c r="L28" s="61">
        <v>0</v>
      </c>
      <c r="M28" s="61">
        <v>9</v>
      </c>
      <c r="N28" s="61">
        <v>0</v>
      </c>
      <c r="O28" s="61">
        <v>0</v>
      </c>
      <c r="P28" s="61">
        <v>121</v>
      </c>
      <c r="Q28" s="61">
        <v>0</v>
      </c>
      <c r="R28" s="61">
        <v>121</v>
      </c>
      <c r="S28" s="62">
        <v>9</v>
      </c>
    </row>
    <row r="29" spans="2:19" ht="27.75" customHeight="1">
      <c r="B29" s="41"/>
      <c r="C29" s="88" t="s">
        <v>3</v>
      </c>
      <c r="D29" s="89"/>
      <c r="E29" s="63">
        <v>11493</v>
      </c>
      <c r="F29" s="63">
        <v>9082</v>
      </c>
      <c r="G29" s="63">
        <f t="shared" si="0"/>
        <v>2411</v>
      </c>
      <c r="H29" s="64">
        <v>2026</v>
      </c>
      <c r="I29" s="64">
        <v>4437</v>
      </c>
      <c r="J29" s="64">
        <f t="shared" si="1"/>
        <v>-2411</v>
      </c>
      <c r="K29" s="64">
        <f t="shared" si="2"/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5">
        <v>0</v>
      </c>
    </row>
    <row r="30" spans="2:19" ht="27.75" customHeight="1" thickBot="1">
      <c r="B30" s="90" t="s">
        <v>76</v>
      </c>
      <c r="C30" s="91"/>
      <c r="D30" s="91"/>
      <c r="E30" s="66">
        <f>SUM(E8:E13,E17,E20:E22)</f>
        <v>19179865</v>
      </c>
      <c r="F30" s="66">
        <f>SUM(F8:F13,F17,F20:F22)</f>
        <v>12935181</v>
      </c>
      <c r="G30" s="66">
        <f>SUM(G8:G13,G17,G20:G22)</f>
        <v>6244684</v>
      </c>
      <c r="H30" s="66">
        <f>SUM(H8:H13,H17,H20:H22)</f>
        <v>14568232</v>
      </c>
      <c r="I30" s="66">
        <f>SUM(I8:I13,I17,I20:I22)</f>
        <v>20100236</v>
      </c>
      <c r="J30" s="66">
        <f t="shared" si="1"/>
        <v>-5532004</v>
      </c>
      <c r="K30" s="66">
        <f t="shared" si="2"/>
        <v>712680</v>
      </c>
      <c r="L30" s="66">
        <f aca="true" t="shared" si="3" ref="L30:S30">SUM(L8:L13,L17,L20:L22)</f>
        <v>158355</v>
      </c>
      <c r="M30" s="66">
        <f t="shared" si="3"/>
        <v>878305</v>
      </c>
      <c r="N30" s="66">
        <f t="shared" si="3"/>
        <v>7083586</v>
      </c>
      <c r="O30" s="66">
        <f t="shared" si="3"/>
        <v>381254</v>
      </c>
      <c r="P30" s="66">
        <f t="shared" si="3"/>
        <v>-5269702</v>
      </c>
      <c r="Q30" s="66">
        <f t="shared" si="3"/>
        <v>178261</v>
      </c>
      <c r="R30" s="66">
        <f t="shared" si="3"/>
        <v>-5447963</v>
      </c>
      <c r="S30" s="67">
        <f t="shared" si="3"/>
        <v>-6290744</v>
      </c>
    </row>
  </sheetData>
  <sheetProtection/>
  <mergeCells count="33">
    <mergeCell ref="B5:D5"/>
    <mergeCell ref="E5:G5"/>
    <mergeCell ref="H5:J5"/>
    <mergeCell ref="E6:E7"/>
    <mergeCell ref="F6:F7"/>
    <mergeCell ref="G6:G7"/>
    <mergeCell ref="H6:H7"/>
    <mergeCell ref="I6:I7"/>
    <mergeCell ref="J6:J7"/>
    <mergeCell ref="B7:D7"/>
    <mergeCell ref="B8:C8"/>
    <mergeCell ref="B10:C10"/>
    <mergeCell ref="B11:C11"/>
    <mergeCell ref="B12:C12"/>
    <mergeCell ref="B13:C13"/>
    <mergeCell ref="B9:C9"/>
    <mergeCell ref="C25:D25"/>
    <mergeCell ref="C14:D14"/>
    <mergeCell ref="C15:D15"/>
    <mergeCell ref="C16:D16"/>
    <mergeCell ref="B17:C17"/>
    <mergeCell ref="C18:D18"/>
    <mergeCell ref="C19:D19"/>
    <mergeCell ref="C26:D26"/>
    <mergeCell ref="C27:D27"/>
    <mergeCell ref="C28:D28"/>
    <mergeCell ref="C29:D29"/>
    <mergeCell ref="B30:D30"/>
    <mergeCell ref="B20:C20"/>
    <mergeCell ref="B21:C21"/>
    <mergeCell ref="B22:C22"/>
    <mergeCell ref="C23:D23"/>
    <mergeCell ref="C24:D2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30"/>
  <sheetViews>
    <sheetView showGridLines="0" showZeros="0" view="pageBreakPreview" zoomScale="60" zoomScalePageLayoutView="0" workbookViewId="0" topLeftCell="A1">
      <selection activeCell="O35" sqref="O35"/>
    </sheetView>
  </sheetViews>
  <sheetFormatPr defaultColWidth="9.00390625" defaultRowHeight="18" customHeight="1"/>
  <cols>
    <col min="1" max="1" width="0.875" style="43" customWidth="1"/>
    <col min="2" max="2" width="5.00390625" style="43" customWidth="1"/>
    <col min="3" max="3" width="25.00390625" style="43" customWidth="1"/>
    <col min="4" max="4" width="5.00390625" style="43" customWidth="1"/>
    <col min="5" max="7" width="20.875" style="43" customWidth="1"/>
    <col min="8" max="8" width="3.875" style="43" customWidth="1"/>
    <col min="9" max="16384" width="9.375" style="43" customWidth="1"/>
  </cols>
  <sheetData>
    <row r="1" spans="2:7" ht="27.75" customHeight="1">
      <c r="B1" s="42" t="s">
        <v>56</v>
      </c>
      <c r="C1" s="42"/>
      <c r="D1" s="42"/>
      <c r="E1" s="42"/>
      <c r="F1" s="42"/>
      <c r="G1" s="42"/>
    </row>
    <row r="2" spans="2:7" ht="27.75" customHeight="1">
      <c r="B2" s="42" t="s">
        <v>61</v>
      </c>
      <c r="C2" s="42"/>
      <c r="D2" s="42"/>
      <c r="E2" s="42"/>
      <c r="F2" s="42"/>
      <c r="G2" s="42"/>
    </row>
    <row r="3" spans="2:7" ht="27.75" customHeight="1">
      <c r="B3" s="42" t="s">
        <v>53</v>
      </c>
      <c r="C3" s="42"/>
      <c r="D3" s="42"/>
      <c r="E3" s="42"/>
      <c r="F3" s="42"/>
      <c r="G3" s="42"/>
    </row>
    <row r="4" spans="2:7" ht="27.75" customHeight="1">
      <c r="B4" s="42" t="s">
        <v>54</v>
      </c>
      <c r="C4" s="42"/>
      <c r="D4" s="42"/>
      <c r="E4" s="42"/>
      <c r="F4" s="42"/>
      <c r="G4" s="42"/>
    </row>
    <row r="5" ht="27.75" customHeight="1" thickBot="1">
      <c r="G5" s="44" t="s">
        <v>65</v>
      </c>
    </row>
    <row r="6" spans="2:7" ht="27.75" customHeight="1">
      <c r="B6" s="114" t="s">
        <v>5</v>
      </c>
      <c r="C6" s="115"/>
      <c r="D6" s="116"/>
      <c r="E6" s="117" t="s">
        <v>70</v>
      </c>
      <c r="F6" s="117" t="s">
        <v>71</v>
      </c>
      <c r="G6" s="119" t="s">
        <v>0</v>
      </c>
    </row>
    <row r="7" spans="2:7" ht="27.75" customHeight="1">
      <c r="B7" s="45" t="s">
        <v>6</v>
      </c>
      <c r="C7" s="46"/>
      <c r="D7" s="46"/>
      <c r="E7" s="118"/>
      <c r="F7" s="118"/>
      <c r="G7" s="120"/>
    </row>
    <row r="8" spans="2:7" ht="27.75" customHeight="1">
      <c r="B8" s="112" t="s">
        <v>7</v>
      </c>
      <c r="C8" s="109"/>
      <c r="D8" s="47"/>
      <c r="E8" s="56">
        <v>926900</v>
      </c>
      <c r="F8" s="56">
        <v>1241600</v>
      </c>
      <c r="G8" s="57">
        <f>F8-E8</f>
        <v>314700</v>
      </c>
    </row>
    <row r="9" spans="2:7" ht="27.75" customHeight="1">
      <c r="B9" s="112" t="s">
        <v>8</v>
      </c>
      <c r="C9" s="109"/>
      <c r="D9" s="47"/>
      <c r="E9" s="56">
        <v>0</v>
      </c>
      <c r="F9" s="56">
        <v>0</v>
      </c>
      <c r="G9" s="57">
        <f aca="true" t="shared" si="0" ref="G9:G30">F9-E9</f>
        <v>0</v>
      </c>
    </row>
    <row r="10" spans="2:7" ht="27.75" customHeight="1">
      <c r="B10" s="112" t="s">
        <v>9</v>
      </c>
      <c r="C10" s="109"/>
      <c r="D10" s="47"/>
      <c r="E10" s="56">
        <v>229600</v>
      </c>
      <c r="F10" s="56">
        <v>261900</v>
      </c>
      <c r="G10" s="57">
        <f t="shared" si="0"/>
        <v>32300</v>
      </c>
    </row>
    <row r="11" spans="2:7" ht="27.75" customHeight="1">
      <c r="B11" s="112" t="s">
        <v>10</v>
      </c>
      <c r="C11" s="109"/>
      <c r="D11" s="47"/>
      <c r="E11" s="56">
        <v>0</v>
      </c>
      <c r="F11" s="56">
        <v>0</v>
      </c>
      <c r="G11" s="57">
        <f t="shared" si="0"/>
        <v>0</v>
      </c>
    </row>
    <row r="12" spans="2:7" ht="27.75" customHeight="1">
      <c r="B12" s="112" t="s">
        <v>11</v>
      </c>
      <c r="C12" s="109"/>
      <c r="D12" s="47"/>
      <c r="E12" s="56">
        <v>404800</v>
      </c>
      <c r="F12" s="56">
        <v>931700</v>
      </c>
      <c r="G12" s="57">
        <f t="shared" si="0"/>
        <v>526900</v>
      </c>
    </row>
    <row r="13" spans="2:7" ht="27.75" customHeight="1">
      <c r="B13" s="112" t="s">
        <v>12</v>
      </c>
      <c r="C13" s="109"/>
      <c r="D13" s="47"/>
      <c r="E13" s="56">
        <v>911500</v>
      </c>
      <c r="F13" s="56">
        <v>0</v>
      </c>
      <c r="G13" s="57">
        <f t="shared" si="0"/>
        <v>-911500</v>
      </c>
    </row>
    <row r="14" spans="2:7" ht="27.75" customHeight="1">
      <c r="B14" s="50"/>
      <c r="C14" s="109" t="s">
        <v>13</v>
      </c>
      <c r="D14" s="109"/>
      <c r="E14" s="56">
        <v>911500</v>
      </c>
      <c r="F14" s="56">
        <v>0</v>
      </c>
      <c r="G14" s="57">
        <f t="shared" si="0"/>
        <v>-911500</v>
      </c>
    </row>
    <row r="15" spans="2:7" ht="27.75" customHeight="1">
      <c r="B15" s="50"/>
      <c r="C15" s="109" t="s">
        <v>14</v>
      </c>
      <c r="D15" s="109"/>
      <c r="E15" s="56">
        <v>0</v>
      </c>
      <c r="F15" s="56">
        <v>0</v>
      </c>
      <c r="G15" s="57">
        <f t="shared" si="0"/>
        <v>0</v>
      </c>
    </row>
    <row r="16" spans="2:7" ht="27.75" customHeight="1">
      <c r="B16" s="50"/>
      <c r="C16" s="109" t="s">
        <v>15</v>
      </c>
      <c r="D16" s="109"/>
      <c r="E16" s="56">
        <v>0</v>
      </c>
      <c r="F16" s="56">
        <v>0</v>
      </c>
      <c r="G16" s="57">
        <f t="shared" si="0"/>
        <v>0</v>
      </c>
    </row>
    <row r="17" spans="2:7" ht="27.75" customHeight="1">
      <c r="B17" s="112" t="s">
        <v>16</v>
      </c>
      <c r="C17" s="109"/>
      <c r="D17" s="47"/>
      <c r="E17" s="56">
        <v>20400</v>
      </c>
      <c r="F17" s="56">
        <v>0</v>
      </c>
      <c r="G17" s="57">
        <f t="shared" si="0"/>
        <v>-20400</v>
      </c>
    </row>
    <row r="18" spans="2:7" ht="27.75" customHeight="1">
      <c r="B18" s="50"/>
      <c r="C18" s="109" t="s">
        <v>17</v>
      </c>
      <c r="D18" s="109"/>
      <c r="E18" s="56">
        <v>0</v>
      </c>
      <c r="F18" s="56">
        <v>0</v>
      </c>
      <c r="G18" s="57">
        <f t="shared" si="0"/>
        <v>0</v>
      </c>
    </row>
    <row r="19" spans="2:7" ht="27.75" customHeight="1">
      <c r="B19" s="50"/>
      <c r="C19" s="109" t="s">
        <v>15</v>
      </c>
      <c r="D19" s="109"/>
      <c r="E19" s="56">
        <v>20400</v>
      </c>
      <c r="F19" s="56">
        <v>0</v>
      </c>
      <c r="G19" s="57">
        <f t="shared" si="0"/>
        <v>-20400</v>
      </c>
    </row>
    <row r="20" spans="2:7" ht="27.75" customHeight="1">
      <c r="B20" s="112" t="s">
        <v>18</v>
      </c>
      <c r="C20" s="109"/>
      <c r="D20" s="47"/>
      <c r="E20" s="56">
        <v>0</v>
      </c>
      <c r="F20" s="56">
        <v>0</v>
      </c>
      <c r="G20" s="57">
        <f t="shared" si="0"/>
        <v>0</v>
      </c>
    </row>
    <row r="21" spans="2:7" ht="27.75" customHeight="1">
      <c r="B21" s="112" t="s">
        <v>2</v>
      </c>
      <c r="C21" s="109"/>
      <c r="D21" s="47"/>
      <c r="E21" s="56">
        <v>0</v>
      </c>
      <c r="F21" s="56">
        <v>0</v>
      </c>
      <c r="G21" s="57">
        <f t="shared" si="0"/>
        <v>0</v>
      </c>
    </row>
    <row r="22" spans="2:7" ht="27.75" customHeight="1">
      <c r="B22" s="112" t="s">
        <v>19</v>
      </c>
      <c r="C22" s="109"/>
      <c r="D22" s="47"/>
      <c r="E22" s="56">
        <v>4002400</v>
      </c>
      <c r="F22" s="56">
        <v>4241500</v>
      </c>
      <c r="G22" s="57">
        <f t="shared" si="0"/>
        <v>239100</v>
      </c>
    </row>
    <row r="23" spans="2:7" ht="27.75" customHeight="1">
      <c r="B23" s="50"/>
      <c r="C23" s="109" t="s">
        <v>20</v>
      </c>
      <c r="D23" s="109"/>
      <c r="E23" s="56">
        <v>3672600</v>
      </c>
      <c r="F23" s="56">
        <v>3702600</v>
      </c>
      <c r="G23" s="57">
        <f t="shared" si="0"/>
        <v>30000</v>
      </c>
    </row>
    <row r="24" spans="2:7" ht="27.75" customHeight="1">
      <c r="B24" s="50"/>
      <c r="C24" s="109" t="s">
        <v>21</v>
      </c>
      <c r="D24" s="113"/>
      <c r="E24" s="56">
        <v>109800</v>
      </c>
      <c r="F24" s="56">
        <v>182300</v>
      </c>
      <c r="G24" s="57">
        <f t="shared" si="0"/>
        <v>72500</v>
      </c>
    </row>
    <row r="25" spans="2:7" ht="27.75" customHeight="1">
      <c r="B25" s="50"/>
      <c r="C25" s="109" t="s">
        <v>22</v>
      </c>
      <c r="D25" s="109"/>
      <c r="E25" s="56">
        <v>111500</v>
      </c>
      <c r="F25" s="56">
        <v>167400</v>
      </c>
      <c r="G25" s="57">
        <f t="shared" si="0"/>
        <v>55900</v>
      </c>
    </row>
    <row r="26" spans="2:7" ht="27.75" customHeight="1">
      <c r="B26" s="50"/>
      <c r="C26" s="109" t="s">
        <v>23</v>
      </c>
      <c r="D26" s="109"/>
      <c r="E26" s="56">
        <v>102500</v>
      </c>
      <c r="F26" s="56">
        <v>183800</v>
      </c>
      <c r="G26" s="57">
        <f t="shared" si="0"/>
        <v>81300</v>
      </c>
    </row>
    <row r="27" spans="2:7" ht="27.75" customHeight="1">
      <c r="B27" s="50"/>
      <c r="C27" s="109" t="s">
        <v>1</v>
      </c>
      <c r="D27" s="109"/>
      <c r="E27" s="56">
        <v>0</v>
      </c>
      <c r="F27" s="56">
        <v>0</v>
      </c>
      <c r="G27" s="57">
        <f t="shared" si="0"/>
        <v>0</v>
      </c>
    </row>
    <row r="28" spans="2:7" ht="27.75" customHeight="1">
      <c r="B28" s="50"/>
      <c r="C28" s="107" t="s">
        <v>4</v>
      </c>
      <c r="D28" s="108"/>
      <c r="E28" s="56">
        <v>6000</v>
      </c>
      <c r="F28" s="56">
        <v>5400</v>
      </c>
      <c r="G28" s="57">
        <f t="shared" si="0"/>
        <v>-600</v>
      </c>
    </row>
    <row r="29" spans="2:7" ht="27.75" customHeight="1">
      <c r="B29" s="50"/>
      <c r="C29" s="109" t="s">
        <v>3</v>
      </c>
      <c r="D29" s="109"/>
      <c r="E29" s="56">
        <v>0</v>
      </c>
      <c r="F29" s="56">
        <v>0</v>
      </c>
      <c r="G29" s="57">
        <f t="shared" si="0"/>
        <v>0</v>
      </c>
    </row>
    <row r="30" spans="2:7" ht="27.75" customHeight="1" thickBot="1">
      <c r="B30" s="110" t="s">
        <v>76</v>
      </c>
      <c r="C30" s="111"/>
      <c r="D30" s="111"/>
      <c r="E30" s="58">
        <f>SUM(E8:E13,E17,E20:E22)</f>
        <v>6495600</v>
      </c>
      <c r="F30" s="58">
        <f>SUM(F8:F13,F17,F20:F22)</f>
        <v>6676700</v>
      </c>
      <c r="G30" s="59">
        <f t="shared" si="0"/>
        <v>181100</v>
      </c>
    </row>
  </sheetData>
  <sheetProtection/>
  <mergeCells count="27">
    <mergeCell ref="B6:D6"/>
    <mergeCell ref="E6:E7"/>
    <mergeCell ref="F6:F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30"/>
  <sheetViews>
    <sheetView showGridLines="0" showZeros="0" view="pageBreakPreview" zoomScale="60" zoomScalePageLayoutView="0" workbookViewId="0" topLeftCell="A1">
      <selection activeCell="N35" sqref="N35"/>
    </sheetView>
  </sheetViews>
  <sheetFormatPr defaultColWidth="9.00390625" defaultRowHeight="18" customHeight="1"/>
  <cols>
    <col min="1" max="1" width="0.875" style="43" customWidth="1"/>
    <col min="2" max="2" width="5.00390625" style="43" customWidth="1"/>
    <col min="3" max="3" width="25.00390625" style="43" customWidth="1"/>
    <col min="4" max="4" width="5.00390625" style="43" customWidth="1"/>
    <col min="5" max="7" width="20.875" style="43" customWidth="1"/>
    <col min="8" max="16384" width="9.375" style="43" customWidth="1"/>
  </cols>
  <sheetData>
    <row r="1" spans="2:7" ht="27.75" customHeight="1">
      <c r="B1" s="42" t="s">
        <v>56</v>
      </c>
      <c r="C1" s="42"/>
      <c r="D1" s="42"/>
      <c r="E1" s="42"/>
      <c r="F1" s="42"/>
      <c r="G1" s="42"/>
    </row>
    <row r="2" spans="2:7" ht="27.75" customHeight="1">
      <c r="B2" s="42" t="s">
        <v>61</v>
      </c>
      <c r="C2" s="42"/>
      <c r="D2" s="42"/>
      <c r="E2" s="42"/>
      <c r="F2" s="42"/>
      <c r="G2" s="42"/>
    </row>
    <row r="3" spans="2:7" ht="27.75" customHeight="1">
      <c r="B3" s="42" t="s">
        <v>53</v>
      </c>
      <c r="C3" s="42"/>
      <c r="D3" s="42"/>
      <c r="E3" s="42"/>
      <c r="F3" s="42"/>
      <c r="G3" s="42"/>
    </row>
    <row r="4" spans="2:7" ht="27.75" customHeight="1">
      <c r="B4" s="42" t="s">
        <v>75</v>
      </c>
      <c r="C4" s="42"/>
      <c r="D4" s="42"/>
      <c r="E4" s="42"/>
      <c r="F4" s="42"/>
      <c r="G4" s="42"/>
    </row>
    <row r="5" ht="27.75" customHeight="1" thickBot="1">
      <c r="G5" s="44" t="s">
        <v>65</v>
      </c>
    </row>
    <row r="6" spans="2:7" ht="27.75" customHeight="1">
      <c r="B6" s="114" t="s">
        <v>5</v>
      </c>
      <c r="C6" s="115"/>
      <c r="D6" s="116"/>
      <c r="E6" s="117" t="s">
        <v>57</v>
      </c>
      <c r="F6" s="117" t="s">
        <v>72</v>
      </c>
      <c r="G6" s="119" t="s">
        <v>0</v>
      </c>
    </row>
    <row r="7" spans="2:7" ht="27.75" customHeight="1">
      <c r="B7" s="45" t="s">
        <v>6</v>
      </c>
      <c r="C7" s="46"/>
      <c r="D7" s="46"/>
      <c r="E7" s="118"/>
      <c r="F7" s="118"/>
      <c r="G7" s="120"/>
    </row>
    <row r="8" spans="2:7" ht="27.75" customHeight="1">
      <c r="B8" s="112" t="s">
        <v>7</v>
      </c>
      <c r="C8" s="109"/>
      <c r="D8" s="47"/>
      <c r="E8" s="48">
        <v>10021284</v>
      </c>
      <c r="F8" s="48">
        <v>9903523</v>
      </c>
      <c r="G8" s="49">
        <f>F8-E8</f>
        <v>-117761</v>
      </c>
    </row>
    <row r="9" spans="2:7" ht="27.75" customHeight="1">
      <c r="B9" s="112" t="s">
        <v>8</v>
      </c>
      <c r="C9" s="109"/>
      <c r="D9" s="47"/>
      <c r="E9" s="48">
        <v>11315</v>
      </c>
      <c r="F9" s="48">
        <v>10621</v>
      </c>
      <c r="G9" s="49">
        <f aca="true" t="shared" si="0" ref="G9:G29">F9-E9</f>
        <v>-694</v>
      </c>
    </row>
    <row r="10" spans="2:7" ht="27.75" customHeight="1">
      <c r="B10" s="112" t="s">
        <v>9</v>
      </c>
      <c r="C10" s="109"/>
      <c r="D10" s="47"/>
      <c r="E10" s="48">
        <v>8636569</v>
      </c>
      <c r="F10" s="48">
        <v>8306969</v>
      </c>
      <c r="G10" s="49">
        <f t="shared" si="0"/>
        <v>-329600</v>
      </c>
    </row>
    <row r="11" spans="2:7" ht="27.75" customHeight="1">
      <c r="B11" s="112" t="s">
        <v>10</v>
      </c>
      <c r="C11" s="109"/>
      <c r="D11" s="47"/>
      <c r="E11" s="48">
        <v>5453278</v>
      </c>
      <c r="F11" s="48">
        <v>4749400</v>
      </c>
      <c r="G11" s="49">
        <f t="shared" si="0"/>
        <v>-703878</v>
      </c>
    </row>
    <row r="12" spans="2:7" ht="27.75" customHeight="1">
      <c r="B12" s="112" t="s">
        <v>11</v>
      </c>
      <c r="C12" s="109"/>
      <c r="D12" s="47"/>
      <c r="E12" s="48">
        <v>464767</v>
      </c>
      <c r="F12" s="48">
        <v>1383745</v>
      </c>
      <c r="G12" s="49">
        <f t="shared" si="0"/>
        <v>918978</v>
      </c>
    </row>
    <row r="13" spans="2:7" ht="27.75" customHeight="1">
      <c r="B13" s="112" t="s">
        <v>12</v>
      </c>
      <c r="C13" s="109"/>
      <c r="D13" s="47"/>
      <c r="E13" s="48">
        <v>1217036</v>
      </c>
      <c r="F13" s="48">
        <v>1067208</v>
      </c>
      <c r="G13" s="49">
        <f t="shared" si="0"/>
        <v>-149828</v>
      </c>
    </row>
    <row r="14" spans="2:7" ht="27.75" customHeight="1">
      <c r="B14" s="50"/>
      <c r="C14" s="109" t="s">
        <v>13</v>
      </c>
      <c r="D14" s="109"/>
      <c r="E14" s="48">
        <v>1018956</v>
      </c>
      <c r="F14" s="48">
        <v>905672</v>
      </c>
      <c r="G14" s="49">
        <f t="shared" si="0"/>
        <v>-113284</v>
      </c>
    </row>
    <row r="15" spans="2:7" ht="27.75" customHeight="1">
      <c r="B15" s="50"/>
      <c r="C15" s="109" t="s">
        <v>14</v>
      </c>
      <c r="D15" s="109"/>
      <c r="E15" s="48">
        <v>0</v>
      </c>
      <c r="F15" s="48">
        <v>0</v>
      </c>
      <c r="G15" s="49">
        <f t="shared" si="0"/>
        <v>0</v>
      </c>
    </row>
    <row r="16" spans="2:7" ht="27.75" customHeight="1">
      <c r="B16" s="50"/>
      <c r="C16" s="109" t="s">
        <v>15</v>
      </c>
      <c r="D16" s="109"/>
      <c r="E16" s="48">
        <v>198080</v>
      </c>
      <c r="F16" s="48">
        <v>161536</v>
      </c>
      <c r="G16" s="49">
        <f t="shared" si="0"/>
        <v>-36544</v>
      </c>
    </row>
    <row r="17" spans="2:7" ht="27.75" customHeight="1">
      <c r="B17" s="112" t="s">
        <v>16</v>
      </c>
      <c r="C17" s="109"/>
      <c r="D17" s="47"/>
      <c r="E17" s="48">
        <v>735200</v>
      </c>
      <c r="F17" s="48">
        <v>683831</v>
      </c>
      <c r="G17" s="49">
        <f>F17-E17</f>
        <v>-51369</v>
      </c>
    </row>
    <row r="18" spans="2:7" ht="27.75" customHeight="1">
      <c r="B18" s="50"/>
      <c r="C18" s="109" t="s">
        <v>17</v>
      </c>
      <c r="D18" s="109"/>
      <c r="E18" s="48">
        <v>0</v>
      </c>
      <c r="F18" s="48">
        <v>0</v>
      </c>
      <c r="G18" s="49">
        <f t="shared" si="0"/>
        <v>0</v>
      </c>
    </row>
    <row r="19" spans="2:7" ht="27.75" customHeight="1">
      <c r="B19" s="50"/>
      <c r="C19" s="109" t="s">
        <v>15</v>
      </c>
      <c r="D19" s="109"/>
      <c r="E19" s="48">
        <v>735200</v>
      </c>
      <c r="F19" s="48">
        <v>683831</v>
      </c>
      <c r="G19" s="49">
        <f t="shared" si="0"/>
        <v>-51369</v>
      </c>
    </row>
    <row r="20" spans="2:7" ht="27.75" customHeight="1">
      <c r="B20" s="112" t="s">
        <v>18</v>
      </c>
      <c r="C20" s="109"/>
      <c r="D20" s="47"/>
      <c r="E20" s="48">
        <v>428654</v>
      </c>
      <c r="F20" s="48">
        <v>238795</v>
      </c>
      <c r="G20" s="49">
        <f t="shared" si="0"/>
        <v>-189859</v>
      </c>
    </row>
    <row r="21" spans="2:7" ht="27.75" customHeight="1">
      <c r="B21" s="112" t="s">
        <v>2</v>
      </c>
      <c r="C21" s="109"/>
      <c r="D21" s="47"/>
      <c r="E21" s="48">
        <v>9065</v>
      </c>
      <c r="F21" s="48">
        <v>6607</v>
      </c>
      <c r="G21" s="49">
        <f t="shared" si="0"/>
        <v>-2458</v>
      </c>
    </row>
    <row r="22" spans="2:7" ht="27.75" customHeight="1">
      <c r="B22" s="112" t="s">
        <v>19</v>
      </c>
      <c r="C22" s="109"/>
      <c r="D22" s="47"/>
      <c r="E22" s="48">
        <v>123540355</v>
      </c>
      <c r="F22" s="48">
        <v>119862991</v>
      </c>
      <c r="G22" s="49">
        <f t="shared" si="0"/>
        <v>-3677364</v>
      </c>
    </row>
    <row r="23" spans="2:7" ht="27.75" customHeight="1">
      <c r="B23" s="50"/>
      <c r="C23" s="109" t="s">
        <v>20</v>
      </c>
      <c r="D23" s="109"/>
      <c r="E23" s="48">
        <v>94339906</v>
      </c>
      <c r="F23" s="48">
        <v>92097397</v>
      </c>
      <c r="G23" s="49">
        <f t="shared" si="0"/>
        <v>-2242509</v>
      </c>
    </row>
    <row r="24" spans="2:7" ht="27.75" customHeight="1">
      <c r="B24" s="50"/>
      <c r="C24" s="109" t="s">
        <v>21</v>
      </c>
      <c r="D24" s="113"/>
      <c r="E24" s="48">
        <v>5414104</v>
      </c>
      <c r="F24" s="48">
        <v>5210331</v>
      </c>
      <c r="G24" s="49">
        <f t="shared" si="0"/>
        <v>-203773</v>
      </c>
    </row>
    <row r="25" spans="2:7" ht="27.75" customHeight="1">
      <c r="B25" s="50"/>
      <c r="C25" s="109" t="s">
        <v>22</v>
      </c>
      <c r="D25" s="109"/>
      <c r="E25" s="48">
        <v>19854992</v>
      </c>
      <c r="F25" s="48">
        <v>18661735</v>
      </c>
      <c r="G25" s="49">
        <f t="shared" si="0"/>
        <v>-1193257</v>
      </c>
    </row>
    <row r="26" spans="2:7" ht="27.75" customHeight="1">
      <c r="B26" s="50"/>
      <c r="C26" s="109" t="s">
        <v>23</v>
      </c>
      <c r="D26" s="109"/>
      <c r="E26" s="48">
        <v>3562612</v>
      </c>
      <c r="F26" s="48">
        <v>3537961</v>
      </c>
      <c r="G26" s="49">
        <f t="shared" si="0"/>
        <v>-24651</v>
      </c>
    </row>
    <row r="27" spans="2:7" ht="27.75" customHeight="1">
      <c r="B27" s="50"/>
      <c r="C27" s="109" t="s">
        <v>1</v>
      </c>
      <c r="D27" s="109"/>
      <c r="E27" s="48">
        <v>8793</v>
      </c>
      <c r="F27" s="48">
        <v>7746</v>
      </c>
      <c r="G27" s="49">
        <f t="shared" si="0"/>
        <v>-1047</v>
      </c>
    </row>
    <row r="28" spans="2:7" ht="27.75" customHeight="1">
      <c r="B28" s="50"/>
      <c r="C28" s="107" t="s">
        <v>4</v>
      </c>
      <c r="D28" s="108"/>
      <c r="E28" s="48">
        <v>306322</v>
      </c>
      <c r="F28" s="48">
        <v>298632</v>
      </c>
      <c r="G28" s="49">
        <f t="shared" si="0"/>
        <v>-7690</v>
      </c>
    </row>
    <row r="29" spans="2:7" ht="27.75" customHeight="1">
      <c r="B29" s="50"/>
      <c r="C29" s="109" t="s">
        <v>3</v>
      </c>
      <c r="D29" s="109"/>
      <c r="E29" s="48">
        <v>53626</v>
      </c>
      <c r="F29" s="48">
        <v>49189</v>
      </c>
      <c r="G29" s="49">
        <f t="shared" si="0"/>
        <v>-4437</v>
      </c>
    </row>
    <row r="30" spans="2:7" ht="27.75" customHeight="1" thickBot="1">
      <c r="B30" s="110" t="s">
        <v>76</v>
      </c>
      <c r="C30" s="111"/>
      <c r="D30" s="111"/>
      <c r="E30" s="51">
        <v>150517523</v>
      </c>
      <c r="F30" s="51">
        <v>146213690</v>
      </c>
      <c r="G30" s="52">
        <f>F30-E30</f>
        <v>-4303833</v>
      </c>
    </row>
  </sheetData>
  <sheetProtection/>
  <mergeCells count="27">
    <mergeCell ref="B6:D6"/>
    <mergeCell ref="E6:E7"/>
    <mergeCell ref="F6:F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showGridLines="0" showZeros="0" view="pageBreakPreview" zoomScale="60" zoomScalePageLayoutView="0" workbookViewId="0" topLeftCell="A1">
      <selection activeCell="H20" sqref="H20"/>
    </sheetView>
  </sheetViews>
  <sheetFormatPr defaultColWidth="9.00390625" defaultRowHeight="18" customHeight="1"/>
  <cols>
    <col min="1" max="1" width="0.875" style="54" customWidth="1"/>
    <col min="2" max="2" width="5.00390625" style="54" customWidth="1"/>
    <col min="3" max="3" width="25.00390625" style="54" customWidth="1"/>
    <col min="4" max="4" width="5.00390625" style="54" customWidth="1"/>
    <col min="5" max="7" width="20.875" style="54" customWidth="1"/>
    <col min="8" max="9" width="3.875" style="54" customWidth="1"/>
    <col min="10" max="10" width="17.875" style="54" customWidth="1"/>
    <col min="11" max="11" width="2.875" style="54" customWidth="1"/>
    <col min="12" max="14" width="17.875" style="54" customWidth="1"/>
    <col min="15" max="16384" width="9.375" style="54" customWidth="1"/>
  </cols>
  <sheetData>
    <row r="1" spans="1:7" ht="27.75" customHeight="1">
      <c r="A1" s="53"/>
      <c r="B1" s="12" t="s">
        <v>56</v>
      </c>
      <c r="C1" s="53"/>
      <c r="D1" s="53"/>
      <c r="E1" s="53"/>
      <c r="F1" s="53"/>
      <c r="G1" s="53"/>
    </row>
    <row r="2" spans="1:7" ht="27.75" customHeight="1">
      <c r="A2" s="53"/>
      <c r="B2" s="42" t="s">
        <v>73</v>
      </c>
      <c r="C2" s="53"/>
      <c r="D2" s="53"/>
      <c r="E2" s="53"/>
      <c r="F2" s="53"/>
      <c r="G2" s="53"/>
    </row>
    <row r="3" spans="1:14" ht="27.75" customHeight="1">
      <c r="A3" s="53"/>
      <c r="B3" s="42" t="s">
        <v>55</v>
      </c>
      <c r="C3" s="42"/>
      <c r="D3" s="42"/>
      <c r="E3" s="42"/>
      <c r="F3" s="42"/>
      <c r="G3" s="42"/>
      <c r="H3" s="43"/>
      <c r="I3" s="43"/>
      <c r="J3" s="43"/>
      <c r="K3" s="43"/>
      <c r="L3" s="43"/>
      <c r="M3" s="43"/>
      <c r="N3" s="43"/>
    </row>
    <row r="4" spans="2:8" ht="27.75" customHeight="1" thickBot="1">
      <c r="B4" s="43"/>
      <c r="C4" s="43"/>
      <c r="D4" s="43"/>
      <c r="E4" s="43"/>
      <c r="F4" s="43"/>
      <c r="G4" s="44" t="s">
        <v>65</v>
      </c>
      <c r="H4" s="43"/>
    </row>
    <row r="5" spans="2:8" ht="27.75" customHeight="1">
      <c r="B5" s="114" t="s">
        <v>5</v>
      </c>
      <c r="C5" s="115"/>
      <c r="D5" s="116"/>
      <c r="E5" s="117" t="s">
        <v>57</v>
      </c>
      <c r="F5" s="117" t="s">
        <v>74</v>
      </c>
      <c r="G5" s="119" t="s">
        <v>0</v>
      </c>
      <c r="H5" s="43"/>
    </row>
    <row r="6" spans="2:8" ht="27.75" customHeight="1">
      <c r="B6" s="121" t="s">
        <v>6</v>
      </c>
      <c r="C6" s="122"/>
      <c r="D6" s="123"/>
      <c r="E6" s="118"/>
      <c r="F6" s="118"/>
      <c r="G6" s="120"/>
      <c r="H6" s="43"/>
    </row>
    <row r="7" spans="2:8" ht="27.75" customHeight="1">
      <c r="B7" s="112" t="s">
        <v>7</v>
      </c>
      <c r="C7" s="109"/>
      <c r="D7" s="47"/>
      <c r="E7" s="7">
        <v>1182610</v>
      </c>
      <c r="F7" s="7">
        <v>1755840</v>
      </c>
      <c r="G7" s="8">
        <f>F7-E7</f>
        <v>573230</v>
      </c>
      <c r="H7" s="43"/>
    </row>
    <row r="8" spans="2:8" ht="27.75" customHeight="1">
      <c r="B8" s="112" t="s">
        <v>8</v>
      </c>
      <c r="C8" s="109"/>
      <c r="D8" s="47"/>
      <c r="E8" s="7">
        <v>0</v>
      </c>
      <c r="F8" s="7">
        <v>0</v>
      </c>
      <c r="G8" s="8">
        <f aca="true" t="shared" si="0" ref="G8:G29">F8-E8</f>
        <v>0</v>
      </c>
      <c r="H8" s="43"/>
    </row>
    <row r="9" spans="2:8" ht="27.75" customHeight="1">
      <c r="B9" s="112" t="s">
        <v>9</v>
      </c>
      <c r="C9" s="109"/>
      <c r="D9" s="47"/>
      <c r="E9" s="7">
        <v>44953</v>
      </c>
      <c r="F9" s="7">
        <v>66894</v>
      </c>
      <c r="G9" s="8">
        <f t="shared" si="0"/>
        <v>21941</v>
      </c>
      <c r="H9" s="43"/>
    </row>
    <row r="10" spans="2:8" ht="27.75" customHeight="1">
      <c r="B10" s="112" t="s">
        <v>10</v>
      </c>
      <c r="C10" s="109"/>
      <c r="D10" s="47"/>
      <c r="E10" s="7">
        <v>33324</v>
      </c>
      <c r="F10" s="7">
        <v>553640</v>
      </c>
      <c r="G10" s="8">
        <f t="shared" si="0"/>
        <v>520316</v>
      </c>
      <c r="H10" s="43"/>
    </row>
    <row r="11" spans="2:8" ht="27.75" customHeight="1">
      <c r="B11" s="112" t="s">
        <v>11</v>
      </c>
      <c r="C11" s="109"/>
      <c r="D11" s="47"/>
      <c r="E11" s="7">
        <v>426713</v>
      </c>
      <c r="F11" s="7">
        <v>934858</v>
      </c>
      <c r="G11" s="8">
        <f t="shared" si="0"/>
        <v>508145</v>
      </c>
      <c r="H11" s="43"/>
    </row>
    <row r="12" spans="2:8" ht="27.75" customHeight="1">
      <c r="B12" s="112" t="s">
        <v>12</v>
      </c>
      <c r="C12" s="109"/>
      <c r="D12" s="47"/>
      <c r="E12" s="7">
        <v>38138</v>
      </c>
      <c r="F12" s="7">
        <v>27592</v>
      </c>
      <c r="G12" s="8">
        <f t="shared" si="0"/>
        <v>-10546</v>
      </c>
      <c r="H12" s="43"/>
    </row>
    <row r="13" spans="2:8" ht="27.75" customHeight="1">
      <c r="B13" s="50"/>
      <c r="C13" s="109" t="s">
        <v>13</v>
      </c>
      <c r="D13" s="109"/>
      <c r="E13" s="7">
        <v>38138</v>
      </c>
      <c r="F13" s="7">
        <v>21103</v>
      </c>
      <c r="G13" s="8">
        <f t="shared" si="0"/>
        <v>-17035</v>
      </c>
      <c r="H13" s="43"/>
    </row>
    <row r="14" spans="2:8" ht="27.75" customHeight="1">
      <c r="B14" s="50"/>
      <c r="C14" s="109" t="s">
        <v>14</v>
      </c>
      <c r="D14" s="109"/>
      <c r="E14" s="7">
        <v>0</v>
      </c>
      <c r="F14" s="7">
        <v>6174</v>
      </c>
      <c r="G14" s="8">
        <f t="shared" si="0"/>
        <v>6174</v>
      </c>
      <c r="H14" s="43"/>
    </row>
    <row r="15" spans="2:8" ht="27.75" customHeight="1">
      <c r="B15" s="50"/>
      <c r="C15" s="109" t="s">
        <v>15</v>
      </c>
      <c r="D15" s="109"/>
      <c r="E15" s="7">
        <v>0</v>
      </c>
      <c r="F15" s="7">
        <v>315</v>
      </c>
      <c r="G15" s="8">
        <f t="shared" si="0"/>
        <v>315</v>
      </c>
      <c r="H15" s="43"/>
    </row>
    <row r="16" spans="2:8" ht="27.75" customHeight="1">
      <c r="B16" s="112" t="s">
        <v>16</v>
      </c>
      <c r="C16" s="109"/>
      <c r="D16" s="47"/>
      <c r="E16" s="7">
        <v>34557</v>
      </c>
      <c r="F16" s="7">
        <v>9178</v>
      </c>
      <c r="G16" s="8">
        <f t="shared" si="0"/>
        <v>-25379</v>
      </c>
      <c r="H16" s="43"/>
    </row>
    <row r="17" spans="2:8" ht="27.75" customHeight="1">
      <c r="B17" s="50"/>
      <c r="C17" s="109" t="s">
        <v>17</v>
      </c>
      <c r="D17" s="109"/>
      <c r="E17" s="7">
        <v>262</v>
      </c>
      <c r="F17" s="7">
        <v>1293</v>
      </c>
      <c r="G17" s="8">
        <f t="shared" si="0"/>
        <v>1031</v>
      </c>
      <c r="H17" s="43"/>
    </row>
    <row r="18" spans="2:8" ht="27.75" customHeight="1">
      <c r="B18" s="50"/>
      <c r="C18" s="109" t="s">
        <v>15</v>
      </c>
      <c r="D18" s="109"/>
      <c r="E18" s="7">
        <v>34295</v>
      </c>
      <c r="F18" s="7">
        <v>7885</v>
      </c>
      <c r="G18" s="8">
        <f t="shared" si="0"/>
        <v>-26410</v>
      </c>
      <c r="H18" s="43"/>
    </row>
    <row r="19" spans="2:8" ht="27.75" customHeight="1">
      <c r="B19" s="112" t="s">
        <v>18</v>
      </c>
      <c r="C19" s="109"/>
      <c r="D19" s="47"/>
      <c r="E19" s="7">
        <v>35994</v>
      </c>
      <c r="F19" s="7">
        <v>63148</v>
      </c>
      <c r="G19" s="8">
        <f t="shared" si="0"/>
        <v>27154</v>
      </c>
      <c r="H19" s="43"/>
    </row>
    <row r="20" spans="2:8" ht="27.75" customHeight="1">
      <c r="B20" s="112" t="s">
        <v>2</v>
      </c>
      <c r="C20" s="109"/>
      <c r="D20" s="47"/>
      <c r="E20" s="7">
        <v>0</v>
      </c>
      <c r="F20" s="7">
        <v>0</v>
      </c>
      <c r="G20" s="8">
        <f t="shared" si="0"/>
        <v>0</v>
      </c>
      <c r="H20" s="43"/>
    </row>
    <row r="21" spans="2:8" ht="27.75" customHeight="1">
      <c r="B21" s="112" t="s">
        <v>19</v>
      </c>
      <c r="C21" s="109"/>
      <c r="D21" s="47"/>
      <c r="E21" s="7">
        <v>5630425</v>
      </c>
      <c r="F21" s="7">
        <v>6031193</v>
      </c>
      <c r="G21" s="8">
        <f t="shared" si="0"/>
        <v>400768</v>
      </c>
      <c r="H21" s="43"/>
    </row>
    <row r="22" spans="2:8" ht="27.75" customHeight="1">
      <c r="B22" s="50"/>
      <c r="C22" s="109" t="s">
        <v>20</v>
      </c>
      <c r="D22" s="109"/>
      <c r="E22" s="7">
        <v>5042283</v>
      </c>
      <c r="F22" s="7">
        <v>5079404</v>
      </c>
      <c r="G22" s="8">
        <f t="shared" si="0"/>
        <v>37121</v>
      </c>
      <c r="H22" s="43"/>
    </row>
    <row r="23" spans="2:8" ht="27.75" customHeight="1">
      <c r="B23" s="50"/>
      <c r="C23" s="109" t="s">
        <v>21</v>
      </c>
      <c r="D23" s="113"/>
      <c r="E23" s="7">
        <v>104725</v>
      </c>
      <c r="F23" s="7">
        <v>285099</v>
      </c>
      <c r="G23" s="8">
        <f t="shared" si="0"/>
        <v>180374</v>
      </c>
      <c r="H23" s="43"/>
    </row>
    <row r="24" spans="2:8" ht="27.75" customHeight="1">
      <c r="B24" s="50"/>
      <c r="C24" s="109" t="s">
        <v>22</v>
      </c>
      <c r="D24" s="109"/>
      <c r="E24" s="7">
        <v>71373</v>
      </c>
      <c r="F24" s="7">
        <v>290904</v>
      </c>
      <c r="G24" s="8">
        <f t="shared" si="0"/>
        <v>219531</v>
      </c>
      <c r="H24" s="43"/>
    </row>
    <row r="25" spans="2:8" ht="27.75" customHeight="1">
      <c r="B25" s="50"/>
      <c r="C25" s="109" t="s">
        <v>23</v>
      </c>
      <c r="D25" s="109"/>
      <c r="E25" s="7">
        <v>397754</v>
      </c>
      <c r="F25" s="7">
        <v>363881</v>
      </c>
      <c r="G25" s="8">
        <f t="shared" si="0"/>
        <v>-33873</v>
      </c>
      <c r="H25" s="43"/>
    </row>
    <row r="26" spans="2:8" ht="27.75" customHeight="1">
      <c r="B26" s="50"/>
      <c r="C26" s="109" t="s">
        <v>1</v>
      </c>
      <c r="D26" s="109"/>
      <c r="E26" s="7">
        <v>0</v>
      </c>
      <c r="F26" s="7">
        <v>0</v>
      </c>
      <c r="G26" s="8">
        <f t="shared" si="0"/>
        <v>0</v>
      </c>
      <c r="H26" s="43"/>
    </row>
    <row r="27" spans="2:8" ht="27.75" customHeight="1">
      <c r="B27" s="50"/>
      <c r="C27" s="107" t="s">
        <v>4</v>
      </c>
      <c r="D27" s="108"/>
      <c r="E27" s="7">
        <v>14290</v>
      </c>
      <c r="F27" s="7">
        <v>11905</v>
      </c>
      <c r="G27" s="8">
        <f t="shared" si="0"/>
        <v>-2385</v>
      </c>
      <c r="H27" s="43"/>
    </row>
    <row r="28" spans="2:8" ht="27.75" customHeight="1">
      <c r="B28" s="50"/>
      <c r="C28" s="109" t="s">
        <v>3</v>
      </c>
      <c r="D28" s="109"/>
      <c r="E28" s="7">
        <v>0</v>
      </c>
      <c r="F28" s="7">
        <v>0</v>
      </c>
      <c r="G28" s="8">
        <f t="shared" si="0"/>
        <v>0</v>
      </c>
      <c r="H28" s="43"/>
    </row>
    <row r="29" spans="2:7" ht="27.75" customHeight="1" thickBot="1">
      <c r="B29" s="110" t="s">
        <v>76</v>
      </c>
      <c r="C29" s="111"/>
      <c r="D29" s="111"/>
      <c r="E29" s="9">
        <f>SUM(E7:E12,E16,E19:E21)</f>
        <v>7426714</v>
      </c>
      <c r="F29" s="9">
        <f>SUM(F7:F12,F16,F19:F21)</f>
        <v>9442343</v>
      </c>
      <c r="G29" s="10">
        <f t="shared" si="0"/>
        <v>2015629</v>
      </c>
    </row>
  </sheetData>
  <sheetProtection/>
  <mergeCells count="28">
    <mergeCell ref="B5:D5"/>
    <mergeCell ref="E5:E6"/>
    <mergeCell ref="F5:F6"/>
    <mergeCell ref="G5:G6"/>
    <mergeCell ref="B6:D6"/>
    <mergeCell ref="B7:C7"/>
    <mergeCell ref="B8:C8"/>
    <mergeCell ref="B9:C9"/>
    <mergeCell ref="B10:C10"/>
    <mergeCell ref="B11:C11"/>
    <mergeCell ref="B12:C12"/>
    <mergeCell ref="C13:D13"/>
    <mergeCell ref="C14:D14"/>
    <mergeCell ref="C15:D15"/>
    <mergeCell ref="B16:C16"/>
    <mergeCell ref="C17:D17"/>
    <mergeCell ref="C18:D18"/>
    <mergeCell ref="B19:C19"/>
    <mergeCell ref="C26:D26"/>
    <mergeCell ref="C27:D27"/>
    <mergeCell ref="C28:D28"/>
    <mergeCell ref="B29:D29"/>
    <mergeCell ref="B20:C20"/>
    <mergeCell ref="B21:C21"/>
    <mergeCell ref="C22:D22"/>
    <mergeCell ref="C23:D23"/>
    <mergeCell ref="C24:D24"/>
    <mergeCell ref="C25:D2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市町村財政概要原稿</dc:title>
  <dc:subject/>
  <dc:creator>山口県市町村課</dc:creator>
  <cp:keywords/>
  <dc:description/>
  <cp:lastModifiedBy> </cp:lastModifiedBy>
  <cp:lastPrinted>2015-03-12T02:05:23Z</cp:lastPrinted>
  <dcterms:created xsi:type="dcterms:W3CDTF">2000-01-28T00:37:11Z</dcterms:created>
  <dcterms:modified xsi:type="dcterms:W3CDTF">2015-03-13T02:26:10Z</dcterms:modified>
  <cp:category/>
  <cp:version/>
  <cp:contentType/>
  <cp:contentStatus/>
</cp:coreProperties>
</file>