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1575" windowWidth="18285" windowHeight="9000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'第3-2表'!$A$1:$AH$13</definedName>
    <definedName name="_xlnm.Print_Area" localSheetId="1">'第3-3表'!$A$1:$AZ$10</definedName>
    <definedName name="_xlnm.Print_Area" localSheetId="2">'第3-4表'!$A$1:$X$10</definedName>
    <definedName name="_xlnm.Print_Area" localSheetId="3">'第3-5表'!$A$1:$AL$13</definedName>
    <definedName name="_xlnm.Print_Area" localSheetId="4">'第3-6表'!$A$1:$BH$13</definedName>
    <definedName name="_xlnm.Print_Area" localSheetId="5">'第3-7表'!$A$1:$K$8</definedName>
    <definedName name="_xlnm.Print_Area" localSheetId="6">'第3-9表'!$A$1:$X$12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5">'第3-7表'!$A:$A</definedName>
    <definedName name="_xlnm.Print_Titles" localSheetId="6">'第3-9表'!$A:$A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<sst xmlns="http://schemas.openxmlformats.org/spreadsheetml/2006/main" count="956" uniqueCount="614">
  <si>
    <t>１．　施　　　設　　　及　　　び　　　業　　　務</t>
  </si>
  <si>
    <t>２．　　料　　　　　　　　金</t>
  </si>
  <si>
    <t>３．職員数（人）</t>
  </si>
  <si>
    <t>(1)</t>
  </si>
  <si>
    <t>(2)</t>
  </si>
  <si>
    <t>(3)現在供給戸数（戸）</t>
  </si>
  <si>
    <t>(4)  普及率</t>
  </si>
  <si>
    <t>(5)ガスホルダー</t>
  </si>
  <si>
    <t>(6)　導　管（延長）</t>
  </si>
  <si>
    <t xml:space="preserve">(7)　年間ガス生産量 </t>
  </si>
  <si>
    <t>(9)　</t>
  </si>
  <si>
    <t>(10)　</t>
  </si>
  <si>
    <t>(11)　</t>
  </si>
  <si>
    <t>(12)　</t>
  </si>
  <si>
    <t>(1)　</t>
  </si>
  <si>
    <t>(2)　</t>
  </si>
  <si>
    <t>(3)　</t>
  </si>
  <si>
    <t>(4)　</t>
  </si>
  <si>
    <t>(5)　</t>
  </si>
  <si>
    <t>(6)　</t>
  </si>
  <si>
    <t>ア</t>
  </si>
  <si>
    <t>イ</t>
  </si>
  <si>
    <t xml:space="preserve">ア </t>
  </si>
  <si>
    <t xml:space="preserve">イ </t>
  </si>
  <si>
    <t>ウ　　</t>
  </si>
  <si>
    <t>年間ガス</t>
  </si>
  <si>
    <t>年間自家</t>
  </si>
  <si>
    <t>年間勘定</t>
  </si>
  <si>
    <t>年間一戸当り</t>
  </si>
  <si>
    <t>現行料金</t>
  </si>
  <si>
    <t>基本使用量</t>
  </si>
  <si>
    <t>超過料金</t>
  </si>
  <si>
    <t>認可料金</t>
  </si>
  <si>
    <t>簡易ガス料金</t>
  </si>
  <si>
    <t>（円・銭）</t>
  </si>
  <si>
    <t>損益</t>
  </si>
  <si>
    <t>資本</t>
  </si>
  <si>
    <t>計</t>
  </si>
  <si>
    <t>一般ガス</t>
  </si>
  <si>
    <t>簡易ガス</t>
  </si>
  <si>
    <t>Ｃ／Ａ</t>
  </si>
  <si>
    <t>Ｃ／Ｂ</t>
  </si>
  <si>
    <t>基数</t>
  </si>
  <si>
    <t>能力</t>
  </si>
  <si>
    <t>本支管</t>
  </si>
  <si>
    <t>供給管</t>
  </si>
  <si>
    <t>内管</t>
  </si>
  <si>
    <t>石油系ガス</t>
  </si>
  <si>
    <t>販売量</t>
  </si>
  <si>
    <t>使用量</t>
  </si>
  <si>
    <t>外ガス</t>
  </si>
  <si>
    <t>平均供給量</t>
  </si>
  <si>
    <t>実施年月日</t>
  </si>
  <si>
    <t>勘定</t>
  </si>
  <si>
    <t>(A)    (戸)</t>
  </si>
  <si>
    <t>(B)    (戸)</t>
  </si>
  <si>
    <t>(C)</t>
  </si>
  <si>
    <t>(%)</t>
  </si>
  <si>
    <t>(m3)</t>
  </si>
  <si>
    <t>(m)</t>
  </si>
  <si>
    <t>(1000MJ)</t>
  </si>
  <si>
    <t>（円）</t>
  </si>
  <si>
    <t>（円・銭/m3）</t>
  </si>
  <si>
    <t>宇部市</t>
  </si>
  <si>
    <t>（注）　（　）内簡易ガスで外書き</t>
  </si>
  <si>
    <t>（４）ガス事業</t>
  </si>
  <si>
    <t>　　　項目</t>
  </si>
  <si>
    <t>基本
料金</t>
  </si>
  <si>
    <t>団 体 名</t>
  </si>
  <si>
    <t>　第３－２表　施設及び業務概況</t>
  </si>
  <si>
    <t>-</t>
  </si>
  <si>
    <t>行政区域内
戸数</t>
  </si>
  <si>
    <t>供給区域内
戸数</t>
  </si>
  <si>
    <t>08-01-06</t>
  </si>
  <si>
    <t>08-01-07</t>
  </si>
  <si>
    <t>08-01-08</t>
  </si>
  <si>
    <t>08-01-09</t>
  </si>
  <si>
    <t>08-01-12</t>
  </si>
  <si>
    <t>08-01-13</t>
  </si>
  <si>
    <t>08-01-15</t>
  </si>
  <si>
    <t>08-01-16</t>
  </si>
  <si>
    <t>08-01-17</t>
  </si>
  <si>
    <t>08-01-18</t>
  </si>
  <si>
    <t>08-01-20</t>
  </si>
  <si>
    <t>08-01-23</t>
  </si>
  <si>
    <t>(8)　年間ガス購入量</t>
  </si>
  <si>
    <t>天然ガス</t>
  </si>
  <si>
    <t>計</t>
  </si>
  <si>
    <t>08-01-25</t>
  </si>
  <si>
    <t>08-01-27</t>
  </si>
  <si>
    <t>08-01-29</t>
  </si>
  <si>
    <t>08-01-31
08-01-30</t>
  </si>
  <si>
    <t>08-01-32</t>
  </si>
  <si>
    <t>08-01-33</t>
  </si>
  <si>
    <t>08-01-40</t>
  </si>
  <si>
    <t>08-01-41</t>
  </si>
  <si>
    <t>08-01-42</t>
  </si>
  <si>
    <t>08-01-43</t>
  </si>
  <si>
    <t>08-01-44</t>
  </si>
  <si>
    <t>08-01-45</t>
  </si>
  <si>
    <t>(7)41.8605MJ/m3換算</t>
  </si>
  <si>
    <t>08-01-46</t>
  </si>
  <si>
    <t>08-01-47</t>
  </si>
  <si>
    <t>08-01-51</t>
  </si>
  <si>
    <t>08-01-52</t>
  </si>
  <si>
    <t>08-01-53</t>
  </si>
  <si>
    <t>総費用</t>
  </si>
  <si>
    <t>（Ａ）</t>
  </si>
  <si>
    <t>営業収益</t>
  </si>
  <si>
    <t>営業外収益</t>
  </si>
  <si>
    <t>（Ｄ）</t>
  </si>
  <si>
    <t>営業費用</t>
  </si>
  <si>
    <t>営業外費用</t>
  </si>
  <si>
    <t>経常利益</t>
  </si>
  <si>
    <t>経常損失</t>
  </si>
  <si>
    <t>特別利益</t>
  </si>
  <si>
    <t>特別損失</t>
  </si>
  <si>
    <t>純利益</t>
  </si>
  <si>
    <t>純損失</t>
  </si>
  <si>
    <t>経常収益</t>
  </si>
  <si>
    <t>経常費用</t>
  </si>
  <si>
    <t>団体名</t>
  </si>
  <si>
    <t>　　売　　上　　原　　価</t>
  </si>
  <si>
    <t>（△）</t>
  </si>
  <si>
    <t>（又は前年度</t>
  </si>
  <si>
    <t>（又は当年度</t>
  </si>
  <si>
    <t>(B)+(C)+(G)</t>
  </si>
  <si>
    <t>（Ｂ）</t>
  </si>
  <si>
    <t>ガス</t>
  </si>
  <si>
    <t>その他
ガス売上</t>
  </si>
  <si>
    <t>コークス</t>
  </si>
  <si>
    <t>その他</t>
  </si>
  <si>
    <t>（Ｃ）</t>
  </si>
  <si>
    <t>県補助金</t>
  </si>
  <si>
    <t>他会計　　　補助金</t>
  </si>
  <si>
    <t>雑収益</t>
  </si>
  <si>
    <t>(E)+(F)+(H)</t>
  </si>
  <si>
    <t>（Ｅ）</t>
  </si>
  <si>
    <t>当期製品　製造原価</t>
  </si>
  <si>
    <t>当期製品　仕入高</t>
  </si>
  <si>
    <t>当期自家使用高（△）</t>
  </si>
  <si>
    <t>期末棚卸高（△）</t>
  </si>
  <si>
    <t>供給　　　販売費</t>
  </si>
  <si>
    <t>（Ｆ）</t>
  </si>
  <si>
    <t>支払利息</t>
  </si>
  <si>
    <t>企業債　　取扱諸費</t>
  </si>
  <si>
    <t>繰延勘定償却</t>
  </si>
  <si>
    <t>その他営業外費用</t>
  </si>
  <si>
    <t>（Ｇ）</t>
  </si>
  <si>
    <t>固定資産　売却益</t>
  </si>
  <si>
    <t>（Ｈ）</t>
  </si>
  <si>
    <t>(A)-(D)</t>
  </si>
  <si>
    <t>繰越欠損金）</t>
  </si>
  <si>
    <t>(Ｂ)＋(Ｃ)</t>
  </si>
  <si>
    <t>(Ｅ)＋(Ｆ)</t>
  </si>
  <si>
    <t>（４）ガス事業</t>
  </si>
  <si>
    <t>　第３－３表　損益計算書の状況</t>
  </si>
  <si>
    <t>前年度繰越
利益剰余金</t>
  </si>
  <si>
    <t>当年度未処分
利益剰余金</t>
  </si>
  <si>
    <t>ＬＰＧ
売上</t>
  </si>
  <si>
    <t>コール
タール</t>
  </si>
  <si>
    <t>器具販売
収益</t>
  </si>
  <si>
    <t>受託工事
収益</t>
  </si>
  <si>
    <t>その他
営業収益</t>
  </si>
  <si>
    <t>他会計
負担金</t>
  </si>
  <si>
    <t>受取利息及び配当金</t>
  </si>
  <si>
    <t>国庫
補助金</t>
  </si>
  <si>
    <t>期首
棚卸高</t>
  </si>
  <si>
    <t>一般
管理費</t>
  </si>
  <si>
    <t>器具
販売費</t>
  </si>
  <si>
    <t>受託
工事費</t>
  </si>
  <si>
    <t>その他
営業費用</t>
  </si>
  <si>
    <t>他会計
繰入金</t>
  </si>
  <si>
    <t>職員
給与費</t>
  </si>
  <si>
    <t>未処理欠損金）</t>
  </si>
  <si>
    <t>20-01-01</t>
  </si>
  <si>
    <t>20-01-02</t>
  </si>
  <si>
    <t>20-01-05</t>
  </si>
  <si>
    <t>20-01-06</t>
  </si>
  <si>
    <t>20-01-07</t>
  </si>
  <si>
    <t>20-01-08</t>
  </si>
  <si>
    <t>20-01-09</t>
  </si>
  <si>
    <t>20-01-10</t>
  </si>
  <si>
    <t>20-01-11</t>
  </si>
  <si>
    <t>20-01-12</t>
  </si>
  <si>
    <t>20-01-13</t>
  </si>
  <si>
    <t>20-01-14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</si>
  <si>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</si>
  <si>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</si>
  <si>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</si>
  <si>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</si>
  <si>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</si>
  <si>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</si>
  <si>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</si>
  <si>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</si>
  <si>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</si>
  <si>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</si>
  <si>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</si>
  <si>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20-01-28</t>
  </si>
  <si>
    <t>20-01-29</t>
  </si>
  <si>
    <t>20-01-30</t>
  </si>
  <si>
    <t>20-01-31</t>
  </si>
  <si>
    <t>20-01-32</t>
  </si>
  <si>
    <t>20-01-33</t>
  </si>
  <si>
    <t>20-01-34</t>
  </si>
  <si>
    <t>20-01-37</t>
  </si>
  <si>
    <t>20-01-38</t>
  </si>
  <si>
    <t>20-01-39</t>
  </si>
  <si>
    <t>20-01-40</t>
  </si>
  <si>
    <t>20-01-41</t>
  </si>
  <si>
    <t>20-01-42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</si>
  <si>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</si>
  <si>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</si>
  <si>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</si>
  <si>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</si>
  <si>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</si>
  <si>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</si>
  <si>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</si>
  <si>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</si>
  <si>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</si>
  <si>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</si>
  <si>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</si>
  <si>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１． 　職　員　給　与　費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</si>
  <si>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</si>
  <si>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</si>
  <si>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</si>
  <si>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</si>
  <si>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</si>
  <si>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</si>
  <si>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</si>
  <si>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</si>
  <si>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</si>
  <si>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</si>
  <si>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</si>
  <si>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</si>
  <si>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</si>
  <si>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</si>
  <si>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団体名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</si>
  <si>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</si>
  <si>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</si>
  <si>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</si>
  <si>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</si>
  <si>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</si>
  <si>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</si>
  <si>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</si>
  <si>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</si>
  <si>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光熱水費</t>
  </si>
  <si>
    <t>通信運搬費</t>
  </si>
  <si>
    <t>修繕費</t>
  </si>
  <si>
    <t>原料費及び</t>
  </si>
  <si>
    <t>委託料</t>
  </si>
  <si>
    <t>費用合計</t>
  </si>
  <si>
    <t>受託工事費</t>
  </si>
  <si>
    <t>附帯事業費</t>
  </si>
  <si>
    <t>材料及び不用</t>
  </si>
  <si>
    <t>経常費用</t>
  </si>
  <si>
    <t>購入ガス費のう</t>
  </si>
  <si>
    <t>利息</t>
  </si>
  <si>
    <t>借入金利息</t>
  </si>
  <si>
    <t>購入ガス費</t>
  </si>
  <si>
    <t>１～９</t>
  </si>
  <si>
    <t>ち購入ガス費</t>
  </si>
  <si>
    <t>品売却原価</t>
  </si>
  <si>
    <t>　第３－４表　費用構成の状況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</si>
  <si>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</si>
  <si>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</si>
  <si>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</si>
  <si>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</si>
  <si>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</si>
  <si>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</si>
  <si>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</si>
  <si>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</si>
  <si>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</si>
  <si>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</si>
  <si>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</si>
  <si>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</si>
  <si>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</si>
  <si>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</si>
  <si>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21-01-17</t>
  </si>
  <si>
    <t>21-01-19</t>
  </si>
  <si>
    <t>21-01-28</t>
  </si>
  <si>
    <t>21-01-29</t>
  </si>
  <si>
    <t>21-01-53</t>
  </si>
  <si>
    <t>21-01-54</t>
  </si>
  <si>
    <t>21-01-55</t>
  </si>
  <si>
    <t>21-01-56</t>
  </si>
  <si>
    <t>21-01-57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</si>
  <si>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</si>
  <si>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</si>
  <si>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</si>
  <si>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</si>
  <si>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</si>
  <si>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</si>
  <si>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</si>
  <si>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</si>
  <si>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</si>
  <si>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</si>
  <si>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</si>
  <si>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うち翌年度</t>
  </si>
  <si>
    <t>前年度同</t>
  </si>
  <si>
    <t>純計</t>
  </si>
  <si>
    <t>へ繰越され</t>
  </si>
  <si>
    <t>意等債で</t>
  </si>
  <si>
    <t>他会計からの</t>
  </si>
  <si>
    <t>補てん財</t>
  </si>
  <si>
    <t>建設改良のた</t>
  </si>
  <si>
    <t>固定資産</t>
  </si>
  <si>
    <t>１～１０</t>
  </si>
  <si>
    <t>る支出の</t>
  </si>
  <si>
    <t>今年度</t>
  </si>
  <si>
    <t>(a)-{(b)+(c)}</t>
  </si>
  <si>
    <t>うち</t>
  </si>
  <si>
    <t>長期借入金</t>
  </si>
  <si>
    <t>他会計への</t>
  </si>
  <si>
    <t>１～５</t>
  </si>
  <si>
    <t>差額</t>
  </si>
  <si>
    <t>不足額(△)</t>
  </si>
  <si>
    <t>当年度利益剰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</si>
  <si>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</si>
  <si>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</si>
  <si>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</si>
  <si>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</si>
  <si>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</si>
  <si>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</si>
  <si>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</si>
  <si>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</si>
  <si>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</si>
  <si>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</si>
  <si>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</si>
  <si>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</si>
  <si>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</si>
  <si>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</si>
  <si>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勘定留保資金</t>
  </si>
  <si>
    <t>金処分額</t>
  </si>
  <si>
    <t>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</si>
  <si>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</si>
  <si>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</si>
  <si>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</si>
  <si>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</si>
  <si>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</si>
  <si>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</si>
  <si>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</si>
  <si>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</si>
  <si>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(f)</t>
  </si>
  <si>
    <t>(g)</t>
  </si>
  <si>
    <t>(f)-(g)</t>
  </si>
  <si>
    <t>　第３－５表　資本的収支の状況</t>
  </si>
  <si>
    <t>差引(d)-(e)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</si>
  <si>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</si>
  <si>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</si>
  <si>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</si>
  <si>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</si>
  <si>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</si>
  <si>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</si>
  <si>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</si>
  <si>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</si>
  <si>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建設改良の</t>
  </si>
  <si>
    <t>過年度分損益</t>
  </si>
  <si>
    <t>当年度分損益</t>
  </si>
  <si>
    <t>繰越利益剰余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</si>
  <si>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</si>
  <si>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</si>
  <si>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</si>
  <si>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</si>
  <si>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</si>
  <si>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</si>
  <si>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</si>
  <si>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</si>
  <si>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</si>
  <si>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</si>
  <si>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</si>
  <si>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</si>
  <si>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</si>
  <si>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</si>
  <si>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</si>
  <si>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</si>
  <si>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</si>
  <si>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</si>
  <si>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</si>
  <si>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</si>
  <si>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</si>
  <si>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</si>
  <si>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</si>
  <si>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</si>
  <si>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</si>
  <si>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</si>
  <si>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</si>
  <si>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</si>
  <si>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</si>
  <si>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</si>
  <si>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</si>
  <si>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</si>
  <si>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</si>
  <si>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</si>
  <si>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</si>
  <si>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</si>
  <si>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</si>
  <si>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１６．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</si>
  <si>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</si>
  <si>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</si>
  <si>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</si>
  <si>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</si>
  <si>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</si>
  <si>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</si>
  <si>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</si>
  <si>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</si>
  <si>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</si>
  <si>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</si>
  <si>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</si>
  <si>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</si>
  <si>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</si>
  <si>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</si>
  <si>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</si>
  <si>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</si>
  <si>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有形固定</t>
  </si>
  <si>
    <t>減価償却</t>
  </si>
  <si>
    <t>無形固定</t>
  </si>
  <si>
    <t>現金及び</t>
  </si>
  <si>
    <t>短期</t>
  </si>
  <si>
    <t>他会計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</si>
  <si>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</si>
  <si>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</si>
  <si>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</si>
  <si>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</si>
  <si>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</si>
  <si>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</si>
  <si>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</si>
  <si>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</si>
  <si>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</si>
  <si>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当年度未処理</t>
  </si>
  <si>
    <t>うち当年度</t>
  </si>
  <si>
    <t>資産</t>
  </si>
  <si>
    <t>土地</t>
  </si>
  <si>
    <t>償却資産</t>
  </si>
  <si>
    <t>累計額（△）</t>
  </si>
  <si>
    <t>投資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</si>
  <si>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</si>
  <si>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</si>
  <si>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</si>
  <si>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</si>
  <si>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</si>
  <si>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</si>
  <si>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</si>
  <si>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</si>
  <si>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</si>
  <si>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</si>
  <si>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</si>
  <si>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</si>
  <si>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</si>
  <si>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</si>
  <si>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</si>
  <si>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負担金</t>
  </si>
  <si>
    <t>積立金</t>
  </si>
  <si>
    <t>利益剰余金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</si>
  <si>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</si>
  <si>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</si>
  <si>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</si>
  <si>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</si>
  <si>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</si>
  <si>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</si>
  <si>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</si>
  <si>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</si>
  <si>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</si>
  <si>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</si>
  <si>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建設
仮勘定</t>
  </si>
  <si>
    <t>国庫
補助金</t>
  </si>
  <si>
    <t>減債
積立金</t>
  </si>
  <si>
    <t>利益
積立金</t>
  </si>
  <si>
    <t>累積
欠損金</t>
  </si>
  <si>
    <t>不良
債務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</si>
  <si>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</si>
  <si>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</si>
  <si>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</si>
  <si>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</si>
  <si>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</si>
  <si>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</si>
  <si>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</si>
  <si>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</si>
  <si>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</si>
  <si>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</si>
  <si>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</si>
  <si>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</si>
  <si>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</si>
  <si>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</si>
  <si>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</si>
  <si>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</si>
  <si>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</si>
  <si>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</si>
  <si>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</si>
  <si>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</si>
  <si>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</si>
  <si>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</si>
  <si>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</si>
  <si>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</si>
  <si>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</si>
  <si>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</si>
  <si>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</si>
  <si>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</si>
  <si>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</si>
  <si>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</si>
  <si>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</si>
  <si>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</si>
  <si>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</si>
  <si>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</si>
  <si>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</si>
  <si>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</si>
  <si>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</si>
  <si>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</si>
  <si>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</si>
  <si>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</si>
  <si>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</si>
  <si>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</si>
  <si>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</si>
  <si>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</si>
  <si>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</si>
  <si>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</si>
  <si>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</si>
  <si>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</si>
  <si>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</si>
  <si>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</si>
  <si>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</si>
  <si>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</si>
  <si>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</si>
  <si>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</si>
  <si>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</si>
  <si>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</si>
  <si>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 xml:space="preserve"> </t>
  </si>
  <si>
    <t>料金収入に対する比率</t>
  </si>
  <si>
    <t>10．</t>
  </si>
  <si>
    <t>企業債元金償還金対減価償却額比率</t>
  </si>
  <si>
    <t>企業債
償還元金</t>
  </si>
  <si>
    <t>企業債      利息</t>
  </si>
  <si>
    <t>企業債元利償還金</t>
  </si>
  <si>
    <t>　第３－７表　財務分析の状況</t>
  </si>
  <si>
    <t>自己資本
構成比率</t>
  </si>
  <si>
    <t>固定資産対
長期資本比率</t>
  </si>
  <si>
    <t>流動
比率</t>
  </si>
  <si>
    <t>経常収支
比率</t>
  </si>
  <si>
    <t>営業収益対
営業費用比率</t>
  </si>
  <si>
    <t>職員
給与費</t>
  </si>
  <si>
    <t>借　　　　　入　　　　　先</t>
  </si>
  <si>
    <t>利　　　　　　　　率　　　　　　　　別　　　　　　　　内　　　　　　　　訳</t>
  </si>
  <si>
    <t>企業債現在高</t>
  </si>
  <si>
    <t>１．政 府 資 金</t>
  </si>
  <si>
    <t>３．市中</t>
  </si>
  <si>
    <t>５．市場</t>
  </si>
  <si>
    <t>6.共済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</si>
  <si>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</si>
  <si>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</si>
  <si>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</si>
  <si>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</si>
  <si>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</si>
  <si>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</si>
  <si>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</si>
  <si>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</si>
  <si>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</si>
  <si>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</si>
  <si>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</si>
  <si>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</si>
  <si>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</si>
  <si>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</si>
  <si>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</si>
  <si>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</si>
  <si>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</si>
  <si>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</si>
  <si>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</si>
  <si>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</si>
  <si>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</si>
  <si>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</si>
  <si>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</si>
  <si>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</si>
  <si>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</si>
  <si>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</si>
  <si>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</si>
  <si>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</si>
  <si>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</si>
  <si>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</si>
  <si>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</si>
  <si>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</si>
  <si>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</si>
  <si>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</si>
  <si>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</si>
  <si>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</si>
  <si>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</si>
  <si>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</si>
  <si>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</si>
  <si>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</si>
  <si>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</si>
  <si>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</si>
  <si>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</si>
  <si>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</si>
  <si>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</si>
  <si>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</si>
  <si>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</si>
  <si>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</si>
  <si>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</si>
  <si>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</si>
  <si>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</si>
  <si>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</si>
  <si>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</si>
  <si>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</si>
  <si>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</si>
  <si>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</si>
  <si>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</si>
  <si>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</si>
  <si>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●</t>
  </si>
  <si>
    <t>総収益</t>
  </si>
  <si>
    <t>[(B)+(C)]-[(E)+(F)]</t>
  </si>
  <si>
    <t>●</t>
  </si>
  <si>
    <t>●</t>
  </si>
  <si>
    <t>●</t>
  </si>
  <si>
    <t>（単位　千円）</t>
  </si>
  <si>
    <t>（単位　千円）</t>
  </si>
  <si>
    <t>（単位　千円）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</si>
</sst>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\(#,##0\)"/>
    <numFmt numFmtId="196" formatCode="\(#,##0.0\)"/>
    <numFmt numFmtId="197" formatCode="[$-411]gee\.mm\.dd"/>
    <numFmt numFmtId="198" formatCode="#,##0;&quot;△ &quot;#,##0"/>
    <numFmt numFmtId="199" formatCode="#,##0.0;&quot;△ &quot;#,##0.0"/>
    <numFmt numFmtId="200" formatCode="0;&quot;△ &quot;0"/>
    <numFmt numFmtId="201" formatCode="#,##0_ "/>
    <numFmt numFmtId="202" formatCode="#,##0_);[Red]\(#,##0\)"/>
    <numFmt numFmtId="203" formatCode="#,##0.00;&quot;△ &quot;#,##0.00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/>
    </xf>
    <xf numFmtId="38" fontId="6" fillId="0" borderId="0" xfId="48" applyFont="1" applyAlignment="1" quotePrefix="1">
      <alignment horizontal="left"/>
    </xf>
    <xf numFmtId="0" fontId="6" fillId="0" borderId="0" xfId="0" applyFont="1" applyAlignment="1">
      <alignment/>
    </xf>
    <xf numFmtId="38" fontId="6" fillId="0" borderId="10" xfId="48" applyFont="1" applyBorder="1" applyAlignment="1">
      <alignment horizontal="distributed" vertical="center"/>
    </xf>
    <xf numFmtId="38" fontId="6" fillId="0" borderId="11" xfId="48" applyFont="1" applyBorder="1" applyAlignment="1">
      <alignment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12" xfId="48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13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centerContinuous" vertical="center"/>
    </xf>
    <xf numFmtId="38" fontId="6" fillId="0" borderId="14" xfId="48" applyFont="1" applyBorder="1" applyAlignment="1" quotePrefix="1">
      <alignment horizontal="centerContinuous" vertical="center"/>
    </xf>
    <xf numFmtId="38" fontId="6" fillId="0" borderId="0" xfId="48" applyFont="1" applyBorder="1" applyAlignment="1">
      <alignment horizontal="centerContinuous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15" xfId="48" applyFont="1" applyBorder="1" applyAlignment="1" quotePrefix="1">
      <alignment horizontal="left" vertical="center"/>
    </xf>
    <xf numFmtId="0" fontId="6" fillId="0" borderId="16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16" xfId="48" applyFont="1" applyBorder="1" applyAlignment="1">
      <alignment horizontal="left" vertical="center"/>
    </xf>
    <xf numFmtId="38" fontId="6" fillId="0" borderId="16" xfId="48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6" fillId="0" borderId="14" xfId="48" applyFont="1" applyBorder="1" applyAlignment="1">
      <alignment horizontal="distributed" vertical="center"/>
    </xf>
    <xf numFmtId="38" fontId="7" fillId="0" borderId="18" xfId="48" applyFont="1" applyBorder="1" applyAlignment="1">
      <alignment vertical="center"/>
    </xf>
    <xf numFmtId="38" fontId="6" fillId="0" borderId="18" xfId="48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 wrapText="1"/>
    </xf>
    <xf numFmtId="38" fontId="6" fillId="0" borderId="0" xfId="48" applyFont="1" applyBorder="1" applyAlignment="1">
      <alignment horizontal="left" vertical="center"/>
    </xf>
    <xf numFmtId="38" fontId="6" fillId="0" borderId="14" xfId="48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horizontal="center" vertical="center"/>
    </xf>
    <xf numFmtId="38" fontId="6" fillId="0" borderId="14" xfId="48" applyFont="1" applyBorder="1" applyAlignment="1" quotePrefix="1">
      <alignment horizontal="center" vertical="center"/>
    </xf>
    <xf numFmtId="38" fontId="6" fillId="0" borderId="14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distributed" vertical="center"/>
    </xf>
    <xf numFmtId="38" fontId="6" fillId="0" borderId="18" xfId="48" applyFont="1" applyBorder="1" applyAlignment="1">
      <alignment vertical="center"/>
    </xf>
    <xf numFmtId="38" fontId="7" fillId="0" borderId="18" xfId="48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 quotePrefix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21" xfId="48" applyFont="1" applyBorder="1" applyAlignment="1">
      <alignment horizontal="right" vertical="center"/>
    </xf>
    <xf numFmtId="38" fontId="6" fillId="0" borderId="21" xfId="48" applyFont="1" applyBorder="1" applyAlignment="1" quotePrefix="1">
      <alignment horizontal="distributed" vertical="center"/>
    </xf>
    <xf numFmtId="38" fontId="6" fillId="0" borderId="22" xfId="48" applyFont="1" applyBorder="1" applyAlignment="1" quotePrefix="1">
      <alignment horizontal="right" vertical="center"/>
    </xf>
    <xf numFmtId="38" fontId="6" fillId="0" borderId="21" xfId="48" applyFont="1" applyBorder="1" applyAlignment="1" quotePrefix="1">
      <alignment horizontal="right" vertical="center"/>
    </xf>
    <xf numFmtId="38" fontId="6" fillId="0" borderId="22" xfId="48" applyFont="1" applyBorder="1" applyAlignment="1" quotePrefix="1">
      <alignment vertical="center"/>
    </xf>
    <xf numFmtId="38" fontId="6" fillId="0" borderId="22" xfId="48" applyFont="1" applyBorder="1" applyAlignment="1" quotePrefix="1">
      <alignment horizontal="distributed" vertical="center"/>
    </xf>
    <xf numFmtId="38" fontId="6" fillId="0" borderId="21" xfId="48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 shrinkToFit="1"/>
    </xf>
    <xf numFmtId="38" fontId="6" fillId="0" borderId="14" xfId="48" applyFont="1" applyBorder="1" applyAlignment="1" quotePrefix="1">
      <alignment horizontal="center" vertical="center" shrinkToFit="1"/>
    </xf>
    <xf numFmtId="38" fontId="6" fillId="0" borderId="18" xfId="48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191" fontId="6" fillId="0" borderId="18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1" fontId="6" fillId="0" borderId="24" xfId="0" applyNumberFormat="1" applyFont="1" applyBorder="1" applyAlignment="1">
      <alignment vertical="center" shrinkToFit="1"/>
    </xf>
    <xf numFmtId="38" fontId="6" fillId="0" borderId="14" xfId="48" applyFont="1" applyBorder="1" applyAlignment="1">
      <alignment horizontal="right" vertical="center" shrinkToFit="1"/>
    </xf>
    <xf numFmtId="40" fontId="6" fillId="0" borderId="14" xfId="48" applyNumberFormat="1" applyFont="1" applyBorder="1" applyAlignment="1">
      <alignment horizontal="right" vertical="center" shrinkToFit="1"/>
    </xf>
    <xf numFmtId="38" fontId="6" fillId="0" borderId="25" xfId="48" applyFont="1" applyBorder="1" applyAlignment="1">
      <alignment horizontal="distributed" vertical="center"/>
    </xf>
    <xf numFmtId="191" fontId="6" fillId="0" borderId="26" xfId="0" applyNumberFormat="1" applyFont="1" applyBorder="1" applyAlignment="1">
      <alignment vertical="center" shrinkToFit="1"/>
    </xf>
    <xf numFmtId="193" fontId="6" fillId="0" borderId="26" xfId="0" applyNumberFormat="1" applyFont="1" applyBorder="1" applyAlignment="1">
      <alignment vertical="center" shrinkToFit="1"/>
    </xf>
    <xf numFmtId="38" fontId="6" fillId="0" borderId="26" xfId="48" applyFont="1" applyBorder="1" applyAlignment="1">
      <alignment horizontal="center" vertical="center" shrinkToFit="1"/>
    </xf>
    <xf numFmtId="38" fontId="6" fillId="0" borderId="27" xfId="48" applyFont="1" applyBorder="1" applyAlignment="1">
      <alignment horizontal="right" vertical="center" shrinkToFit="1"/>
    </xf>
    <xf numFmtId="191" fontId="6" fillId="0" borderId="28" xfId="0" applyNumberFormat="1" applyFont="1" applyBorder="1" applyAlignment="1">
      <alignment vertical="center" shrinkToFit="1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194" fontId="6" fillId="0" borderId="26" xfId="0" applyNumberFormat="1" applyFont="1" applyBorder="1" applyAlignment="1">
      <alignment vertical="center" shrinkToFit="1"/>
    </xf>
    <xf numFmtId="195" fontId="6" fillId="0" borderId="14" xfId="48" applyNumberFormat="1" applyFont="1" applyBorder="1" applyAlignment="1" quotePrefix="1">
      <alignment horizontal="right" vertical="center" shrinkToFit="1"/>
    </xf>
    <xf numFmtId="196" fontId="6" fillId="0" borderId="18" xfId="48" applyNumberFormat="1" applyFont="1" applyBorder="1" applyAlignment="1" quotePrefix="1">
      <alignment horizontal="right" vertical="center" shrinkToFit="1"/>
    </xf>
    <xf numFmtId="49" fontId="6" fillId="0" borderId="0" xfId="0" applyNumberFormat="1" applyFont="1" applyAlignment="1">
      <alignment horizontal="center" vertical="center"/>
    </xf>
    <xf numFmtId="38" fontId="7" fillId="0" borderId="14" xfId="48" applyFont="1" applyBorder="1" applyAlignment="1">
      <alignment horizontal="distributed" vertical="center" wrapText="1"/>
    </xf>
    <xf numFmtId="38" fontId="7" fillId="0" borderId="14" xfId="48" applyFont="1" applyBorder="1" applyAlignment="1" quotePrefix="1">
      <alignment horizontal="distributed" vertical="center" wrapTex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14" xfId="48" applyFont="1" applyBorder="1" applyAlignment="1" quotePrefix="1">
      <alignment horizontal="left" vertical="center" shrinkToFit="1"/>
    </xf>
    <xf numFmtId="191" fontId="6" fillId="0" borderId="14" xfId="0" applyNumberFormat="1" applyFont="1" applyBorder="1" applyAlignment="1">
      <alignment vertical="center" shrinkToFit="1"/>
    </xf>
    <xf numFmtId="38" fontId="6" fillId="0" borderId="21" xfId="48" applyFont="1" applyBorder="1" applyAlignment="1" quotePrefix="1">
      <alignment horizontal="right" vertical="center" shrinkToFit="1"/>
    </xf>
    <xf numFmtId="38" fontId="6" fillId="0" borderId="20" xfId="48" applyFont="1" applyBorder="1" applyAlignment="1">
      <alignment horizontal="distributed" vertical="center"/>
    </xf>
    <xf numFmtId="191" fontId="6" fillId="0" borderId="22" xfId="0" applyNumberFormat="1" applyFont="1" applyFill="1" applyBorder="1" applyAlignment="1">
      <alignment vertical="center" shrinkToFit="1"/>
    </xf>
    <xf numFmtId="191" fontId="6" fillId="0" borderId="22" xfId="0" applyNumberFormat="1" applyFont="1" applyBorder="1" applyAlignment="1">
      <alignment vertical="center" shrinkToFit="1"/>
    </xf>
    <xf numFmtId="193" fontId="6" fillId="0" borderId="22" xfId="0" applyNumberFormat="1" applyFont="1" applyBorder="1" applyAlignment="1">
      <alignment vertical="center" shrinkToFit="1"/>
    </xf>
    <xf numFmtId="197" fontId="6" fillId="0" borderId="22" xfId="48" applyNumberFormat="1" applyFont="1" applyBorder="1" applyAlignment="1" quotePrefix="1">
      <alignment horizontal="center" vertical="center" shrinkToFit="1"/>
    </xf>
    <xf numFmtId="194" fontId="6" fillId="0" borderId="22" xfId="0" applyNumberFormat="1" applyFont="1" applyBorder="1" applyAlignment="1">
      <alignment vertical="center" shrinkToFit="1"/>
    </xf>
    <xf numFmtId="191" fontId="6" fillId="0" borderId="29" xfId="0" applyNumberFormat="1" applyFont="1" applyBorder="1" applyAlignment="1">
      <alignment vertical="center" shrinkToFit="1"/>
    </xf>
    <xf numFmtId="198" fontId="6" fillId="0" borderId="0" xfId="0" applyNumberFormat="1" applyFont="1" applyAlignment="1">
      <alignment/>
    </xf>
    <xf numFmtId="198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30" xfId="0" applyFont="1" applyBorder="1" applyAlignment="1">
      <alignment/>
    </xf>
    <xf numFmtId="198" fontId="6" fillId="0" borderId="10" xfId="48" applyNumberFormat="1" applyFont="1" applyBorder="1" applyAlignment="1">
      <alignment/>
    </xf>
    <xf numFmtId="198" fontId="6" fillId="0" borderId="31" xfId="48" applyNumberFormat="1" applyFont="1" applyBorder="1" applyAlignment="1">
      <alignment horizontal="distributed"/>
    </xf>
    <xf numFmtId="198" fontId="6" fillId="0" borderId="11" xfId="48" applyNumberFormat="1" applyFont="1" applyBorder="1" applyAlignment="1" quotePrefix="1">
      <alignment horizontal="left"/>
    </xf>
    <xf numFmtId="198" fontId="6" fillId="0" borderId="11" xfId="48" applyNumberFormat="1" applyFont="1" applyBorder="1" applyAlignment="1">
      <alignment/>
    </xf>
    <xf numFmtId="198" fontId="6" fillId="0" borderId="31" xfId="48" applyNumberFormat="1" applyFont="1" applyBorder="1" applyAlignment="1" quotePrefix="1">
      <alignment/>
    </xf>
    <xf numFmtId="198" fontId="6" fillId="0" borderId="31" xfId="48" applyNumberFormat="1" applyFont="1" applyBorder="1" applyAlignment="1" quotePrefix="1">
      <alignment horizontal="left"/>
    </xf>
    <xf numFmtId="198" fontId="6" fillId="0" borderId="32" xfId="48" applyNumberFormat="1" applyFont="1" applyBorder="1" applyAlignment="1" quotePrefix="1">
      <alignment horizontal="left"/>
    </xf>
    <xf numFmtId="198" fontId="6" fillId="0" borderId="32" xfId="48" applyNumberFormat="1" applyFont="1" applyBorder="1" applyAlignment="1" quotePrefix="1">
      <alignment/>
    </xf>
    <xf numFmtId="198" fontId="6" fillId="0" borderId="31" xfId="48" applyNumberFormat="1" applyFont="1" applyBorder="1" applyAlignment="1">
      <alignment/>
    </xf>
    <xf numFmtId="198" fontId="6" fillId="0" borderId="32" xfId="48" applyNumberFormat="1" applyFont="1" applyBorder="1" applyAlignment="1">
      <alignment/>
    </xf>
    <xf numFmtId="198" fontId="6" fillId="0" borderId="32" xfId="48" applyNumberFormat="1" applyFont="1" applyBorder="1" applyAlignment="1">
      <alignment horizontal="distributed"/>
    </xf>
    <xf numFmtId="198" fontId="6" fillId="0" borderId="33" xfId="48" applyNumberFormat="1" applyFont="1" applyBorder="1" applyAlignment="1">
      <alignment horizontal="distributed"/>
    </xf>
    <xf numFmtId="198" fontId="6" fillId="0" borderId="33" xfId="0" applyNumberFormat="1" applyFont="1" applyBorder="1" applyAlignment="1">
      <alignment/>
    </xf>
    <xf numFmtId="198" fontId="6" fillId="0" borderId="34" xfId="0" applyNumberFormat="1" applyFont="1" applyBorder="1" applyAlignment="1">
      <alignment/>
    </xf>
    <xf numFmtId="198" fontId="6" fillId="0" borderId="13" xfId="48" applyNumberFormat="1" applyFont="1" applyBorder="1" applyAlignment="1">
      <alignment horizontal="distributed"/>
    </xf>
    <xf numFmtId="198" fontId="6" fillId="0" borderId="14" xfId="48" applyNumberFormat="1" applyFont="1" applyBorder="1" applyAlignment="1">
      <alignment horizontal="center"/>
    </xf>
    <xf numFmtId="198" fontId="6" fillId="0" borderId="0" xfId="48" applyNumberFormat="1" applyFont="1" applyBorder="1" applyAlignment="1">
      <alignment horizontal="distributed"/>
    </xf>
    <xf numFmtId="198" fontId="6" fillId="0" borderId="35" xfId="48" applyNumberFormat="1" applyFont="1" applyBorder="1" applyAlignment="1">
      <alignment horizontal="distributed"/>
    </xf>
    <xf numFmtId="198" fontId="6" fillId="0" borderId="21" xfId="48" applyNumberFormat="1" applyFont="1" applyBorder="1" applyAlignment="1">
      <alignment horizontal="distributed"/>
    </xf>
    <xf numFmtId="198" fontId="6" fillId="0" borderId="36" xfId="48" applyNumberFormat="1" applyFont="1" applyBorder="1" applyAlignment="1">
      <alignment horizontal="distributed"/>
    </xf>
    <xf numFmtId="198" fontId="6" fillId="0" borderId="37" xfId="48" applyNumberFormat="1" applyFont="1" applyBorder="1" applyAlignment="1">
      <alignment horizontal="distributed"/>
    </xf>
    <xf numFmtId="198" fontId="6" fillId="0" borderId="38" xfId="48" applyNumberFormat="1" applyFont="1" applyBorder="1" applyAlignment="1">
      <alignment horizontal="distributed"/>
    </xf>
    <xf numFmtId="198" fontId="6" fillId="0" borderId="14" xfId="48" applyNumberFormat="1" applyFont="1" applyBorder="1" applyAlignment="1" quotePrefix="1">
      <alignment horizontal="center"/>
    </xf>
    <xf numFmtId="198" fontId="6" fillId="0" borderId="0" xfId="48" applyNumberFormat="1" applyFont="1" applyBorder="1" applyAlignment="1" quotePrefix="1">
      <alignment horizontal="distributed"/>
    </xf>
    <xf numFmtId="198" fontId="6" fillId="0" borderId="36" xfId="48" applyNumberFormat="1" applyFont="1" applyBorder="1" applyAlignment="1" quotePrefix="1">
      <alignment horizontal="left"/>
    </xf>
    <xf numFmtId="198" fontId="6" fillId="0" borderId="14" xfId="48" applyNumberFormat="1" applyFont="1" applyBorder="1" applyAlignment="1">
      <alignment horizontal="distributed"/>
    </xf>
    <xf numFmtId="198" fontId="6" fillId="0" borderId="35" xfId="48" applyNumberFormat="1" applyFont="1" applyBorder="1" applyAlignment="1">
      <alignment horizontal="left"/>
    </xf>
    <xf numFmtId="198" fontId="6" fillId="0" borderId="21" xfId="48" applyNumberFormat="1" applyFont="1" applyBorder="1" applyAlignment="1">
      <alignment horizontal="left"/>
    </xf>
    <xf numFmtId="198" fontId="6" fillId="0" borderId="14" xfId="48" applyNumberFormat="1" applyFont="1" applyBorder="1" applyAlignment="1">
      <alignment horizontal="distributed" wrapText="1"/>
    </xf>
    <xf numFmtId="198" fontId="6" fillId="0" borderId="18" xfId="48" applyNumberFormat="1" applyFont="1" applyBorder="1" applyAlignment="1">
      <alignment horizontal="distributed" wrapText="1"/>
    </xf>
    <xf numFmtId="198" fontId="6" fillId="0" borderId="18" xfId="0" applyNumberFormat="1" applyFont="1" applyBorder="1" applyAlignment="1">
      <alignment horizontal="center"/>
    </xf>
    <xf numFmtId="198" fontId="6" fillId="0" borderId="19" xfId="0" applyNumberFormat="1" applyFont="1" applyBorder="1" applyAlignment="1">
      <alignment horizontal="center"/>
    </xf>
    <xf numFmtId="198" fontId="6" fillId="0" borderId="39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shrinkToFit="1"/>
    </xf>
    <xf numFmtId="198" fontId="6" fillId="0" borderId="36" xfId="48" applyNumberFormat="1" applyFont="1" applyBorder="1" applyAlignment="1">
      <alignment/>
    </xf>
    <xf numFmtId="198" fontId="6" fillId="0" borderId="16" xfId="48" applyNumberFormat="1" applyFont="1" applyBorder="1" applyAlignment="1">
      <alignment horizontal="distributed"/>
    </xf>
    <xf numFmtId="198" fontId="6" fillId="0" borderId="0" xfId="48" applyNumberFormat="1" applyFont="1" applyBorder="1" applyAlignment="1" quotePrefix="1">
      <alignment horizontal="left"/>
    </xf>
    <xf numFmtId="198" fontId="6" fillId="0" borderId="18" xfId="48" applyNumberFormat="1" applyFont="1" applyBorder="1" applyAlignment="1">
      <alignment horizontal="distributed"/>
    </xf>
    <xf numFmtId="198" fontId="6" fillId="0" borderId="15" xfId="48" applyNumberFormat="1" applyFont="1" applyBorder="1" applyAlignment="1">
      <alignment horizontal="left"/>
    </xf>
    <xf numFmtId="198" fontId="6" fillId="0" borderId="14" xfId="48" applyNumberFormat="1" applyFont="1" applyBorder="1" applyAlignment="1">
      <alignment horizontal="left"/>
    </xf>
    <xf numFmtId="198" fontId="6" fillId="0" borderId="40" xfId="48" applyNumberFormat="1" applyFont="1" applyBorder="1" applyAlignment="1">
      <alignment horizontal="distributed"/>
    </xf>
    <xf numFmtId="198" fontId="6" fillId="0" borderId="18" xfId="48" applyNumberFormat="1" applyFont="1" applyBorder="1" applyAlignment="1" quotePrefix="1">
      <alignment horizontal="left"/>
    </xf>
    <xf numFmtId="198" fontId="6" fillId="0" borderId="18" xfId="0" applyNumberFormat="1" applyFont="1" applyBorder="1" applyAlignment="1">
      <alignment/>
    </xf>
    <xf numFmtId="198" fontId="6" fillId="0" borderId="19" xfId="0" applyNumberFormat="1" applyFont="1" applyBorder="1" applyAlignment="1">
      <alignment/>
    </xf>
    <xf numFmtId="198" fontId="6" fillId="0" borderId="20" xfId="48" applyNumberFormat="1" applyFont="1" applyBorder="1" applyAlignment="1">
      <alignment horizontal="distributed"/>
    </xf>
    <xf numFmtId="198" fontId="6" fillId="0" borderId="21" xfId="48" applyNumberFormat="1" applyFont="1" applyBorder="1" applyAlignment="1">
      <alignment horizontal="center"/>
    </xf>
    <xf numFmtId="198" fontId="6" fillId="0" borderId="21" xfId="48" applyNumberFormat="1" applyFont="1" applyBorder="1" applyAlignment="1">
      <alignment horizontal="distributed" wrapText="1"/>
    </xf>
    <xf numFmtId="198" fontId="6" fillId="0" borderId="21" xfId="48" applyNumberFormat="1" applyFont="1" applyBorder="1" applyAlignment="1">
      <alignment horizontal="center" wrapText="1" shrinkToFit="1"/>
    </xf>
    <xf numFmtId="198" fontId="6" fillId="0" borderId="22" xfId="48" applyNumberFormat="1" applyFont="1" applyBorder="1" applyAlignment="1">
      <alignment horizontal="distributed" wrapText="1"/>
    </xf>
    <xf numFmtId="198" fontId="6" fillId="0" borderId="21" xfId="48" applyNumberFormat="1" applyFont="1" applyBorder="1" applyAlignment="1">
      <alignment horizontal="distributed" wrapText="1" shrinkToFit="1"/>
    </xf>
    <xf numFmtId="198" fontId="6" fillId="0" borderId="41" xfId="48" applyNumberFormat="1" applyFont="1" applyBorder="1" applyAlignment="1" quotePrefix="1">
      <alignment horizontal="distributed"/>
    </xf>
    <xf numFmtId="198" fontId="6" fillId="0" borderId="22" xfId="48" applyNumberFormat="1" applyFont="1" applyBorder="1" applyAlignment="1">
      <alignment horizontal="distributed" wrapText="1" shrinkToFit="1"/>
    </xf>
    <xf numFmtId="198" fontId="6" fillId="0" borderId="21" xfId="48" applyNumberFormat="1" applyFont="1" applyBorder="1" applyAlignment="1" quotePrefix="1">
      <alignment horizontal="center"/>
    </xf>
    <xf numFmtId="198" fontId="6" fillId="0" borderId="38" xfId="48" applyNumberFormat="1" applyFont="1" applyBorder="1" applyAlignment="1">
      <alignment horizontal="distributed" wrapText="1"/>
    </xf>
    <xf numFmtId="198" fontId="6" fillId="0" borderId="42" xfId="48" applyNumberFormat="1" applyFont="1" applyBorder="1" applyAlignment="1">
      <alignment horizontal="distributed"/>
    </xf>
    <xf numFmtId="198" fontId="6" fillId="0" borderId="42" xfId="48" applyNumberFormat="1" applyFont="1" applyBorder="1" applyAlignment="1" quotePrefix="1">
      <alignment horizontal="distributed"/>
    </xf>
    <xf numFmtId="198" fontId="6" fillId="0" borderId="38" xfId="48" applyNumberFormat="1" applyFont="1" applyBorder="1" applyAlignment="1" quotePrefix="1">
      <alignment horizontal="distributed"/>
    </xf>
    <xf numFmtId="198" fontId="6" fillId="0" borderId="22" xfId="48" applyNumberFormat="1" applyFont="1" applyBorder="1" applyAlignment="1">
      <alignment horizontal="distributed"/>
    </xf>
    <xf numFmtId="198" fontId="6" fillId="0" borderId="41" xfId="48" applyNumberFormat="1" applyFont="1" applyBorder="1" applyAlignment="1">
      <alignment horizontal="distributed"/>
    </xf>
    <xf numFmtId="198" fontId="6" fillId="0" borderId="22" xfId="48" applyNumberFormat="1" applyFont="1" applyBorder="1" applyAlignment="1" quotePrefix="1">
      <alignment horizontal="distributed"/>
    </xf>
    <xf numFmtId="198" fontId="6" fillId="0" borderId="21" xfId="48" applyNumberFormat="1" applyFont="1" applyBorder="1" applyAlignment="1" quotePrefix="1">
      <alignment horizontal="distributed" wrapText="1" shrinkToFit="1"/>
    </xf>
    <xf numFmtId="198" fontId="6" fillId="0" borderId="21" xfId="48" applyNumberFormat="1" applyFont="1" applyBorder="1" applyAlignment="1" quotePrefix="1">
      <alignment horizontal="centerContinuous"/>
    </xf>
    <xf numFmtId="198" fontId="6" fillId="0" borderId="22" xfId="48" applyNumberFormat="1" applyFont="1" applyBorder="1" applyAlignment="1" quotePrefix="1">
      <alignment horizontal="distributed" wrapText="1" shrinkToFit="1"/>
    </xf>
    <xf numFmtId="198" fontId="6" fillId="0" borderId="35" xfId="48" applyNumberFormat="1" applyFont="1" applyBorder="1" applyAlignment="1" quotePrefix="1">
      <alignment horizontal="centerContinuous"/>
    </xf>
    <xf numFmtId="198" fontId="6" fillId="0" borderId="22" xfId="48" applyNumberFormat="1" applyFont="1" applyBorder="1" applyAlignment="1" quotePrefix="1">
      <alignment horizontal="distributed" vertical="top"/>
    </xf>
    <xf numFmtId="198" fontId="6" fillId="0" borderId="22" xfId="48" applyNumberFormat="1" applyFont="1" applyBorder="1" applyAlignment="1">
      <alignment horizontal="distributed" vertical="top" wrapText="1"/>
    </xf>
    <xf numFmtId="198" fontId="6" fillId="0" borderId="22" xfId="48" applyNumberFormat="1" applyFont="1" applyBorder="1" applyAlignment="1" quotePrefix="1">
      <alignment horizontal="center" shrinkToFit="1"/>
    </xf>
    <xf numFmtId="198" fontId="6" fillId="0" borderId="29" xfId="48" applyNumberFormat="1" applyFont="1" applyBorder="1" applyAlignment="1" quotePrefix="1">
      <alignment horizontal="center" shrinkToFit="1"/>
    </xf>
    <xf numFmtId="198" fontId="6" fillId="0" borderId="0" xfId="0" applyNumberFormat="1" applyFont="1" applyBorder="1" applyAlignment="1">
      <alignment/>
    </xf>
    <xf numFmtId="49" fontId="6" fillId="33" borderId="43" xfId="48" applyNumberFormat="1" applyFont="1" applyFill="1" applyBorder="1" applyAlignment="1">
      <alignment horizontal="center" vertical="center" shrinkToFit="1"/>
    </xf>
    <xf numFmtId="49" fontId="6" fillId="33" borderId="42" xfId="48" applyNumberFormat="1" applyFont="1" applyFill="1" applyBorder="1" applyAlignment="1">
      <alignment horizontal="center" vertical="center" shrinkToFit="1"/>
    </xf>
    <xf numFmtId="49" fontId="6" fillId="33" borderId="22" xfId="48" applyNumberFormat="1" applyFont="1" applyFill="1" applyBorder="1" applyAlignment="1">
      <alignment horizontal="center" vertical="center" shrinkToFit="1"/>
    </xf>
    <xf numFmtId="49" fontId="6" fillId="0" borderId="42" xfId="48" applyNumberFormat="1" applyFont="1" applyFill="1" applyBorder="1" applyAlignment="1">
      <alignment horizontal="center" vertical="center" shrinkToFit="1"/>
    </xf>
    <xf numFmtId="49" fontId="6" fillId="0" borderId="38" xfId="48" applyNumberFormat="1" applyFont="1" applyFill="1" applyBorder="1" applyAlignment="1">
      <alignment horizontal="center" vertical="center" shrinkToFit="1"/>
    </xf>
    <xf numFmtId="49" fontId="6" fillId="0" borderId="44" xfId="48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/>
    </xf>
    <xf numFmtId="198" fontId="6" fillId="0" borderId="43" xfId="48" applyNumberFormat="1" applyFont="1" applyBorder="1" applyAlignment="1">
      <alignment horizontal="distributed" vertical="center"/>
    </xf>
    <xf numFmtId="191" fontId="6" fillId="0" borderId="42" xfId="0" applyNumberFormat="1" applyFont="1" applyBorder="1" applyAlignment="1">
      <alignment vertical="center" shrinkToFit="1"/>
    </xf>
    <xf numFmtId="191" fontId="6" fillId="0" borderId="38" xfId="0" applyNumberFormat="1" applyFont="1" applyBorder="1" applyAlignment="1">
      <alignment vertical="center" shrinkToFit="1"/>
    </xf>
    <xf numFmtId="198" fontId="6" fillId="0" borderId="22" xfId="0" applyNumberFormat="1" applyFont="1" applyBorder="1" applyAlignment="1">
      <alignment vertical="center"/>
    </xf>
    <xf numFmtId="198" fontId="6" fillId="0" borderId="23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8" fontId="6" fillId="0" borderId="25" xfId="48" applyNumberFormat="1" applyFont="1" applyBorder="1" applyAlignment="1">
      <alignment horizontal="distributed" vertical="center"/>
    </xf>
    <xf numFmtId="191" fontId="6" fillId="0" borderId="45" xfId="0" applyNumberFormat="1" applyFont="1" applyBorder="1" applyAlignment="1">
      <alignment vertical="center" shrinkToFit="1"/>
    </xf>
    <xf numFmtId="198" fontId="6" fillId="0" borderId="26" xfId="48" applyNumberFormat="1" applyFont="1" applyBorder="1" applyAlignment="1">
      <alignment vertical="center"/>
    </xf>
    <xf numFmtId="198" fontId="6" fillId="0" borderId="46" xfId="48" applyNumberFormat="1" applyFont="1" applyBorder="1" applyAlignment="1">
      <alignment vertical="center"/>
    </xf>
    <xf numFmtId="198" fontId="6" fillId="0" borderId="0" xfId="48" applyNumberFormat="1" applyFont="1" applyAlignment="1">
      <alignment vertical="center"/>
    </xf>
    <xf numFmtId="198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10" xfId="48" applyFont="1" applyBorder="1" applyAlignment="1">
      <alignment vertical="center"/>
    </xf>
    <xf numFmtId="38" fontId="6" fillId="0" borderId="47" xfId="48" applyFont="1" applyBorder="1" applyAlignment="1" quotePrefix="1">
      <alignment vertical="center"/>
    </xf>
    <xf numFmtId="38" fontId="6" fillId="0" borderId="32" xfId="48" applyFont="1" applyBorder="1" applyAlignment="1" quotePrefix="1">
      <alignment horizontal="left"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34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Border="1" applyAlignment="1">
      <alignment horizontal="center" vertical="center" shrinkToFit="1"/>
    </xf>
    <xf numFmtId="38" fontId="6" fillId="0" borderId="22" xfId="48" applyFont="1" applyBorder="1" applyAlignment="1" quotePrefix="1">
      <alignment horizontal="center" vertical="center" shrinkToFit="1"/>
    </xf>
    <xf numFmtId="38" fontId="6" fillId="0" borderId="23" xfId="48" applyFont="1" applyBorder="1" applyAlignment="1">
      <alignment horizontal="center" vertical="center" shrinkToFit="1"/>
    </xf>
    <xf numFmtId="49" fontId="6" fillId="33" borderId="43" xfId="48" applyNumberFormat="1" applyFont="1" applyFill="1" applyBorder="1" applyAlignment="1">
      <alignment horizontal="distributed" vertical="center"/>
    </xf>
    <xf numFmtId="49" fontId="6" fillId="33" borderId="38" xfId="48" applyNumberFormat="1" applyFont="1" applyFill="1" applyBorder="1" applyAlignment="1">
      <alignment horizontal="center" vertical="center"/>
    </xf>
    <xf numFmtId="49" fontId="6" fillId="33" borderId="42" xfId="48" applyNumberFormat="1" applyFont="1" applyFill="1" applyBorder="1" applyAlignment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48" xfId="48" applyNumberFormat="1" applyFont="1" applyFill="1" applyBorder="1" applyAlignment="1">
      <alignment horizontal="center" vertical="center"/>
    </xf>
    <xf numFmtId="49" fontId="6" fillId="33" borderId="37" xfId="48" applyNumberFormat="1" applyFont="1" applyFill="1" applyBorder="1" applyAlignment="1">
      <alignment horizontal="center" vertical="center" shrinkToFit="1"/>
    </xf>
    <xf numFmtId="49" fontId="6" fillId="33" borderId="44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0" xfId="48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49" xfId="48" applyFont="1" applyBorder="1" applyAlignment="1">
      <alignment horizontal="distributed" vertical="center"/>
    </xf>
    <xf numFmtId="38" fontId="6" fillId="0" borderId="40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35" xfId="48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left" vertical="center"/>
    </xf>
    <xf numFmtId="38" fontId="6" fillId="0" borderId="40" xfId="48" applyFont="1" applyBorder="1" applyAlignment="1">
      <alignment horizontal="distributed" vertical="center"/>
    </xf>
    <xf numFmtId="38" fontId="6" fillId="0" borderId="15" xfId="48" applyFont="1" applyBorder="1" applyAlignment="1">
      <alignment horizontal="distributed" vertical="center"/>
    </xf>
    <xf numFmtId="38" fontId="6" fillId="0" borderId="40" xfId="48" applyNumberFormat="1" applyFont="1" applyBorder="1" applyAlignment="1" quotePrefix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38" fontId="10" fillId="0" borderId="40" xfId="48" applyFont="1" applyBorder="1" applyAlignment="1" quotePrefix="1">
      <alignment horizontal="distributed" vertical="center"/>
    </xf>
    <xf numFmtId="38" fontId="11" fillId="0" borderId="40" xfId="48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38" fontId="6" fillId="0" borderId="40" xfId="48" applyFont="1" applyBorder="1" applyAlignment="1" quotePrefix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>
      <alignment horizontal="distributed" vertical="center" shrinkToFit="1"/>
    </xf>
    <xf numFmtId="38" fontId="6" fillId="0" borderId="18" xfId="48" applyFont="1" applyBorder="1" applyAlignment="1" quotePrefix="1">
      <alignment horizontal="center" vertical="center"/>
    </xf>
    <xf numFmtId="38" fontId="11" fillId="0" borderId="40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center" vertical="center" shrinkToFit="1"/>
    </xf>
    <xf numFmtId="38" fontId="6" fillId="0" borderId="18" xfId="48" applyFont="1" applyBorder="1" applyAlignment="1">
      <alignment horizontal="left" vertical="center"/>
    </xf>
    <xf numFmtId="38" fontId="6" fillId="0" borderId="18" xfId="48" applyFont="1" applyBorder="1" applyAlignment="1" quotePrefix="1">
      <alignment vertical="center" shrinkToFit="1"/>
    </xf>
    <xf numFmtId="38" fontId="6" fillId="0" borderId="40" xfId="48" applyNumberFormat="1" applyFont="1" applyBorder="1" applyAlignment="1" quotePrefix="1">
      <alignment horizontal="distributed" vertical="center"/>
    </xf>
    <xf numFmtId="0" fontId="6" fillId="0" borderId="18" xfId="0" applyFont="1" applyBorder="1" applyAlignment="1" quotePrefix="1">
      <alignment horizontal="center" vertical="center"/>
    </xf>
    <xf numFmtId="38" fontId="6" fillId="0" borderId="40" xfId="48" applyNumberFormat="1" applyFont="1" applyBorder="1" applyAlignment="1">
      <alignment horizontal="distributed" vertical="center"/>
    </xf>
    <xf numFmtId="38" fontId="6" fillId="0" borderId="40" xfId="48" applyFont="1" applyBorder="1" applyAlignment="1">
      <alignment horizontal="center" vertical="center" shrinkToFit="1"/>
    </xf>
    <xf numFmtId="38" fontId="6" fillId="0" borderId="24" xfId="48" applyFont="1" applyBorder="1" applyAlignment="1" quotePrefix="1">
      <alignment horizontal="center" vertical="center"/>
    </xf>
    <xf numFmtId="38" fontId="6" fillId="0" borderId="51" xfId="48" applyFont="1" applyBorder="1" applyAlignment="1">
      <alignment horizontal="distributed" vertical="center"/>
    </xf>
    <xf numFmtId="38" fontId="6" fillId="0" borderId="41" xfId="48" applyFont="1" applyBorder="1" applyAlignment="1" quotePrefix="1">
      <alignment horizontal="left" vertical="center"/>
    </xf>
    <xf numFmtId="38" fontId="6" fillId="0" borderId="41" xfId="48" applyFont="1" applyBorder="1" applyAlignment="1">
      <alignment horizontal="distributed" vertical="center"/>
    </xf>
    <xf numFmtId="38" fontId="6" fillId="0" borderId="22" xfId="48" applyFont="1" applyBorder="1" applyAlignment="1" quotePrefix="1">
      <alignment horizontal="left" vertical="center"/>
    </xf>
    <xf numFmtId="38" fontId="6" fillId="0" borderId="22" xfId="48" applyFont="1" applyBorder="1" applyAlignment="1" quotePrefix="1">
      <alignment horizontal="center" vertical="center"/>
    </xf>
    <xf numFmtId="38" fontId="6" fillId="0" borderId="41" xfId="48" applyFont="1" applyBorder="1" applyAlignment="1" quotePrefix="1">
      <alignment horizontal="center" vertical="center"/>
    </xf>
    <xf numFmtId="38" fontId="6" fillId="0" borderId="22" xfId="48" applyFont="1" applyBorder="1" applyAlignment="1">
      <alignment horizontal="distributed" vertical="center"/>
    </xf>
    <xf numFmtId="38" fontId="6" fillId="0" borderId="41" xfId="48" applyNumberFormat="1" applyFont="1" applyBorder="1" applyAlignment="1" quotePrefix="1">
      <alignment horizontal="left" vertical="center"/>
    </xf>
    <xf numFmtId="0" fontId="6" fillId="0" borderId="22" xfId="0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49" fontId="6" fillId="33" borderId="52" xfId="48" applyNumberFormat="1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53" xfId="48" applyFont="1" applyBorder="1" applyAlignment="1">
      <alignment vertical="center"/>
    </xf>
    <xf numFmtId="38" fontId="6" fillId="0" borderId="47" xfId="48" applyFont="1" applyBorder="1" applyAlignment="1" quotePrefix="1">
      <alignment horizontal="left" vertical="center" shrinkToFit="1"/>
    </xf>
    <xf numFmtId="38" fontId="6" fillId="0" borderId="11" xfId="48" applyFont="1" applyBorder="1" applyAlignment="1" quotePrefix="1">
      <alignment horizontal="left" vertical="center" shrinkToFit="1"/>
    </xf>
    <xf numFmtId="38" fontId="6" fillId="0" borderId="11" xfId="48" applyFont="1" applyBorder="1" applyAlignment="1">
      <alignment vertical="center" shrinkToFit="1"/>
    </xf>
    <xf numFmtId="38" fontId="6" fillId="0" borderId="11" xfId="48" applyFont="1" applyBorder="1" applyAlignment="1" quotePrefix="1">
      <alignment vertical="center" shrinkToFit="1"/>
    </xf>
    <xf numFmtId="38" fontId="6" fillId="0" borderId="12" xfId="48" applyFont="1" applyBorder="1" applyAlignment="1">
      <alignment vertical="center" shrinkToFit="1"/>
    </xf>
    <xf numFmtId="38" fontId="6" fillId="0" borderId="31" xfId="48" applyFont="1" applyBorder="1" applyAlignment="1" quotePrefix="1">
      <alignment horizontal="left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54" xfId="48" applyFont="1" applyBorder="1" applyAlignment="1" quotePrefix="1">
      <alignment horizontal="left" vertical="center"/>
    </xf>
    <xf numFmtId="38" fontId="6" fillId="0" borderId="39" xfId="48" applyFont="1" applyBorder="1" applyAlignment="1" quotePrefix="1">
      <alignment horizontal="center" vertical="center" shrinkToFit="1"/>
    </xf>
    <xf numFmtId="38" fontId="6" fillId="0" borderId="37" xfId="48" applyFont="1" applyBorder="1" applyAlignment="1">
      <alignment horizontal="center" vertical="center" shrinkToFit="1"/>
    </xf>
    <xf numFmtId="38" fontId="6" fillId="0" borderId="38" xfId="48" applyFont="1" applyBorder="1" applyAlignment="1">
      <alignment horizontal="center" vertical="center" shrinkToFit="1"/>
    </xf>
    <xf numFmtId="38" fontId="6" fillId="0" borderId="15" xfId="48" applyFont="1" applyBorder="1" applyAlignment="1" quotePrefix="1">
      <alignment horizontal="center" vertical="center" shrinkToFit="1"/>
    </xf>
    <xf numFmtId="38" fontId="6" fillId="0" borderId="48" xfId="48" applyFont="1" applyBorder="1" applyAlignment="1">
      <alignment horizontal="distributed" vertical="center"/>
    </xf>
    <xf numFmtId="38" fontId="6" fillId="0" borderId="37" xfId="48" applyFont="1" applyBorder="1" applyAlignment="1">
      <alignment horizontal="distributed" vertical="center"/>
    </xf>
    <xf numFmtId="38" fontId="6" fillId="0" borderId="38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center" vertical="center" shrinkToFit="1"/>
    </xf>
    <xf numFmtId="38" fontId="6" fillId="0" borderId="39" xfId="48" applyFont="1" applyBorder="1" applyAlignment="1" quotePrefix="1">
      <alignment horizontal="left" vertical="center"/>
    </xf>
    <xf numFmtId="38" fontId="6" fillId="0" borderId="24" xfId="48" applyFont="1" applyBorder="1" applyAlignment="1">
      <alignment horizontal="distributed" vertical="center"/>
    </xf>
    <xf numFmtId="38" fontId="6" fillId="0" borderId="49" xfId="48" applyFont="1" applyBorder="1" applyAlignment="1">
      <alignment horizontal="center" vertical="center"/>
    </xf>
    <xf numFmtId="38" fontId="6" fillId="0" borderId="40" xfId="48" applyFont="1" applyBorder="1" applyAlignment="1" quotePrefix="1">
      <alignment horizontal="center" vertical="center" shrinkToFit="1"/>
    </xf>
    <xf numFmtId="38" fontId="6" fillId="0" borderId="39" xfId="48" applyFont="1" applyBorder="1" applyAlignment="1">
      <alignment horizontal="center" vertical="center" shrinkToFit="1"/>
    </xf>
    <xf numFmtId="38" fontId="6" fillId="0" borderId="15" xfId="48" applyFont="1" applyBorder="1" applyAlignment="1">
      <alignment horizontal="center" vertical="center" shrinkToFit="1"/>
    </xf>
    <xf numFmtId="0" fontId="6" fillId="0" borderId="15" xfId="48" applyNumberFormat="1" applyFont="1" applyBorder="1" applyAlignment="1">
      <alignment horizontal="center" vertical="center" shrinkToFit="1"/>
    </xf>
    <xf numFmtId="38" fontId="6" fillId="0" borderId="36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8" xfId="48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48" applyNumberFormat="1" applyFont="1" applyBorder="1" applyAlignment="1">
      <alignment horizontal="distributed" vertical="center" shrinkToFit="1"/>
    </xf>
    <xf numFmtId="38" fontId="6" fillId="0" borderId="18" xfId="48" applyFont="1" applyBorder="1" applyAlignment="1" quotePrefix="1">
      <alignment horizontal="distributed" vertical="center" shrinkToFit="1"/>
    </xf>
    <xf numFmtId="38" fontId="6" fillId="0" borderId="40" xfId="48" applyFont="1" applyBorder="1" applyAlignment="1">
      <alignment horizontal="distributed" vertical="center" shrinkToFit="1"/>
    </xf>
    <xf numFmtId="38" fontId="6" fillId="0" borderId="51" xfId="48" applyFont="1" applyBorder="1" applyAlignment="1">
      <alignment horizontal="center" vertical="center"/>
    </xf>
    <xf numFmtId="38" fontId="6" fillId="0" borderId="41" xfId="48" applyFont="1" applyBorder="1" applyAlignment="1" quotePrefix="1">
      <alignment horizontal="center" vertical="center" shrinkToFit="1"/>
    </xf>
    <xf numFmtId="38" fontId="6" fillId="0" borderId="41" xfId="48" applyFont="1" applyBorder="1" applyAlignment="1">
      <alignment horizontal="center" vertical="center" shrinkToFit="1"/>
    </xf>
    <xf numFmtId="0" fontId="6" fillId="0" borderId="22" xfId="48" applyNumberFormat="1" applyFont="1" applyBorder="1" applyAlignment="1">
      <alignment horizontal="center" vertical="center" shrinkToFit="1"/>
    </xf>
    <xf numFmtId="38" fontId="6" fillId="0" borderId="29" xfId="48" applyFont="1" applyBorder="1" applyAlignment="1">
      <alignment horizontal="center" vertical="center" shrinkToFit="1"/>
    </xf>
    <xf numFmtId="49" fontId="6" fillId="33" borderId="52" xfId="48" applyNumberFormat="1" applyFont="1" applyFill="1" applyBorder="1" applyAlignment="1">
      <alignment horizontal="center" vertical="center" shrinkToFit="1"/>
    </xf>
    <xf numFmtId="49" fontId="6" fillId="33" borderId="48" xfId="48" applyNumberFormat="1" applyFont="1" applyFill="1" applyBorder="1" applyAlignment="1">
      <alignment horizontal="center" vertical="center" shrinkToFit="1"/>
    </xf>
    <xf numFmtId="49" fontId="6" fillId="34" borderId="48" xfId="48" applyNumberFormat="1" applyFont="1" applyFill="1" applyBorder="1" applyAlignment="1">
      <alignment horizontal="center" vertical="center" shrinkToFit="1"/>
    </xf>
    <xf numFmtId="49" fontId="6" fillId="33" borderId="42" xfId="0" applyNumberFormat="1" applyFont="1" applyFill="1" applyBorder="1" applyAlignment="1">
      <alignment horizontal="center" vertical="center" shrinkToFit="1"/>
    </xf>
    <xf numFmtId="49" fontId="6" fillId="34" borderId="42" xfId="48" applyNumberFormat="1" applyFont="1" applyFill="1" applyBorder="1" applyAlignment="1">
      <alignment horizontal="center" vertical="center" shrinkToFit="1"/>
    </xf>
    <xf numFmtId="49" fontId="6" fillId="34" borderId="44" xfId="48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38" fontId="6" fillId="0" borderId="43" xfId="48" applyFont="1" applyBorder="1" applyAlignment="1">
      <alignment horizontal="distributed" vertical="center"/>
    </xf>
    <xf numFmtId="193" fontId="6" fillId="0" borderId="42" xfId="0" applyNumberFormat="1" applyFont="1" applyBorder="1" applyAlignment="1">
      <alignment vertical="center" shrinkToFit="1"/>
    </xf>
    <xf numFmtId="193" fontId="6" fillId="0" borderId="44" xfId="0" applyNumberFormat="1" applyFont="1" applyBorder="1" applyAlignment="1">
      <alignment vertical="center" shrinkToFit="1"/>
    </xf>
    <xf numFmtId="193" fontId="6" fillId="0" borderId="28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8" fontId="6" fillId="0" borderId="10" xfId="48" applyFont="1" applyFill="1" applyBorder="1" applyAlignment="1">
      <alignment/>
    </xf>
    <xf numFmtId="38" fontId="6" fillId="0" borderId="33" xfId="48" applyFont="1" applyFill="1" applyBorder="1" applyAlignment="1" quotePrefix="1">
      <alignment horizontal="left"/>
    </xf>
    <xf numFmtId="38" fontId="6" fillId="0" borderId="33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55" xfId="48" applyFont="1" applyFill="1" applyBorder="1" applyAlignment="1" quotePrefix="1">
      <alignment horizontal="left"/>
    </xf>
    <xf numFmtId="38" fontId="6" fillId="0" borderId="13" xfId="48" applyFont="1" applyFill="1" applyBorder="1" applyAlignment="1">
      <alignment horizontal="distributed"/>
    </xf>
    <xf numFmtId="38" fontId="6" fillId="0" borderId="18" xfId="48" applyFont="1" applyFill="1" applyBorder="1" applyAlignment="1" quotePrefix="1">
      <alignment horizontal="left"/>
    </xf>
    <xf numFmtId="38" fontId="6" fillId="0" borderId="14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 horizontal="left"/>
    </xf>
    <xf numFmtId="38" fontId="6" fillId="0" borderId="19" xfId="48" applyFont="1" applyFill="1" applyBorder="1" applyAlignment="1" quotePrefix="1">
      <alignment horizontal="left"/>
    </xf>
    <xf numFmtId="38" fontId="6" fillId="0" borderId="20" xfId="48" applyFont="1" applyFill="1" applyBorder="1" applyAlignment="1">
      <alignment horizontal="distributed"/>
    </xf>
    <xf numFmtId="38" fontId="6" fillId="0" borderId="21" xfId="48" applyFont="1" applyFill="1" applyBorder="1" applyAlignment="1">
      <alignment horizontal="distributed" wrapText="1"/>
    </xf>
    <xf numFmtId="38" fontId="6" fillId="0" borderId="21" xfId="48" applyFont="1" applyFill="1" applyBorder="1" applyAlignment="1" quotePrefix="1">
      <alignment horizontal="distributed" wrapText="1"/>
    </xf>
    <xf numFmtId="38" fontId="6" fillId="0" borderId="22" xfId="48" applyFont="1" applyFill="1" applyBorder="1" applyAlignment="1">
      <alignment horizontal="distributed" wrapText="1"/>
    </xf>
    <xf numFmtId="38" fontId="6" fillId="0" borderId="21" xfId="48" applyFont="1" applyFill="1" applyBorder="1" applyAlignment="1" quotePrefix="1">
      <alignment horizontal="distributed"/>
    </xf>
    <xf numFmtId="38" fontId="6" fillId="0" borderId="21" xfId="48" applyFont="1" applyFill="1" applyBorder="1" applyAlignment="1">
      <alignment horizontal="center" wrapText="1" shrinkToFit="1"/>
    </xf>
    <xf numFmtId="38" fontId="6" fillId="0" borderId="23" xfId="48" applyFont="1" applyFill="1" applyBorder="1" applyAlignment="1">
      <alignment horizontal="distributed" wrapText="1"/>
    </xf>
    <xf numFmtId="38" fontId="6" fillId="0" borderId="56" xfId="48" applyFont="1" applyFill="1" applyBorder="1" applyAlignment="1">
      <alignment horizontal="distributed" vertical="center"/>
    </xf>
    <xf numFmtId="193" fontId="6" fillId="0" borderId="18" xfId="0" applyNumberFormat="1" applyFont="1" applyFill="1" applyBorder="1" applyAlignment="1">
      <alignment vertical="center" shrinkToFit="1"/>
    </xf>
    <xf numFmtId="193" fontId="6" fillId="0" borderId="24" xfId="0" applyNumberFormat="1" applyFont="1" applyBorder="1" applyAlignment="1">
      <alignment vertical="center" shrinkToFit="1"/>
    </xf>
    <xf numFmtId="38" fontId="6" fillId="0" borderId="57" xfId="48" applyFont="1" applyFill="1" applyBorder="1" applyAlignment="1">
      <alignment horizontal="distributed" vertical="center"/>
    </xf>
    <xf numFmtId="193" fontId="6" fillId="0" borderId="45" xfId="0" applyNumberFormat="1" applyFont="1" applyFill="1" applyBorder="1" applyAlignment="1">
      <alignment vertical="center" shrinkToFit="1"/>
    </xf>
    <xf numFmtId="193" fontId="6" fillId="0" borderId="45" xfId="0" applyNumberFormat="1" applyFont="1" applyBorder="1" applyAlignment="1">
      <alignment vertical="center" shrinkToFit="1"/>
    </xf>
    <xf numFmtId="193" fontId="6" fillId="0" borderId="58" xfId="0" applyNumberFormat="1" applyFont="1" applyFill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0" xfId="48" applyFont="1" applyAlignment="1">
      <alignment horizontal="right"/>
    </xf>
    <xf numFmtId="38" fontId="6" fillId="0" borderId="33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8" xfId="48" applyFont="1" applyBorder="1" applyAlignment="1" quotePrefix="1">
      <alignment horizontal="left" vertical="center" wrapText="1" shrinkToFit="1"/>
    </xf>
    <xf numFmtId="38" fontId="6" fillId="0" borderId="18" xfId="48" applyFont="1" applyBorder="1" applyAlignment="1" quotePrefix="1">
      <alignment vertical="center"/>
    </xf>
    <xf numFmtId="38" fontId="6" fillId="0" borderId="18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2" xfId="48" applyFont="1" applyBorder="1" applyAlignment="1">
      <alignment vertical="center"/>
    </xf>
    <xf numFmtId="38" fontId="7" fillId="0" borderId="22" xfId="48" applyFont="1" applyBorder="1" applyAlignment="1" quotePrefix="1">
      <alignment horizontal="left" vertical="center"/>
    </xf>
    <xf numFmtId="38" fontId="11" fillId="0" borderId="22" xfId="48" applyFont="1" applyBorder="1" applyAlignment="1" quotePrefix="1">
      <alignment horizontal="distributed" vertical="center" wrapText="1"/>
    </xf>
    <xf numFmtId="38" fontId="6" fillId="0" borderId="22" xfId="48" applyFont="1" applyBorder="1" applyAlignment="1">
      <alignment horizontal="distributed" vertical="center" wrapText="1"/>
    </xf>
    <xf numFmtId="38" fontId="6" fillId="0" borderId="22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38" xfId="48" applyNumberFormat="1" applyFont="1" applyBorder="1" applyAlignment="1">
      <alignment vertical="center" shrinkToFit="1"/>
    </xf>
    <xf numFmtId="191" fontId="6" fillId="0" borderId="42" xfId="48" applyNumberFormat="1" applyFont="1" applyBorder="1" applyAlignment="1">
      <alignment vertical="center" shrinkToFit="1"/>
    </xf>
    <xf numFmtId="191" fontId="6" fillId="0" borderId="59" xfId="48" applyNumberFormat="1" applyFont="1" applyBorder="1" applyAlignment="1">
      <alignment vertical="center" shrinkToFit="1"/>
    </xf>
    <xf numFmtId="191" fontId="6" fillId="0" borderId="27" xfId="48" applyNumberFormat="1" applyFont="1" applyBorder="1" applyAlignment="1">
      <alignment vertical="center" shrinkToFit="1"/>
    </xf>
    <xf numFmtId="191" fontId="6" fillId="0" borderId="26" xfId="48" applyNumberFormat="1" applyFont="1" applyBorder="1" applyAlignment="1">
      <alignment vertical="center" shrinkToFit="1"/>
    </xf>
    <xf numFmtId="191" fontId="6" fillId="0" borderId="46" xfId="48" applyNumberFormat="1" applyFont="1" applyBorder="1" applyAlignment="1">
      <alignment vertical="center" shrinkToFit="1"/>
    </xf>
    <xf numFmtId="198" fontId="6" fillId="0" borderId="22" xfId="48" applyNumberFormat="1" applyFont="1" applyBorder="1" applyAlignment="1">
      <alignment horizontal="center" shrinkToFit="1"/>
    </xf>
    <xf numFmtId="49" fontId="6" fillId="33" borderId="43" xfId="48" applyNumberFormat="1" applyFont="1" applyFill="1" applyBorder="1" applyAlignment="1">
      <alignment horizontal="center" vertical="center"/>
    </xf>
    <xf numFmtId="49" fontId="6" fillId="0" borderId="38" xfId="48" applyNumberFormat="1" applyFont="1" applyFill="1" applyBorder="1" applyAlignment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 wrapText="1"/>
    </xf>
    <xf numFmtId="49" fontId="6" fillId="0" borderId="42" xfId="48" applyNumberFormat="1" applyFont="1" applyFill="1" applyBorder="1" applyAlignment="1" quotePrefix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 shrinkToFit="1"/>
    </xf>
    <xf numFmtId="49" fontId="6" fillId="33" borderId="59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98" fontId="14" fillId="0" borderId="0" xfId="0" applyNumberFormat="1" applyFont="1" applyAlignment="1">
      <alignment horizontal="center" vertical="center"/>
    </xf>
    <xf numFmtId="198" fontId="6" fillId="0" borderId="21" xfId="48" applyNumberFormat="1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6" fillId="0" borderId="48" xfId="48" applyFont="1" applyBorder="1" applyAlignment="1" quotePrefix="1">
      <alignment horizontal="center" vertical="center"/>
    </xf>
    <xf numFmtId="38" fontId="6" fillId="0" borderId="37" xfId="48" applyFont="1" applyBorder="1" applyAlignment="1" quotePrefix="1">
      <alignment horizontal="center" vertical="center"/>
    </xf>
    <xf numFmtId="38" fontId="6" fillId="0" borderId="38" xfId="48" applyFont="1" applyBorder="1" applyAlignment="1" quotePrefix="1">
      <alignment horizontal="center" vertical="center"/>
    </xf>
    <xf numFmtId="38" fontId="6" fillId="0" borderId="48" xfId="48" applyFont="1" applyBorder="1" applyAlignment="1" quotePrefix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60" xfId="0" applyFont="1" applyBorder="1" applyAlignment="1" quotePrefix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198" fontId="6" fillId="0" borderId="0" xfId="0" applyNumberFormat="1" applyFont="1" applyAlignment="1">
      <alignment horizontal="right"/>
    </xf>
    <xf numFmtId="198" fontId="6" fillId="0" borderId="3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38" fontId="6" fillId="0" borderId="18" xfId="48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38" fontId="6" fillId="0" borderId="39" xfId="48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6" fillId="0" borderId="60" xfId="48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6" fillId="0" borderId="18" xfId="48" applyFont="1" applyBorder="1" applyAlignment="1" quotePrefix="1">
      <alignment horizontal="distributed" vertical="center" wrapText="1"/>
    </xf>
    <xf numFmtId="38" fontId="6" fillId="0" borderId="18" xfId="48" applyFont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38" fontId="6" fillId="0" borderId="18" xfId="48" applyFont="1" applyBorder="1" applyAlignment="1">
      <alignment horizontal="distributed" vertical="center"/>
    </xf>
    <xf numFmtId="38" fontId="6" fillId="0" borderId="60" xfId="48" applyFont="1" applyBorder="1" applyAlignment="1">
      <alignment horizontal="center" vertical="center"/>
    </xf>
    <xf numFmtId="38" fontId="6" fillId="0" borderId="61" xfId="48" applyFont="1" applyBorder="1" applyAlignment="1" quotePrefix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6" fillId="0" borderId="42" xfId="48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1906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1193125" y="7239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showGridLines="0"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9.00390625" defaultRowHeight="12.75"/>
  <cols>
    <col min="1" max="1" width="15.75390625" style="69" customWidth="1"/>
    <col min="2" max="3" width="13.875" style="69" customWidth="1"/>
    <col min="4" max="6" width="10.75390625" style="69" customWidth="1"/>
    <col min="7" max="8" width="9.75390625" style="69" customWidth="1"/>
    <col min="9" max="10" width="10.375" style="69" customWidth="1"/>
    <col min="11" max="11" width="11.875" style="69" customWidth="1"/>
    <col min="12" max="12" width="10.375" style="69" customWidth="1"/>
    <col min="13" max="14" width="11.625" style="69" customWidth="1"/>
    <col min="15" max="15" width="12.625" style="69" customWidth="1"/>
    <col min="16" max="16" width="11.75390625" style="69" customWidth="1"/>
    <col min="17" max="19" width="14.375" style="69" customWidth="1"/>
    <col min="20" max="20" width="12.75390625" style="69" customWidth="1"/>
    <col min="21" max="23" width="12.125" style="69" customWidth="1"/>
    <col min="24" max="24" width="11.25390625" style="69" customWidth="1"/>
    <col min="25" max="26" width="9.75390625" style="69" customWidth="1"/>
    <col min="27" max="29" width="10.75390625" style="69" customWidth="1"/>
    <col min="30" max="31" width="12.875" style="69" customWidth="1"/>
    <col min="32" max="34" width="6.625" style="69" customWidth="1"/>
    <col min="35" max="16384" width="9.125" style="69" customWidth="1"/>
  </cols>
  <sheetData>
    <row r="1" spans="1:2" s="2" customFormat="1" ht="28.5" customHeight="1">
      <c r="A1" s="1"/>
      <c r="B1" s="1" t="s">
        <v>65</v>
      </c>
    </row>
    <row r="2" spans="1:2" s="4" customFormat="1" ht="28.5" customHeight="1" thickBot="1">
      <c r="A2" s="3"/>
      <c r="B2" s="1" t="s">
        <v>69</v>
      </c>
    </row>
    <row r="3" spans="1:34" s="9" customFormat="1" ht="18" customHeight="1">
      <c r="A3" s="5" t="s">
        <v>66</v>
      </c>
      <c r="B3" s="6"/>
      <c r="C3" s="6"/>
      <c r="D3" s="7"/>
      <c r="E3" s="7"/>
      <c r="F3" s="7" t="s">
        <v>0</v>
      </c>
      <c r="G3" s="7"/>
      <c r="H3" s="6"/>
      <c r="I3" s="7"/>
      <c r="J3" s="6"/>
      <c r="K3" s="7"/>
      <c r="L3" s="7"/>
      <c r="M3" s="6"/>
      <c r="N3" s="6"/>
      <c r="O3" s="7"/>
      <c r="P3" s="6"/>
      <c r="Q3" s="7"/>
      <c r="R3" s="7"/>
      <c r="S3" s="7"/>
      <c r="T3" s="6"/>
      <c r="U3" s="6"/>
      <c r="V3" s="6"/>
      <c r="W3" s="8"/>
      <c r="X3" s="6"/>
      <c r="Y3" s="6"/>
      <c r="Z3" s="7" t="s">
        <v>1</v>
      </c>
      <c r="AA3" s="6"/>
      <c r="AB3" s="6"/>
      <c r="AC3" s="6"/>
      <c r="AD3" s="7"/>
      <c r="AE3" s="8"/>
      <c r="AF3" s="369" t="s">
        <v>2</v>
      </c>
      <c r="AG3" s="370"/>
      <c r="AH3" s="371"/>
    </row>
    <row r="4" spans="1:34" s="9" customFormat="1" ht="18" customHeight="1">
      <c r="A4" s="10"/>
      <c r="B4" s="11" t="s">
        <v>3</v>
      </c>
      <c r="C4" s="11" t="s">
        <v>4</v>
      </c>
      <c r="D4" s="12" t="s">
        <v>5</v>
      </c>
      <c r="E4" s="12"/>
      <c r="F4" s="13"/>
      <c r="G4" s="14" t="s">
        <v>6</v>
      </c>
      <c r="H4" s="13"/>
      <c r="I4" s="12" t="s">
        <v>7</v>
      </c>
      <c r="J4" s="13"/>
      <c r="K4" s="15"/>
      <c r="L4" s="15" t="s">
        <v>8</v>
      </c>
      <c r="M4" s="15"/>
      <c r="N4" s="11"/>
      <c r="O4" s="367" t="s">
        <v>9</v>
      </c>
      <c r="P4" s="368"/>
      <c r="Q4" s="364" t="s">
        <v>85</v>
      </c>
      <c r="R4" s="365"/>
      <c r="S4" s="366"/>
      <c r="T4" s="11" t="s">
        <v>10</v>
      </c>
      <c r="U4" s="11" t="s">
        <v>11</v>
      </c>
      <c r="V4" s="11" t="s">
        <v>12</v>
      </c>
      <c r="W4" s="16" t="s">
        <v>13</v>
      </c>
      <c r="X4" s="16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5" t="s">
        <v>100</v>
      </c>
      <c r="AE4" s="11"/>
      <c r="AF4" s="17" t="s">
        <v>3</v>
      </c>
      <c r="AG4" s="17" t="s">
        <v>4</v>
      </c>
      <c r="AH4" s="18"/>
    </row>
    <row r="5" spans="1:34" s="9" customFormat="1" ht="28.5" customHeight="1">
      <c r="A5" s="19"/>
      <c r="B5" s="74" t="s">
        <v>71</v>
      </c>
      <c r="C5" s="75" t="s">
        <v>72</v>
      </c>
      <c r="D5" s="20" t="s">
        <v>20</v>
      </c>
      <c r="E5" s="20" t="s">
        <v>21</v>
      </c>
      <c r="F5" s="21"/>
      <c r="G5" s="22" t="s">
        <v>22</v>
      </c>
      <c r="H5" s="22" t="s">
        <v>23</v>
      </c>
      <c r="I5" s="20" t="s">
        <v>20</v>
      </c>
      <c r="J5" s="20" t="s">
        <v>21</v>
      </c>
      <c r="K5" s="23" t="s">
        <v>20</v>
      </c>
      <c r="L5" s="23" t="s">
        <v>21</v>
      </c>
      <c r="M5" s="22" t="s">
        <v>24</v>
      </c>
      <c r="N5" s="21"/>
      <c r="O5" s="20"/>
      <c r="P5" s="21"/>
      <c r="Q5" s="77"/>
      <c r="R5" s="77"/>
      <c r="S5" s="77"/>
      <c r="T5" s="24" t="s">
        <v>25</v>
      </c>
      <c r="U5" s="24" t="s">
        <v>26</v>
      </c>
      <c r="V5" s="24" t="s">
        <v>27</v>
      </c>
      <c r="W5" s="25" t="s">
        <v>28</v>
      </c>
      <c r="X5" s="26" t="s">
        <v>29</v>
      </c>
      <c r="Y5" s="24" t="s">
        <v>30</v>
      </c>
      <c r="Z5" s="27" t="s">
        <v>67</v>
      </c>
      <c r="AA5" s="24" t="s">
        <v>31</v>
      </c>
      <c r="AB5" s="24" t="s">
        <v>32</v>
      </c>
      <c r="AC5" s="24" t="s">
        <v>33</v>
      </c>
      <c r="AD5" s="28"/>
      <c r="AE5" s="29" t="s">
        <v>34</v>
      </c>
      <c r="AF5" s="30" t="s">
        <v>35</v>
      </c>
      <c r="AG5" s="30" t="s">
        <v>36</v>
      </c>
      <c r="AH5" s="31" t="s">
        <v>37</v>
      </c>
    </row>
    <row r="6" spans="1:34" s="9" customFormat="1" ht="28.5" customHeight="1">
      <c r="A6" s="32"/>
      <c r="B6" s="29"/>
      <c r="C6" s="33"/>
      <c r="D6" s="34" t="s">
        <v>38</v>
      </c>
      <c r="E6" s="33" t="s">
        <v>39</v>
      </c>
      <c r="F6" s="33" t="s">
        <v>37</v>
      </c>
      <c r="G6" s="33" t="s">
        <v>40</v>
      </c>
      <c r="H6" s="33" t="s">
        <v>41</v>
      </c>
      <c r="I6" s="24" t="s">
        <v>42</v>
      </c>
      <c r="J6" s="35" t="s">
        <v>43</v>
      </c>
      <c r="K6" s="36" t="s">
        <v>44</v>
      </c>
      <c r="L6" s="26" t="s">
        <v>45</v>
      </c>
      <c r="M6" s="24" t="s">
        <v>46</v>
      </c>
      <c r="N6" s="33" t="s">
        <v>37</v>
      </c>
      <c r="O6" s="24" t="s">
        <v>47</v>
      </c>
      <c r="P6" s="33" t="s">
        <v>37</v>
      </c>
      <c r="Q6" s="24" t="s">
        <v>47</v>
      </c>
      <c r="R6" s="24" t="s">
        <v>86</v>
      </c>
      <c r="S6" s="24" t="s">
        <v>87</v>
      </c>
      <c r="T6" s="24" t="s">
        <v>48</v>
      </c>
      <c r="U6" s="24" t="s">
        <v>49</v>
      </c>
      <c r="V6" s="24" t="s">
        <v>50</v>
      </c>
      <c r="W6" s="37" t="s">
        <v>51</v>
      </c>
      <c r="X6" s="38" t="s">
        <v>52</v>
      </c>
      <c r="Y6" s="24"/>
      <c r="Z6" s="24"/>
      <c r="AA6" s="24"/>
      <c r="AB6" s="24"/>
      <c r="AC6" s="24"/>
      <c r="AD6" s="20" t="s">
        <v>20</v>
      </c>
      <c r="AE6" s="20" t="s">
        <v>21</v>
      </c>
      <c r="AF6" s="30" t="s">
        <v>53</v>
      </c>
      <c r="AG6" s="30" t="s">
        <v>53</v>
      </c>
      <c r="AH6" s="39"/>
    </row>
    <row r="7" spans="1:34" s="9" customFormat="1" ht="26.25" customHeight="1">
      <c r="A7" s="40" t="s">
        <v>68</v>
      </c>
      <c r="B7" s="41" t="s">
        <v>54</v>
      </c>
      <c r="C7" s="76" t="s">
        <v>55</v>
      </c>
      <c r="D7" s="42"/>
      <c r="E7" s="42"/>
      <c r="F7" s="42" t="s">
        <v>56</v>
      </c>
      <c r="G7" s="43" t="s">
        <v>57</v>
      </c>
      <c r="H7" s="43" t="s">
        <v>57</v>
      </c>
      <c r="I7" s="42"/>
      <c r="J7" s="44" t="s">
        <v>58</v>
      </c>
      <c r="K7" s="45" t="s">
        <v>59</v>
      </c>
      <c r="L7" s="45" t="s">
        <v>59</v>
      </c>
      <c r="M7" s="46" t="s">
        <v>59</v>
      </c>
      <c r="N7" s="46" t="s">
        <v>59</v>
      </c>
      <c r="O7" s="44" t="s">
        <v>60</v>
      </c>
      <c r="P7" s="44" t="s">
        <v>60</v>
      </c>
      <c r="Q7" s="44" t="s">
        <v>60</v>
      </c>
      <c r="R7" s="44" t="s">
        <v>60</v>
      </c>
      <c r="S7" s="44" t="s">
        <v>60</v>
      </c>
      <c r="T7" s="44" t="s">
        <v>60</v>
      </c>
      <c r="U7" s="44" t="s">
        <v>60</v>
      </c>
      <c r="V7" s="44" t="s">
        <v>60</v>
      </c>
      <c r="W7" s="47" t="s">
        <v>60</v>
      </c>
      <c r="X7" s="48"/>
      <c r="Y7" s="46" t="s">
        <v>58</v>
      </c>
      <c r="Z7" s="43" t="s">
        <v>61</v>
      </c>
      <c r="AA7" s="79" t="s">
        <v>62</v>
      </c>
      <c r="AB7" s="79" t="s">
        <v>62</v>
      </c>
      <c r="AC7" s="79" t="s">
        <v>62</v>
      </c>
      <c r="AD7" s="49" t="s">
        <v>32</v>
      </c>
      <c r="AE7" s="49" t="s">
        <v>39</v>
      </c>
      <c r="AF7" s="50"/>
      <c r="AG7" s="50"/>
      <c r="AH7" s="51"/>
    </row>
    <row r="8" spans="1:34" s="73" customFormat="1" ht="33" customHeight="1" hidden="1">
      <c r="A8" s="352"/>
      <c r="B8" s="195" t="s">
        <v>73</v>
      </c>
      <c r="C8" s="195" t="s">
        <v>74</v>
      </c>
      <c r="D8" s="195" t="s">
        <v>75</v>
      </c>
      <c r="E8" s="195" t="s">
        <v>76</v>
      </c>
      <c r="F8" s="353"/>
      <c r="G8" s="353"/>
      <c r="H8" s="353"/>
      <c r="I8" s="195" t="s">
        <v>77</v>
      </c>
      <c r="J8" s="195" t="s">
        <v>78</v>
      </c>
      <c r="K8" s="196" t="s">
        <v>79</v>
      </c>
      <c r="L8" s="196" t="s">
        <v>80</v>
      </c>
      <c r="M8" s="195" t="s">
        <v>81</v>
      </c>
      <c r="N8" s="195" t="s">
        <v>82</v>
      </c>
      <c r="O8" s="195" t="s">
        <v>83</v>
      </c>
      <c r="P8" s="195" t="s">
        <v>84</v>
      </c>
      <c r="Q8" s="195" t="s">
        <v>88</v>
      </c>
      <c r="R8" s="195" t="s">
        <v>89</v>
      </c>
      <c r="S8" s="195" t="s">
        <v>90</v>
      </c>
      <c r="T8" s="354" t="s">
        <v>91</v>
      </c>
      <c r="U8" s="195" t="s">
        <v>92</v>
      </c>
      <c r="V8" s="195" t="s">
        <v>93</v>
      </c>
      <c r="W8" s="355"/>
      <c r="X8" s="196" t="s">
        <v>94</v>
      </c>
      <c r="Y8" s="195" t="s">
        <v>95</v>
      </c>
      <c r="Z8" s="195" t="s">
        <v>96</v>
      </c>
      <c r="AA8" s="195" t="s">
        <v>97</v>
      </c>
      <c r="AB8" s="195" t="s">
        <v>98</v>
      </c>
      <c r="AC8" s="195" t="s">
        <v>99</v>
      </c>
      <c r="AD8" s="195" t="s">
        <v>101</v>
      </c>
      <c r="AE8" s="195" t="s">
        <v>102</v>
      </c>
      <c r="AF8" s="356" t="s">
        <v>103</v>
      </c>
      <c r="AG8" s="356" t="s">
        <v>104</v>
      </c>
      <c r="AH8" s="357" t="s">
        <v>105</v>
      </c>
    </row>
    <row r="9" spans="1:34" s="9" customFormat="1" ht="24" customHeight="1">
      <c r="A9" s="19"/>
      <c r="B9" s="52"/>
      <c r="C9" s="53"/>
      <c r="D9" s="52"/>
      <c r="E9" s="52"/>
      <c r="F9" s="52"/>
      <c r="G9" s="52"/>
      <c r="H9" s="52"/>
      <c r="I9" s="52"/>
      <c r="J9" s="52"/>
      <c r="K9" s="54"/>
      <c r="L9" s="54"/>
      <c r="M9" s="52"/>
      <c r="N9" s="52"/>
      <c r="O9" s="52"/>
      <c r="P9" s="52"/>
      <c r="Q9" s="52"/>
      <c r="R9" s="52"/>
      <c r="S9" s="52"/>
      <c r="T9" s="71">
        <v>12387</v>
      </c>
      <c r="U9" s="52"/>
      <c r="V9" s="52"/>
      <c r="W9" s="72">
        <f>T9/E10</f>
        <v>11.427121771217712</v>
      </c>
      <c r="X9" s="54"/>
      <c r="Y9" s="52"/>
      <c r="Z9" s="52"/>
      <c r="AA9" s="52"/>
      <c r="AB9" s="52"/>
      <c r="AC9" s="52"/>
      <c r="AD9" s="52"/>
      <c r="AE9" s="52"/>
      <c r="AF9" s="55"/>
      <c r="AG9" s="55"/>
      <c r="AH9" s="56"/>
    </row>
    <row r="10" spans="1:34" s="9" customFormat="1" ht="24" customHeight="1">
      <c r="A10" s="80" t="s">
        <v>63</v>
      </c>
      <c r="B10" s="81">
        <v>74355</v>
      </c>
      <c r="C10" s="82">
        <v>28409</v>
      </c>
      <c r="D10" s="82">
        <v>15527</v>
      </c>
      <c r="E10" s="82">
        <v>1084</v>
      </c>
      <c r="F10" s="82">
        <f>D10+E10</f>
        <v>16611</v>
      </c>
      <c r="G10" s="83">
        <f>F10/B10*100</f>
        <v>22.340125075650597</v>
      </c>
      <c r="H10" s="83">
        <f>F10/C10*100</f>
        <v>58.47090710690275</v>
      </c>
      <c r="I10" s="82">
        <v>2</v>
      </c>
      <c r="J10" s="82">
        <v>30000</v>
      </c>
      <c r="K10" s="82">
        <v>221041</v>
      </c>
      <c r="L10" s="82">
        <v>30752</v>
      </c>
      <c r="M10" s="82">
        <v>147886</v>
      </c>
      <c r="N10" s="82">
        <v>399679</v>
      </c>
      <c r="O10" s="82">
        <v>0</v>
      </c>
      <c r="P10" s="82">
        <v>0</v>
      </c>
      <c r="Q10" s="82">
        <v>12387</v>
      </c>
      <c r="R10" s="82">
        <v>200627</v>
      </c>
      <c r="S10" s="82">
        <v>213014</v>
      </c>
      <c r="T10" s="82">
        <v>196521</v>
      </c>
      <c r="U10" s="82">
        <v>416</v>
      </c>
      <c r="V10" s="82">
        <v>3690</v>
      </c>
      <c r="W10" s="83">
        <f>T10/D10</f>
        <v>12.656726991691892</v>
      </c>
      <c r="X10" s="84">
        <v>41000</v>
      </c>
      <c r="Y10" s="82">
        <v>0</v>
      </c>
      <c r="Z10" s="82">
        <v>600</v>
      </c>
      <c r="AA10" s="85">
        <v>236.1</v>
      </c>
      <c r="AB10" s="85">
        <v>237.58</v>
      </c>
      <c r="AC10" s="85">
        <v>499.45</v>
      </c>
      <c r="AD10" s="85">
        <v>216.2</v>
      </c>
      <c r="AE10" s="85">
        <v>208.1</v>
      </c>
      <c r="AF10" s="82">
        <v>33</v>
      </c>
      <c r="AG10" s="82">
        <v>1</v>
      </c>
      <c r="AH10" s="86">
        <v>34</v>
      </c>
    </row>
    <row r="11" spans="1:34" s="9" customFormat="1" ht="24" customHeight="1">
      <c r="A11" s="19"/>
      <c r="B11" s="57"/>
      <c r="C11" s="57"/>
      <c r="D11" s="57"/>
      <c r="E11" s="57"/>
      <c r="F11" s="57"/>
      <c r="G11" s="58"/>
      <c r="H11" s="58"/>
      <c r="I11" s="57"/>
      <c r="J11" s="57"/>
      <c r="K11" s="57"/>
      <c r="L11" s="57"/>
      <c r="M11" s="57"/>
      <c r="N11" s="57"/>
      <c r="O11" s="57"/>
      <c r="P11" s="57"/>
      <c r="Q11" s="57"/>
      <c r="R11" s="78"/>
      <c r="S11" s="78"/>
      <c r="T11" s="71">
        <f>T9</f>
        <v>12387</v>
      </c>
      <c r="U11" s="60"/>
      <c r="V11" s="60"/>
      <c r="W11" s="72">
        <f>W9</f>
        <v>11.427121771217712</v>
      </c>
      <c r="X11" s="54"/>
      <c r="Y11" s="60"/>
      <c r="Z11" s="60"/>
      <c r="AA11" s="61"/>
      <c r="AB11" s="61"/>
      <c r="AC11" s="61"/>
      <c r="AD11" s="61"/>
      <c r="AE11" s="61"/>
      <c r="AF11" s="57"/>
      <c r="AG11" s="57"/>
      <c r="AH11" s="59"/>
    </row>
    <row r="12" spans="1:34" s="9" customFormat="1" ht="24" customHeight="1" thickBot="1">
      <c r="A12" s="62" t="s">
        <v>37</v>
      </c>
      <c r="B12" s="63">
        <f>B10</f>
        <v>74355</v>
      </c>
      <c r="C12" s="63">
        <f aca="true" t="shared" si="0" ref="C12:AH12">C10</f>
        <v>28409</v>
      </c>
      <c r="D12" s="63">
        <f t="shared" si="0"/>
        <v>15527</v>
      </c>
      <c r="E12" s="63">
        <f t="shared" si="0"/>
        <v>1084</v>
      </c>
      <c r="F12" s="63">
        <f t="shared" si="0"/>
        <v>16611</v>
      </c>
      <c r="G12" s="64">
        <f t="shared" si="0"/>
        <v>22.340125075650597</v>
      </c>
      <c r="H12" s="64">
        <f t="shared" si="0"/>
        <v>58.47090710690275</v>
      </c>
      <c r="I12" s="63">
        <f t="shared" si="0"/>
        <v>2</v>
      </c>
      <c r="J12" s="63">
        <f t="shared" si="0"/>
        <v>30000</v>
      </c>
      <c r="K12" s="63">
        <f t="shared" si="0"/>
        <v>221041</v>
      </c>
      <c r="L12" s="63">
        <f t="shared" si="0"/>
        <v>30752</v>
      </c>
      <c r="M12" s="63">
        <f t="shared" si="0"/>
        <v>147886</v>
      </c>
      <c r="N12" s="63">
        <f t="shared" si="0"/>
        <v>399679</v>
      </c>
      <c r="O12" s="63">
        <f t="shared" si="0"/>
        <v>0</v>
      </c>
      <c r="P12" s="63">
        <f t="shared" si="0"/>
        <v>0</v>
      </c>
      <c r="Q12" s="63">
        <f t="shared" si="0"/>
        <v>12387</v>
      </c>
      <c r="R12" s="63">
        <f t="shared" si="0"/>
        <v>200627</v>
      </c>
      <c r="S12" s="63">
        <f t="shared" si="0"/>
        <v>213014</v>
      </c>
      <c r="T12" s="63">
        <f t="shared" si="0"/>
        <v>196521</v>
      </c>
      <c r="U12" s="63">
        <f t="shared" si="0"/>
        <v>416</v>
      </c>
      <c r="V12" s="63">
        <f t="shared" si="0"/>
        <v>3690</v>
      </c>
      <c r="W12" s="64">
        <f t="shared" si="0"/>
        <v>12.656726991691892</v>
      </c>
      <c r="X12" s="65"/>
      <c r="Y12" s="66" t="s">
        <v>70</v>
      </c>
      <c r="Z12" s="63">
        <f t="shared" si="0"/>
        <v>600</v>
      </c>
      <c r="AA12" s="70">
        <f t="shared" si="0"/>
        <v>236.1</v>
      </c>
      <c r="AB12" s="70">
        <f t="shared" si="0"/>
        <v>237.58</v>
      </c>
      <c r="AC12" s="70">
        <f t="shared" si="0"/>
        <v>499.45</v>
      </c>
      <c r="AD12" s="70">
        <f t="shared" si="0"/>
        <v>216.2</v>
      </c>
      <c r="AE12" s="70">
        <f t="shared" si="0"/>
        <v>208.1</v>
      </c>
      <c r="AF12" s="63">
        <f t="shared" si="0"/>
        <v>33</v>
      </c>
      <c r="AG12" s="63">
        <f t="shared" si="0"/>
        <v>1</v>
      </c>
      <c r="AH12" s="67">
        <f t="shared" si="0"/>
        <v>34</v>
      </c>
    </row>
    <row r="13" s="4" customFormat="1" ht="14.25">
      <c r="B13" s="68" t="s">
        <v>64</v>
      </c>
    </row>
    <row r="14" spans="2:34" s="358" customFormat="1" ht="21" customHeight="1">
      <c r="B14" s="358" t="s">
        <v>605</v>
      </c>
      <c r="C14" s="358" t="s">
        <v>605</v>
      </c>
      <c r="D14" s="358" t="s">
        <v>605</v>
      </c>
      <c r="E14" s="358" t="s">
        <v>605</v>
      </c>
      <c r="F14" s="358" t="s">
        <v>605</v>
      </c>
      <c r="G14" s="358" t="s">
        <v>605</v>
      </c>
      <c r="H14" s="358" t="s">
        <v>605</v>
      </c>
      <c r="I14" s="358" t="s">
        <v>605</v>
      </c>
      <c r="J14" s="358" t="s">
        <v>605</v>
      </c>
      <c r="K14" s="358" t="s">
        <v>605</v>
      </c>
      <c r="L14" s="358" t="s">
        <v>605</v>
      </c>
      <c r="M14" s="358" t="s">
        <v>605</v>
      </c>
      <c r="N14" s="358" t="s">
        <v>605</v>
      </c>
      <c r="O14" s="358" t="s">
        <v>605</v>
      </c>
      <c r="P14" s="358" t="s">
        <v>605</v>
      </c>
      <c r="Q14" s="358" t="s">
        <v>605</v>
      </c>
      <c r="R14" s="358" t="s">
        <v>605</v>
      </c>
      <c r="S14" s="358" t="s">
        <v>605</v>
      </c>
      <c r="T14" s="358" t="s">
        <v>605</v>
      </c>
      <c r="U14" s="358" t="s">
        <v>605</v>
      </c>
      <c r="V14" s="358" t="s">
        <v>605</v>
      </c>
      <c r="W14" s="358" t="s">
        <v>605</v>
      </c>
      <c r="X14" s="358" t="s">
        <v>605</v>
      </c>
      <c r="Y14" s="358" t="s">
        <v>605</v>
      </c>
      <c r="Z14" s="358" t="s">
        <v>605</v>
      </c>
      <c r="AA14" s="358" t="s">
        <v>605</v>
      </c>
      <c r="AB14" s="358" t="s">
        <v>605</v>
      </c>
      <c r="AC14" s="358" t="s">
        <v>605</v>
      </c>
      <c r="AD14" s="358" t="s">
        <v>605</v>
      </c>
      <c r="AE14" s="358" t="s">
        <v>605</v>
      </c>
      <c r="AF14" s="358" t="s">
        <v>605</v>
      </c>
      <c r="AG14" s="358" t="s">
        <v>605</v>
      </c>
      <c r="AH14" s="358" t="s">
        <v>605</v>
      </c>
    </row>
  </sheetData>
  <sheetProtection/>
  <mergeCells count="3">
    <mergeCell ref="Q4:S4"/>
    <mergeCell ref="O4:P4"/>
    <mergeCell ref="AF3:AH3"/>
  </mergeCells>
  <printOptions/>
  <pageMargins left="0.7874015748031497" right="0.5118110236220472" top="1.220472440944882" bottom="0.7874015748031497" header="0.5118110236220472" footer="0.5118110236220472"/>
  <pageSetup fitToWidth="2" horizontalDpi="300" verticalDpi="300" orientation="landscape" paperSize="9" scale="6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"/>
  <sheetViews>
    <sheetView showGridLines="0" view="pageBreakPreview" zoomScale="75" zoomScaleSheetLayoutView="75" zoomScalePageLayoutView="0" workbookViewId="0" topLeftCell="AI1">
      <selection activeCell="AW20" sqref="AW20"/>
    </sheetView>
  </sheetViews>
  <sheetFormatPr defaultColWidth="9.00390625" defaultRowHeight="12.75"/>
  <cols>
    <col min="1" max="1" width="14.25390625" style="180" customWidth="1"/>
    <col min="2" max="2" width="15.875" style="180" customWidth="1"/>
    <col min="3" max="6" width="14.125" style="180" customWidth="1"/>
    <col min="7" max="7" width="12.375" style="180" customWidth="1"/>
    <col min="8" max="8" width="12.125" style="180" customWidth="1"/>
    <col min="9" max="9" width="16.00390625" style="180" customWidth="1"/>
    <col min="10" max="11" width="16.125" style="180" customWidth="1"/>
    <col min="12" max="13" width="14.375" style="180" customWidth="1"/>
    <col min="14" max="14" width="14.625" style="180" customWidth="1"/>
    <col min="15" max="15" width="14.375" style="180" customWidth="1"/>
    <col min="16" max="16" width="12.625" style="180" customWidth="1"/>
    <col min="17" max="17" width="13.125" style="180" customWidth="1"/>
    <col min="18" max="18" width="11.375" style="180" customWidth="1"/>
    <col min="19" max="19" width="12.375" style="180" customWidth="1"/>
    <col min="20" max="20" width="15.625" style="180" customWidth="1"/>
    <col min="21" max="21" width="15.75390625" style="180" customWidth="1"/>
    <col min="22" max="23" width="13.875" style="180" customWidth="1"/>
    <col min="24" max="24" width="14.125" style="180" customWidth="1"/>
    <col min="25" max="25" width="11.875" style="180" customWidth="1"/>
    <col min="26" max="26" width="11.00390625" style="180" customWidth="1"/>
    <col min="27" max="28" width="13.625" style="180" customWidth="1"/>
    <col min="29" max="29" width="13.75390625" style="180" customWidth="1"/>
    <col min="30" max="30" width="13.625" style="180" customWidth="1"/>
    <col min="31" max="31" width="13.75390625" style="180" customWidth="1"/>
    <col min="32" max="32" width="12.25390625" style="180" customWidth="1"/>
    <col min="33" max="33" width="11.75390625" style="180" customWidth="1"/>
    <col min="34" max="34" width="11.625" style="180" customWidth="1"/>
    <col min="35" max="35" width="11.75390625" style="180" customWidth="1"/>
    <col min="36" max="36" width="13.00390625" style="180" customWidth="1"/>
    <col min="37" max="37" width="11.00390625" style="180" customWidth="1"/>
    <col min="38" max="39" width="13.875" style="180" customWidth="1"/>
    <col min="40" max="40" width="14.25390625" style="180" customWidth="1"/>
    <col min="41" max="41" width="13.875" style="180" customWidth="1"/>
    <col min="42" max="42" width="10.625" style="180" customWidth="1"/>
    <col min="43" max="43" width="10.375" style="180" customWidth="1"/>
    <col min="44" max="44" width="13.125" style="180" customWidth="1"/>
    <col min="45" max="45" width="11.875" style="180" customWidth="1"/>
    <col min="46" max="46" width="10.75390625" style="180" customWidth="1"/>
    <col min="47" max="47" width="13.125" style="180" customWidth="1"/>
    <col min="48" max="48" width="13.875" style="180" customWidth="1"/>
    <col min="49" max="49" width="16.00390625" style="180" customWidth="1"/>
    <col min="50" max="50" width="15.75390625" style="180" customWidth="1"/>
    <col min="51" max="51" width="14.125" style="180" customWidth="1"/>
    <col min="52" max="52" width="13.75390625" style="180" customWidth="1"/>
    <col min="53" max="16384" width="9.125" style="180" customWidth="1"/>
  </cols>
  <sheetData>
    <row r="1" spans="2:50" s="87" customFormat="1" ht="21" customHeight="1">
      <c r="B1" s="2" t="s">
        <v>155</v>
      </c>
      <c r="O1" s="372"/>
      <c r="AF1" s="372"/>
      <c r="AG1" s="374"/>
      <c r="AS1" s="372"/>
      <c r="AT1" s="374"/>
      <c r="AW1" s="88"/>
      <c r="AX1" s="89"/>
    </row>
    <row r="2" spans="2:52" s="87" customFormat="1" ht="24" customHeight="1" thickBot="1">
      <c r="B2" s="90" t="s">
        <v>156</v>
      </c>
      <c r="O2" s="373"/>
      <c r="AF2" s="375"/>
      <c r="AG2" s="375"/>
      <c r="AS2" s="375"/>
      <c r="AT2" s="375"/>
      <c r="AW2" s="91"/>
      <c r="AX2" s="91"/>
      <c r="AZ2" s="88" t="s">
        <v>611</v>
      </c>
    </row>
    <row r="3" spans="1:52" s="87" customFormat="1" ht="14.25">
      <c r="A3" s="92"/>
      <c r="B3" s="93" t="s">
        <v>606</v>
      </c>
      <c r="C3" s="94"/>
      <c r="D3" s="95"/>
      <c r="E3" s="95"/>
      <c r="F3" s="95"/>
      <c r="G3" s="95"/>
      <c r="H3" s="95"/>
      <c r="I3" s="95"/>
      <c r="J3" s="94"/>
      <c r="K3" s="95"/>
      <c r="L3" s="95"/>
      <c r="M3" s="95"/>
      <c r="N3" s="96"/>
      <c r="O3" s="95"/>
      <c r="P3" s="95"/>
      <c r="Q3" s="97"/>
      <c r="R3" s="97"/>
      <c r="S3" s="98"/>
      <c r="T3" s="93" t="s">
        <v>106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9"/>
      <c r="AL3" s="99"/>
      <c r="AM3" s="99"/>
      <c r="AN3" s="96"/>
      <c r="AO3" s="96"/>
      <c r="AP3" s="96"/>
      <c r="AQ3" s="99"/>
      <c r="AR3" s="96"/>
      <c r="AS3" s="100"/>
      <c r="AT3" s="101"/>
      <c r="AU3" s="99"/>
      <c r="AV3" s="101"/>
      <c r="AW3" s="102"/>
      <c r="AX3" s="103"/>
      <c r="AY3" s="104"/>
      <c r="AZ3" s="105"/>
    </row>
    <row r="4" spans="1:52" s="87" customFormat="1" ht="27.75" customHeight="1">
      <c r="A4" s="106"/>
      <c r="B4" s="107" t="s">
        <v>107</v>
      </c>
      <c r="C4" s="108" t="s">
        <v>108</v>
      </c>
      <c r="D4" s="109"/>
      <c r="E4" s="109"/>
      <c r="F4" s="109"/>
      <c r="G4" s="109"/>
      <c r="H4" s="109"/>
      <c r="I4" s="109"/>
      <c r="J4" s="108"/>
      <c r="K4" s="109"/>
      <c r="L4" s="109"/>
      <c r="M4" s="110"/>
      <c r="N4" s="111" t="s">
        <v>109</v>
      </c>
      <c r="O4" s="109"/>
      <c r="P4" s="109"/>
      <c r="Q4" s="112"/>
      <c r="R4" s="112"/>
      <c r="S4" s="113"/>
      <c r="T4" s="114" t="s">
        <v>110</v>
      </c>
      <c r="U4" s="115" t="s">
        <v>111</v>
      </c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16" t="s">
        <v>112</v>
      </c>
      <c r="AG4" s="109"/>
      <c r="AH4" s="109"/>
      <c r="AI4" s="109"/>
      <c r="AJ4" s="112"/>
      <c r="AK4" s="113"/>
      <c r="AL4" s="117" t="s">
        <v>113</v>
      </c>
      <c r="AM4" s="117" t="s">
        <v>114</v>
      </c>
      <c r="AN4" s="108" t="s">
        <v>115</v>
      </c>
      <c r="AO4" s="118"/>
      <c r="AP4" s="118"/>
      <c r="AQ4" s="119"/>
      <c r="AR4" s="108" t="s">
        <v>116</v>
      </c>
      <c r="AS4" s="118"/>
      <c r="AT4" s="119"/>
      <c r="AU4" s="117" t="s">
        <v>117</v>
      </c>
      <c r="AV4" s="117" t="s">
        <v>118</v>
      </c>
      <c r="AW4" s="120" t="s">
        <v>157</v>
      </c>
      <c r="AX4" s="121" t="s">
        <v>158</v>
      </c>
      <c r="AY4" s="122" t="s">
        <v>119</v>
      </c>
      <c r="AZ4" s="123" t="s">
        <v>120</v>
      </c>
    </row>
    <row r="5" spans="1:52" s="87" customFormat="1" ht="14.25">
      <c r="A5" s="106" t="s">
        <v>121</v>
      </c>
      <c r="B5" s="107"/>
      <c r="C5" s="108"/>
      <c r="D5" s="124"/>
      <c r="E5" s="108"/>
      <c r="F5" s="108"/>
      <c r="G5" s="125"/>
      <c r="H5" s="125"/>
      <c r="I5" s="125"/>
      <c r="J5" s="125"/>
      <c r="K5" s="124"/>
      <c r="L5" s="108"/>
      <c r="M5" s="117"/>
      <c r="N5" s="108"/>
      <c r="O5" s="124"/>
      <c r="P5" s="125"/>
      <c r="Q5" s="126"/>
      <c r="R5" s="125"/>
      <c r="S5" s="117"/>
      <c r="T5" s="114"/>
      <c r="U5" s="115"/>
      <c r="V5" s="124"/>
      <c r="W5" s="127" t="s">
        <v>122</v>
      </c>
      <c r="X5" s="111"/>
      <c r="Y5" s="111"/>
      <c r="Z5" s="128"/>
      <c r="AA5" s="125"/>
      <c r="AB5" s="125"/>
      <c r="AC5" s="125"/>
      <c r="AD5" s="125"/>
      <c r="AE5" s="117"/>
      <c r="AF5" s="129"/>
      <c r="AG5" s="125"/>
      <c r="AH5" s="108"/>
      <c r="AI5" s="125"/>
      <c r="AJ5" s="125"/>
      <c r="AK5" s="117"/>
      <c r="AL5" s="117"/>
      <c r="AM5" s="130" t="s">
        <v>123</v>
      </c>
      <c r="AN5" s="108"/>
      <c r="AO5" s="131"/>
      <c r="AP5" s="131"/>
      <c r="AQ5" s="132"/>
      <c r="AR5" s="108"/>
      <c r="AS5" s="131"/>
      <c r="AT5" s="132"/>
      <c r="AU5" s="117"/>
      <c r="AV5" s="130" t="s">
        <v>123</v>
      </c>
      <c r="AW5" s="117" t="s">
        <v>124</v>
      </c>
      <c r="AX5" s="130" t="s">
        <v>125</v>
      </c>
      <c r="AY5" s="122"/>
      <c r="AZ5" s="123"/>
    </row>
    <row r="6" spans="1:52" s="87" customFormat="1" ht="3" customHeight="1">
      <c r="A6" s="106"/>
      <c r="B6" s="117"/>
      <c r="C6" s="117"/>
      <c r="D6" s="108"/>
      <c r="E6" s="125"/>
      <c r="F6" s="124"/>
      <c r="G6" s="130"/>
      <c r="H6" s="130"/>
      <c r="I6" s="130"/>
      <c r="J6" s="117"/>
      <c r="K6" s="108"/>
      <c r="L6" s="125"/>
      <c r="M6" s="125"/>
      <c r="N6" s="117"/>
      <c r="O6" s="133"/>
      <c r="P6" s="130"/>
      <c r="Q6" s="117"/>
      <c r="R6" s="117"/>
      <c r="S6" s="117"/>
      <c r="T6" s="117"/>
      <c r="U6" s="117"/>
      <c r="V6" s="108"/>
      <c r="W6" s="108"/>
      <c r="X6" s="108"/>
      <c r="Y6" s="108"/>
      <c r="Z6" s="117"/>
      <c r="AA6" s="134"/>
      <c r="AB6" s="130"/>
      <c r="AC6" s="117"/>
      <c r="AD6" s="117"/>
      <c r="AE6" s="117"/>
      <c r="AF6" s="117"/>
      <c r="AG6" s="133"/>
      <c r="AH6" s="130"/>
      <c r="AI6" s="117"/>
      <c r="AJ6" s="117"/>
      <c r="AK6" s="117"/>
      <c r="AL6" s="117"/>
      <c r="AM6" s="117"/>
      <c r="AN6" s="117"/>
      <c r="AO6" s="130"/>
      <c r="AP6" s="130"/>
      <c r="AQ6" s="130"/>
      <c r="AR6" s="117"/>
      <c r="AS6" s="117"/>
      <c r="AT6" s="117"/>
      <c r="AU6" s="117"/>
      <c r="AV6" s="117"/>
      <c r="AW6" s="130"/>
      <c r="AX6" s="130"/>
      <c r="AY6" s="135"/>
      <c r="AZ6" s="136"/>
    </row>
    <row r="7" spans="1:52" s="161" customFormat="1" ht="44.25" customHeight="1">
      <c r="A7" s="137"/>
      <c r="B7" s="138" t="s">
        <v>126</v>
      </c>
      <c r="C7" s="138" t="s">
        <v>127</v>
      </c>
      <c r="D7" s="110" t="s">
        <v>128</v>
      </c>
      <c r="E7" s="139" t="s">
        <v>159</v>
      </c>
      <c r="F7" s="139" t="s">
        <v>129</v>
      </c>
      <c r="G7" s="351" t="s">
        <v>130</v>
      </c>
      <c r="H7" s="140" t="s">
        <v>160</v>
      </c>
      <c r="I7" s="141" t="s">
        <v>161</v>
      </c>
      <c r="J7" s="139" t="s">
        <v>162</v>
      </c>
      <c r="K7" s="142" t="s">
        <v>163</v>
      </c>
      <c r="L7" s="142" t="s">
        <v>164</v>
      </c>
      <c r="M7" s="110" t="s">
        <v>131</v>
      </c>
      <c r="N7" s="360" t="s">
        <v>132</v>
      </c>
      <c r="O7" s="143" t="s">
        <v>165</v>
      </c>
      <c r="P7" s="144" t="s">
        <v>166</v>
      </c>
      <c r="Q7" s="110" t="s">
        <v>133</v>
      </c>
      <c r="R7" s="110" t="s">
        <v>134</v>
      </c>
      <c r="S7" s="110" t="s">
        <v>135</v>
      </c>
      <c r="T7" s="145" t="s">
        <v>136</v>
      </c>
      <c r="U7" s="145" t="s">
        <v>137</v>
      </c>
      <c r="V7" s="146" t="s">
        <v>167</v>
      </c>
      <c r="W7" s="147" t="s">
        <v>138</v>
      </c>
      <c r="X7" s="148" t="s">
        <v>139</v>
      </c>
      <c r="Y7" s="147" t="s">
        <v>140</v>
      </c>
      <c r="Z7" s="149" t="s">
        <v>141</v>
      </c>
      <c r="AA7" s="150" t="s">
        <v>142</v>
      </c>
      <c r="AB7" s="141" t="s">
        <v>168</v>
      </c>
      <c r="AC7" s="139" t="s">
        <v>169</v>
      </c>
      <c r="AD7" s="139" t="s">
        <v>170</v>
      </c>
      <c r="AE7" s="139" t="s">
        <v>171</v>
      </c>
      <c r="AF7" s="145" t="s">
        <v>143</v>
      </c>
      <c r="AG7" s="151" t="s">
        <v>144</v>
      </c>
      <c r="AH7" s="152" t="s">
        <v>145</v>
      </c>
      <c r="AI7" s="153" t="s">
        <v>170</v>
      </c>
      <c r="AJ7" s="139" t="s">
        <v>146</v>
      </c>
      <c r="AK7" s="110" t="s">
        <v>147</v>
      </c>
      <c r="AL7" s="154" t="s">
        <v>607</v>
      </c>
      <c r="AM7" s="154"/>
      <c r="AN7" s="138" t="s">
        <v>148</v>
      </c>
      <c r="AO7" s="155" t="s">
        <v>172</v>
      </c>
      <c r="AP7" s="152" t="s">
        <v>149</v>
      </c>
      <c r="AQ7" s="150" t="s">
        <v>131</v>
      </c>
      <c r="AR7" s="138" t="s">
        <v>150</v>
      </c>
      <c r="AS7" s="153" t="s">
        <v>173</v>
      </c>
      <c r="AT7" s="110" t="s">
        <v>131</v>
      </c>
      <c r="AU7" s="156" t="s">
        <v>151</v>
      </c>
      <c r="AV7" s="156"/>
      <c r="AW7" s="157" t="s">
        <v>152</v>
      </c>
      <c r="AX7" s="158" t="s">
        <v>174</v>
      </c>
      <c r="AY7" s="159" t="s">
        <v>153</v>
      </c>
      <c r="AZ7" s="160" t="s">
        <v>154</v>
      </c>
    </row>
    <row r="8" spans="1:53" s="168" customFormat="1" ht="27" customHeight="1" hidden="1">
      <c r="A8" s="162"/>
      <c r="B8" s="163" t="s">
        <v>175</v>
      </c>
      <c r="C8" s="163" t="s">
        <v>176</v>
      </c>
      <c r="D8" s="163" t="s">
        <v>177</v>
      </c>
      <c r="E8" s="163" t="s">
        <v>178</v>
      </c>
      <c r="F8" s="163" t="s">
        <v>179</v>
      </c>
      <c r="G8" s="164" t="s">
        <v>180</v>
      </c>
      <c r="H8" s="164" t="s">
        <v>181</v>
      </c>
      <c r="I8" s="163" t="s">
        <v>182</v>
      </c>
      <c r="J8" s="164" t="s">
        <v>183</v>
      </c>
      <c r="K8" s="163" t="s">
        <v>184</v>
      </c>
      <c r="L8" s="163" t="s">
        <v>185</v>
      </c>
      <c r="M8" s="163" t="s">
        <v>186</v>
      </c>
      <c r="N8" s="163" t="s">
        <v>187</v>
      </c>
      <c r="O8" s="163" t="s">
        <v>188</v>
      </c>
      <c r="P8" s="163" t="s">
        <v>189</v>
      </c>
      <c r="Q8" s="163" t="s">
        <v>190</v>
      </c>
      <c r="R8" s="163" t="s">
        <v>191</v>
      </c>
      <c r="S8" s="163" t="s">
        <v>192</v>
      </c>
      <c r="T8" s="163" t="s">
        <v>193</v>
      </c>
      <c r="U8" s="163" t="s">
        <v>194</v>
      </c>
      <c r="V8" s="163" t="s">
        <v>195</v>
      </c>
      <c r="W8" s="163" t="s">
        <v>196</v>
      </c>
      <c r="X8" s="163" t="s">
        <v>197</v>
      </c>
      <c r="Y8" s="163" t="s">
        <v>198</v>
      </c>
      <c r="Z8" s="163" t="s">
        <v>199</v>
      </c>
      <c r="AA8" s="163" t="s">
        <v>200</v>
      </c>
      <c r="AB8" s="163" t="s">
        <v>201</v>
      </c>
      <c r="AC8" s="163" t="s">
        <v>202</v>
      </c>
      <c r="AD8" s="163" t="s">
        <v>203</v>
      </c>
      <c r="AE8" s="163" t="s">
        <v>204</v>
      </c>
      <c r="AF8" s="163" t="s">
        <v>205</v>
      </c>
      <c r="AG8" s="163" t="s">
        <v>206</v>
      </c>
      <c r="AH8" s="163" t="s">
        <v>207</v>
      </c>
      <c r="AI8" s="163" t="s">
        <v>208</v>
      </c>
      <c r="AJ8" s="163" t="s">
        <v>209</v>
      </c>
      <c r="AK8" s="163" t="s">
        <v>210</v>
      </c>
      <c r="AL8" s="165"/>
      <c r="AM8" s="165"/>
      <c r="AN8" s="163" t="s">
        <v>211</v>
      </c>
      <c r="AO8" s="163" t="s">
        <v>212</v>
      </c>
      <c r="AP8" s="163" t="s">
        <v>213</v>
      </c>
      <c r="AQ8" s="163" t="s">
        <v>214</v>
      </c>
      <c r="AR8" s="163" t="s">
        <v>215</v>
      </c>
      <c r="AS8" s="163" t="s">
        <v>216</v>
      </c>
      <c r="AT8" s="163" t="s">
        <v>217</v>
      </c>
      <c r="AU8" s="163" t="s">
        <v>218</v>
      </c>
      <c r="AV8" s="163" t="s">
        <v>219</v>
      </c>
      <c r="AW8" s="163" t="s">
        <v>220</v>
      </c>
      <c r="AX8" s="163" t="s">
        <v>221</v>
      </c>
      <c r="AY8" s="166"/>
      <c r="AZ8" s="167"/>
      <c r="BA8" s="161"/>
    </row>
    <row r="9" spans="1:52" s="174" customFormat="1" ht="45.75" customHeight="1">
      <c r="A9" s="169" t="s">
        <v>63</v>
      </c>
      <c r="B9" s="170">
        <v>1350597</v>
      </c>
      <c r="C9" s="170">
        <v>1281616</v>
      </c>
      <c r="D9" s="170">
        <v>1168834</v>
      </c>
      <c r="E9" s="170">
        <v>132085</v>
      </c>
      <c r="F9" s="170">
        <v>1036749</v>
      </c>
      <c r="G9" s="170">
        <v>0</v>
      </c>
      <c r="H9" s="170">
        <v>0</v>
      </c>
      <c r="I9" s="170">
        <v>59158</v>
      </c>
      <c r="J9" s="170">
        <v>15353</v>
      </c>
      <c r="K9" s="170">
        <v>38271</v>
      </c>
      <c r="L9" s="170">
        <v>0</v>
      </c>
      <c r="M9" s="170">
        <v>38271</v>
      </c>
      <c r="N9" s="170">
        <v>68892</v>
      </c>
      <c r="O9" s="170">
        <v>85</v>
      </c>
      <c r="P9" s="170">
        <v>0</v>
      </c>
      <c r="Q9" s="170">
        <v>0</v>
      </c>
      <c r="R9" s="170">
        <v>12163</v>
      </c>
      <c r="S9" s="170">
        <v>56644</v>
      </c>
      <c r="T9" s="170">
        <v>1265883</v>
      </c>
      <c r="U9" s="170">
        <v>1232383</v>
      </c>
      <c r="V9" s="170">
        <v>0</v>
      </c>
      <c r="W9" s="170">
        <v>483270</v>
      </c>
      <c r="X9" s="170">
        <v>0</v>
      </c>
      <c r="Y9" s="170">
        <v>878</v>
      </c>
      <c r="Z9" s="170">
        <v>0</v>
      </c>
      <c r="AA9" s="170">
        <v>597991</v>
      </c>
      <c r="AB9" s="170">
        <v>78851</v>
      </c>
      <c r="AC9" s="170">
        <v>41077</v>
      </c>
      <c r="AD9" s="170">
        <v>14268</v>
      </c>
      <c r="AE9" s="170">
        <v>17804</v>
      </c>
      <c r="AF9" s="170">
        <v>32229</v>
      </c>
      <c r="AG9" s="170">
        <v>31755</v>
      </c>
      <c r="AH9" s="170">
        <v>0</v>
      </c>
      <c r="AI9" s="170">
        <v>0</v>
      </c>
      <c r="AJ9" s="170">
        <v>0</v>
      </c>
      <c r="AK9" s="170">
        <v>474</v>
      </c>
      <c r="AL9" s="170">
        <f>IF(AY9-AZ9&gt;0,AY9-AZ9,)</f>
        <v>85896</v>
      </c>
      <c r="AM9" s="170">
        <f>IF(AY9-AZ9&lt;0,ABS(AY9-AZ9),)</f>
        <v>0</v>
      </c>
      <c r="AN9" s="170">
        <v>89</v>
      </c>
      <c r="AO9" s="170">
        <v>0</v>
      </c>
      <c r="AP9" s="170">
        <v>0</v>
      </c>
      <c r="AQ9" s="170">
        <v>89</v>
      </c>
      <c r="AR9" s="170">
        <v>1271</v>
      </c>
      <c r="AS9" s="170">
        <v>0</v>
      </c>
      <c r="AT9" s="170">
        <v>1271</v>
      </c>
      <c r="AU9" s="170">
        <v>84714</v>
      </c>
      <c r="AV9" s="171">
        <v>0</v>
      </c>
      <c r="AW9" s="170">
        <v>-1152912</v>
      </c>
      <c r="AX9" s="170">
        <v>-1068198</v>
      </c>
      <c r="AY9" s="172">
        <f>SUM(C9,N9)</f>
        <v>1350508</v>
      </c>
      <c r="AZ9" s="173">
        <f>SUM(U9,AF9)</f>
        <v>1264612</v>
      </c>
    </row>
    <row r="10" spans="1:52" s="179" customFormat="1" ht="45.75" customHeight="1" thickBot="1">
      <c r="A10" s="175" t="s">
        <v>37</v>
      </c>
      <c r="B10" s="63">
        <f aca="true" t="shared" si="0" ref="B10:AG10">B9</f>
        <v>1350597</v>
      </c>
      <c r="C10" s="63">
        <f t="shared" si="0"/>
        <v>1281616</v>
      </c>
      <c r="D10" s="63">
        <f t="shared" si="0"/>
        <v>1168834</v>
      </c>
      <c r="E10" s="63">
        <f t="shared" si="0"/>
        <v>132085</v>
      </c>
      <c r="F10" s="63">
        <f t="shared" si="0"/>
        <v>1036749</v>
      </c>
      <c r="G10" s="63">
        <f t="shared" si="0"/>
        <v>0</v>
      </c>
      <c r="H10" s="63">
        <f t="shared" si="0"/>
        <v>0</v>
      </c>
      <c r="I10" s="63">
        <f t="shared" si="0"/>
        <v>59158</v>
      </c>
      <c r="J10" s="63">
        <f t="shared" si="0"/>
        <v>15353</v>
      </c>
      <c r="K10" s="63">
        <f t="shared" si="0"/>
        <v>38271</v>
      </c>
      <c r="L10" s="63">
        <f t="shared" si="0"/>
        <v>0</v>
      </c>
      <c r="M10" s="63">
        <f t="shared" si="0"/>
        <v>38271</v>
      </c>
      <c r="N10" s="63">
        <f t="shared" si="0"/>
        <v>68892</v>
      </c>
      <c r="O10" s="63">
        <f t="shared" si="0"/>
        <v>85</v>
      </c>
      <c r="P10" s="63">
        <f t="shared" si="0"/>
        <v>0</v>
      </c>
      <c r="Q10" s="63">
        <f t="shared" si="0"/>
        <v>0</v>
      </c>
      <c r="R10" s="63">
        <f t="shared" si="0"/>
        <v>12163</v>
      </c>
      <c r="S10" s="63">
        <f t="shared" si="0"/>
        <v>56644</v>
      </c>
      <c r="T10" s="63">
        <f t="shared" si="0"/>
        <v>1265883</v>
      </c>
      <c r="U10" s="63">
        <f t="shared" si="0"/>
        <v>1232383</v>
      </c>
      <c r="V10" s="63">
        <f t="shared" si="0"/>
        <v>0</v>
      </c>
      <c r="W10" s="63">
        <f t="shared" si="0"/>
        <v>483270</v>
      </c>
      <c r="X10" s="63">
        <f t="shared" si="0"/>
        <v>0</v>
      </c>
      <c r="Y10" s="63">
        <f t="shared" si="0"/>
        <v>878</v>
      </c>
      <c r="Z10" s="63">
        <f t="shared" si="0"/>
        <v>0</v>
      </c>
      <c r="AA10" s="63">
        <f t="shared" si="0"/>
        <v>597991</v>
      </c>
      <c r="AB10" s="63">
        <f t="shared" si="0"/>
        <v>78851</v>
      </c>
      <c r="AC10" s="63">
        <f t="shared" si="0"/>
        <v>41077</v>
      </c>
      <c r="AD10" s="63">
        <f t="shared" si="0"/>
        <v>14268</v>
      </c>
      <c r="AE10" s="63">
        <f t="shared" si="0"/>
        <v>17804</v>
      </c>
      <c r="AF10" s="63">
        <f t="shared" si="0"/>
        <v>32229</v>
      </c>
      <c r="AG10" s="63">
        <f t="shared" si="0"/>
        <v>31755</v>
      </c>
      <c r="AH10" s="63">
        <f aca="true" t="shared" si="1" ref="AH10:AZ10">AH9</f>
        <v>0</v>
      </c>
      <c r="AI10" s="63">
        <f t="shared" si="1"/>
        <v>0</v>
      </c>
      <c r="AJ10" s="63">
        <f t="shared" si="1"/>
        <v>0</v>
      </c>
      <c r="AK10" s="63">
        <f t="shared" si="1"/>
        <v>474</v>
      </c>
      <c r="AL10" s="63">
        <f t="shared" si="1"/>
        <v>85896</v>
      </c>
      <c r="AM10" s="63">
        <f t="shared" si="1"/>
        <v>0</v>
      </c>
      <c r="AN10" s="63">
        <f t="shared" si="1"/>
        <v>89</v>
      </c>
      <c r="AO10" s="63">
        <f t="shared" si="1"/>
        <v>0</v>
      </c>
      <c r="AP10" s="63">
        <f t="shared" si="1"/>
        <v>0</v>
      </c>
      <c r="AQ10" s="63">
        <f t="shared" si="1"/>
        <v>89</v>
      </c>
      <c r="AR10" s="63">
        <f t="shared" si="1"/>
        <v>1271</v>
      </c>
      <c r="AS10" s="63">
        <f t="shared" si="1"/>
        <v>0</v>
      </c>
      <c r="AT10" s="63">
        <f t="shared" si="1"/>
        <v>1271</v>
      </c>
      <c r="AU10" s="176">
        <f t="shared" si="1"/>
        <v>84714</v>
      </c>
      <c r="AV10" s="63">
        <f t="shared" si="1"/>
        <v>0</v>
      </c>
      <c r="AW10" s="63">
        <f t="shared" si="1"/>
        <v>-1152912</v>
      </c>
      <c r="AX10" s="63">
        <f t="shared" si="1"/>
        <v>-1068198</v>
      </c>
      <c r="AY10" s="177">
        <f t="shared" si="1"/>
        <v>1350508</v>
      </c>
      <c r="AZ10" s="178">
        <f t="shared" si="1"/>
        <v>1264612</v>
      </c>
    </row>
    <row r="11" spans="2:52" s="359" customFormat="1" ht="18" customHeight="1">
      <c r="B11" s="359" t="s">
        <v>605</v>
      </c>
      <c r="C11" s="359" t="s">
        <v>605</v>
      </c>
      <c r="D11" s="359" t="s">
        <v>605</v>
      </c>
      <c r="E11" s="359" t="s">
        <v>605</v>
      </c>
      <c r="F11" s="359" t="s">
        <v>605</v>
      </c>
      <c r="G11" s="359" t="s">
        <v>605</v>
      </c>
      <c r="H11" s="359" t="s">
        <v>605</v>
      </c>
      <c r="I11" s="359" t="s">
        <v>605</v>
      </c>
      <c r="J11" s="359" t="s">
        <v>605</v>
      </c>
      <c r="K11" s="359" t="s">
        <v>605</v>
      </c>
      <c r="L11" s="359" t="s">
        <v>605</v>
      </c>
      <c r="M11" s="359" t="s">
        <v>605</v>
      </c>
      <c r="N11" s="359" t="s">
        <v>605</v>
      </c>
      <c r="O11" s="359" t="s">
        <v>605</v>
      </c>
      <c r="P11" s="359" t="s">
        <v>605</v>
      </c>
      <c r="Q11" s="359" t="s">
        <v>605</v>
      </c>
      <c r="R11" s="359" t="s">
        <v>605</v>
      </c>
      <c r="S11" s="359" t="s">
        <v>605</v>
      </c>
      <c r="T11" s="359" t="s">
        <v>605</v>
      </c>
      <c r="U11" s="359" t="s">
        <v>605</v>
      </c>
      <c r="V11" s="359" t="s">
        <v>605</v>
      </c>
      <c r="W11" s="359" t="s">
        <v>605</v>
      </c>
      <c r="X11" s="359" t="s">
        <v>605</v>
      </c>
      <c r="Y11" s="359" t="s">
        <v>605</v>
      </c>
      <c r="Z11" s="359" t="s">
        <v>605</v>
      </c>
      <c r="AA11" s="359" t="s">
        <v>605</v>
      </c>
      <c r="AB11" s="359" t="s">
        <v>605</v>
      </c>
      <c r="AC11" s="359" t="s">
        <v>605</v>
      </c>
      <c r="AD11" s="359" t="s">
        <v>605</v>
      </c>
      <c r="AE11" s="359" t="s">
        <v>605</v>
      </c>
      <c r="AF11" s="359" t="s">
        <v>605</v>
      </c>
      <c r="AG11" s="359" t="s">
        <v>605</v>
      </c>
      <c r="AH11" s="359" t="s">
        <v>605</v>
      </c>
      <c r="AI11" s="359" t="s">
        <v>605</v>
      </c>
      <c r="AJ11" s="359" t="s">
        <v>605</v>
      </c>
      <c r="AK11" s="359" t="s">
        <v>605</v>
      </c>
      <c r="AL11" s="359" t="s">
        <v>605</v>
      </c>
      <c r="AM11" s="359" t="s">
        <v>605</v>
      </c>
      <c r="AN11" s="359" t="s">
        <v>605</v>
      </c>
      <c r="AO11" s="359" t="s">
        <v>605</v>
      </c>
      <c r="AP11" s="359" t="s">
        <v>605</v>
      </c>
      <c r="AQ11" s="359" t="s">
        <v>605</v>
      </c>
      <c r="AR11" s="359" t="s">
        <v>605</v>
      </c>
      <c r="AS11" s="359" t="s">
        <v>605</v>
      </c>
      <c r="AT11" s="359" t="s">
        <v>605</v>
      </c>
      <c r="AU11" s="359" t="s">
        <v>605</v>
      </c>
      <c r="AV11" s="359" t="s">
        <v>605</v>
      </c>
      <c r="AW11" s="359" t="s">
        <v>605</v>
      </c>
      <c r="AX11" s="359" t="s">
        <v>605</v>
      </c>
      <c r="AY11" s="359" t="s">
        <v>605</v>
      </c>
      <c r="AZ11" s="359" t="s">
        <v>605</v>
      </c>
    </row>
  </sheetData>
  <sheetProtection/>
  <mergeCells count="3">
    <mergeCell ref="O1:O2"/>
    <mergeCell ref="AF1:AG2"/>
    <mergeCell ref="AS1:AT2"/>
  </mergeCells>
  <printOptions/>
  <pageMargins left="0.1968503937007874" right="0" top="1.141732283464567" bottom="0.7874015748031497" header="0.5118110236220472" footer="0.1968503937007874"/>
  <pageSetup fitToWidth="6" horizontalDpi="300" verticalDpi="300" orientation="landscape" paperSize="9" scale="60" r:id="rId1"/>
  <colBreaks count="2" manualBreakCount="2">
    <brk id="19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view="pageBreakPreview" zoomScale="80" zoomScaleNormal="75" zoomScaleSheetLayoutView="80" zoomScalePageLayoutView="0" workbookViewId="0" topLeftCell="M1">
      <selection activeCell="Z6" sqref="Z6"/>
    </sheetView>
  </sheetViews>
  <sheetFormatPr defaultColWidth="9.00390625" defaultRowHeight="12.75"/>
  <cols>
    <col min="1" max="1" width="18.875" style="203" customWidth="1"/>
    <col min="2" max="3" width="12.875" style="203" customWidth="1"/>
    <col min="4" max="4" width="11.375" style="203" customWidth="1"/>
    <col min="5" max="6" width="12.875" style="203" customWidth="1"/>
    <col min="7" max="7" width="16.375" style="203" customWidth="1"/>
    <col min="8" max="8" width="13.00390625" style="203" customWidth="1"/>
    <col min="9" max="11" width="12.25390625" style="203" customWidth="1"/>
    <col min="12" max="13" width="12.375" style="203" customWidth="1"/>
    <col min="14" max="14" width="12.75390625" style="203" customWidth="1"/>
    <col min="15" max="15" width="12.625" style="203" customWidth="1"/>
    <col min="16" max="18" width="14.75390625" style="203" customWidth="1"/>
    <col min="19" max="19" width="15.625" style="203" customWidth="1"/>
    <col min="20" max="20" width="17.625" style="203" customWidth="1"/>
    <col min="21" max="21" width="12.125" style="203" customWidth="1"/>
    <col min="22" max="22" width="13.25390625" style="203" customWidth="1"/>
    <col min="23" max="23" width="14.75390625" style="203" customWidth="1"/>
    <col min="24" max="24" width="15.625" style="203" customWidth="1"/>
    <col min="25" max="25" width="11.25390625" style="203" customWidth="1"/>
    <col min="26" max="26" width="11.00390625" style="203" customWidth="1"/>
    <col min="27" max="27" width="11.625" style="203" customWidth="1"/>
    <col min="28" max="28" width="11.375" style="203" customWidth="1"/>
    <col min="29" max="16384" width="9.125" style="203" customWidth="1"/>
  </cols>
  <sheetData>
    <row r="1" spans="1:2" s="4" customFormat="1" ht="21" customHeight="1">
      <c r="A1" s="181"/>
      <c r="B1" s="2" t="s">
        <v>65</v>
      </c>
    </row>
    <row r="2" spans="1:24" s="4" customFormat="1" ht="21" customHeight="1" thickBot="1">
      <c r="A2" s="181"/>
      <c r="B2" s="182" t="s">
        <v>263</v>
      </c>
      <c r="X2" s="183" t="s">
        <v>612</v>
      </c>
    </row>
    <row r="3" spans="1:28" s="9" customFormat="1" ht="30" customHeight="1">
      <c r="A3" s="184"/>
      <c r="B3" s="6"/>
      <c r="C3" s="7"/>
      <c r="D3" s="7" t="s">
        <v>222</v>
      </c>
      <c r="E3" s="6"/>
      <c r="F3" s="6"/>
      <c r="G3" s="8"/>
      <c r="H3" s="185" t="s">
        <v>223</v>
      </c>
      <c r="I3" s="6"/>
      <c r="J3" s="6"/>
      <c r="K3" s="8"/>
      <c r="L3" s="186" t="s">
        <v>224</v>
      </c>
      <c r="M3" s="186" t="s">
        <v>225</v>
      </c>
      <c r="N3" s="186" t="s">
        <v>226</v>
      </c>
      <c r="O3" s="186" t="s">
        <v>227</v>
      </c>
      <c r="P3" s="186" t="s">
        <v>228</v>
      </c>
      <c r="Q3" s="186" t="s">
        <v>229</v>
      </c>
      <c r="R3" s="186" t="s">
        <v>230</v>
      </c>
      <c r="S3" s="186" t="s">
        <v>231</v>
      </c>
      <c r="T3" s="186" t="s">
        <v>232</v>
      </c>
      <c r="U3" s="187" t="s">
        <v>233</v>
      </c>
      <c r="V3" s="186" t="s">
        <v>234</v>
      </c>
      <c r="W3" s="186" t="s">
        <v>235</v>
      </c>
      <c r="X3" s="188" t="s">
        <v>236</v>
      </c>
      <c r="Y3" s="15"/>
      <c r="Z3" s="15"/>
      <c r="AA3" s="15"/>
      <c r="AB3" s="15"/>
    </row>
    <row r="4" spans="1:24" s="9" customFormat="1" ht="30" customHeight="1">
      <c r="A4" s="19" t="s">
        <v>237</v>
      </c>
      <c r="B4" s="52" t="s">
        <v>238</v>
      </c>
      <c r="C4" s="52" t="s">
        <v>239</v>
      </c>
      <c r="D4" s="52" t="s">
        <v>240</v>
      </c>
      <c r="E4" s="52" t="s">
        <v>241</v>
      </c>
      <c r="F4" s="52" t="s">
        <v>242</v>
      </c>
      <c r="G4" s="52" t="s">
        <v>37</v>
      </c>
      <c r="H4" s="54" t="s">
        <v>144</v>
      </c>
      <c r="I4" s="52" t="s">
        <v>243</v>
      </c>
      <c r="J4" s="52" t="s">
        <v>244</v>
      </c>
      <c r="K4" s="52" t="s">
        <v>131</v>
      </c>
      <c r="L4" s="52" t="s">
        <v>245</v>
      </c>
      <c r="M4" s="52" t="s">
        <v>246</v>
      </c>
      <c r="N4" s="52" t="s">
        <v>247</v>
      </c>
      <c r="O4" s="52" t="s">
        <v>248</v>
      </c>
      <c r="P4" s="52" t="s">
        <v>249</v>
      </c>
      <c r="Q4" s="52" t="s">
        <v>250</v>
      </c>
      <c r="R4" s="52" t="s">
        <v>131</v>
      </c>
      <c r="S4" s="52" t="s">
        <v>251</v>
      </c>
      <c r="T4" s="52" t="s">
        <v>249</v>
      </c>
      <c r="U4" s="54" t="s">
        <v>252</v>
      </c>
      <c r="V4" s="52" t="s">
        <v>253</v>
      </c>
      <c r="W4" s="52" t="s">
        <v>254</v>
      </c>
      <c r="X4" s="189" t="s">
        <v>255</v>
      </c>
    </row>
    <row r="5" spans="1:24" s="9" customFormat="1" ht="30" customHeight="1">
      <c r="A5" s="19"/>
      <c r="B5" s="52"/>
      <c r="C5" s="52"/>
      <c r="D5" s="52"/>
      <c r="E5" s="52"/>
      <c r="F5" s="52"/>
      <c r="G5" s="52"/>
      <c r="H5" s="5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256</v>
      </c>
      <c r="U5" s="54"/>
      <c r="V5" s="52"/>
      <c r="W5" s="52"/>
      <c r="X5" s="189"/>
    </row>
    <row r="6" spans="1:24" s="9" customFormat="1" ht="24" customHeight="1">
      <c r="A6" s="80"/>
      <c r="B6" s="190"/>
      <c r="C6" s="190"/>
      <c r="D6" s="190"/>
      <c r="E6" s="190"/>
      <c r="F6" s="190"/>
      <c r="G6" s="190"/>
      <c r="H6" s="191"/>
      <c r="I6" s="190"/>
      <c r="J6" s="190" t="s">
        <v>257</v>
      </c>
      <c r="K6" s="190" t="s">
        <v>258</v>
      </c>
      <c r="L6" s="190"/>
      <c r="M6" s="190"/>
      <c r="N6" s="190"/>
      <c r="O6" s="190"/>
      <c r="P6" s="190" t="s">
        <v>259</v>
      </c>
      <c r="Q6" s="190"/>
      <c r="R6" s="190"/>
      <c r="S6" s="76" t="s">
        <v>260</v>
      </c>
      <c r="T6" s="190" t="s">
        <v>261</v>
      </c>
      <c r="U6" s="192"/>
      <c r="V6" s="76"/>
      <c r="W6" s="190" t="s">
        <v>262</v>
      </c>
      <c r="X6" s="193"/>
    </row>
    <row r="7" spans="1:30" s="9" customFormat="1" ht="27.75" customHeight="1" hidden="1">
      <c r="A7" s="194"/>
      <c r="B7" s="195" t="s">
        <v>264</v>
      </c>
      <c r="C7" s="195" t="s">
        <v>265</v>
      </c>
      <c r="D7" s="195" t="s">
        <v>266</v>
      </c>
      <c r="E7" s="195" t="s">
        <v>267</v>
      </c>
      <c r="F7" s="195" t="s">
        <v>268</v>
      </c>
      <c r="G7" s="195" t="s">
        <v>269</v>
      </c>
      <c r="H7" s="196" t="s">
        <v>270</v>
      </c>
      <c r="I7" s="195" t="s">
        <v>271</v>
      </c>
      <c r="J7" s="197" t="s">
        <v>272</v>
      </c>
      <c r="K7" s="197" t="s">
        <v>273</v>
      </c>
      <c r="L7" s="195" t="s">
        <v>274</v>
      </c>
      <c r="M7" s="195" t="s">
        <v>275</v>
      </c>
      <c r="N7" s="195" t="s">
        <v>276</v>
      </c>
      <c r="O7" s="198" t="s">
        <v>277</v>
      </c>
      <c r="P7" s="196" t="s">
        <v>278</v>
      </c>
      <c r="Q7" s="195" t="s">
        <v>279</v>
      </c>
      <c r="R7" s="197" t="s">
        <v>280</v>
      </c>
      <c r="S7" s="197" t="s">
        <v>281</v>
      </c>
      <c r="T7" s="197" t="s">
        <v>282</v>
      </c>
      <c r="U7" s="197" t="s">
        <v>283</v>
      </c>
      <c r="V7" s="197" t="s">
        <v>284</v>
      </c>
      <c r="W7" s="199" t="s">
        <v>285</v>
      </c>
      <c r="X7" s="200" t="s">
        <v>286</v>
      </c>
      <c r="Y7" s="201"/>
      <c r="Z7" s="201"/>
      <c r="AA7" s="201"/>
      <c r="AB7" s="201"/>
      <c r="AC7" s="201"/>
      <c r="AD7" s="201"/>
    </row>
    <row r="8" spans="1:28" s="9" customFormat="1" ht="45" customHeight="1">
      <c r="A8" s="80" t="s">
        <v>63</v>
      </c>
      <c r="B8" s="82">
        <v>139221</v>
      </c>
      <c r="C8" s="82">
        <v>68560</v>
      </c>
      <c r="D8" s="82">
        <v>4985</v>
      </c>
      <c r="E8" s="82">
        <v>50335</v>
      </c>
      <c r="F8" s="82">
        <v>48917</v>
      </c>
      <c r="G8" s="82">
        <v>312018</v>
      </c>
      <c r="H8" s="82">
        <v>31755</v>
      </c>
      <c r="I8" s="82">
        <v>31755</v>
      </c>
      <c r="J8" s="82">
        <v>0</v>
      </c>
      <c r="K8" s="82">
        <v>0</v>
      </c>
      <c r="L8" s="82">
        <v>169672</v>
      </c>
      <c r="M8" s="82">
        <v>2339</v>
      </c>
      <c r="N8" s="82">
        <v>3558</v>
      </c>
      <c r="O8" s="82">
        <v>19836</v>
      </c>
      <c r="P8" s="82">
        <v>422427</v>
      </c>
      <c r="Q8" s="82">
        <v>40130</v>
      </c>
      <c r="R8" s="82">
        <v>137083</v>
      </c>
      <c r="S8" s="82">
        <v>1138818</v>
      </c>
      <c r="T8" s="82">
        <v>422427</v>
      </c>
      <c r="U8" s="82">
        <v>14268</v>
      </c>
      <c r="V8" s="82">
        <v>111526</v>
      </c>
      <c r="W8" s="82">
        <v>0</v>
      </c>
      <c r="X8" s="86">
        <v>1264612</v>
      </c>
      <c r="Y8" s="202"/>
      <c r="Z8" s="202"/>
      <c r="AA8" s="202"/>
      <c r="AB8" s="202"/>
    </row>
    <row r="9" spans="1:28" s="9" customFormat="1" ht="45" customHeight="1" thickBot="1">
      <c r="A9" s="62" t="s">
        <v>37</v>
      </c>
      <c r="B9" s="63">
        <f aca="true" t="shared" si="0" ref="B9:X9">B8</f>
        <v>139221</v>
      </c>
      <c r="C9" s="63">
        <f t="shared" si="0"/>
        <v>68560</v>
      </c>
      <c r="D9" s="63">
        <f t="shared" si="0"/>
        <v>4985</v>
      </c>
      <c r="E9" s="63">
        <f t="shared" si="0"/>
        <v>50335</v>
      </c>
      <c r="F9" s="63">
        <f t="shared" si="0"/>
        <v>48917</v>
      </c>
      <c r="G9" s="63">
        <f t="shared" si="0"/>
        <v>312018</v>
      </c>
      <c r="H9" s="63">
        <f t="shared" si="0"/>
        <v>31755</v>
      </c>
      <c r="I9" s="63">
        <f t="shared" si="0"/>
        <v>31755</v>
      </c>
      <c r="J9" s="63">
        <f t="shared" si="0"/>
        <v>0</v>
      </c>
      <c r="K9" s="63">
        <f t="shared" si="0"/>
        <v>0</v>
      </c>
      <c r="L9" s="63">
        <f t="shared" si="0"/>
        <v>169672</v>
      </c>
      <c r="M9" s="63">
        <f t="shared" si="0"/>
        <v>2339</v>
      </c>
      <c r="N9" s="63">
        <f t="shared" si="0"/>
        <v>3558</v>
      </c>
      <c r="O9" s="63">
        <f t="shared" si="0"/>
        <v>19836</v>
      </c>
      <c r="P9" s="63">
        <f t="shared" si="0"/>
        <v>422427</v>
      </c>
      <c r="Q9" s="63">
        <f t="shared" si="0"/>
        <v>40130</v>
      </c>
      <c r="R9" s="63">
        <f t="shared" si="0"/>
        <v>137083</v>
      </c>
      <c r="S9" s="63">
        <f t="shared" si="0"/>
        <v>1138818</v>
      </c>
      <c r="T9" s="63">
        <f t="shared" si="0"/>
        <v>422427</v>
      </c>
      <c r="U9" s="63">
        <f t="shared" si="0"/>
        <v>14268</v>
      </c>
      <c r="V9" s="63">
        <f t="shared" si="0"/>
        <v>111526</v>
      </c>
      <c r="W9" s="63">
        <f t="shared" si="0"/>
        <v>0</v>
      </c>
      <c r="X9" s="67">
        <f t="shared" si="0"/>
        <v>1264612</v>
      </c>
      <c r="Y9" s="202"/>
      <c r="Z9" s="202"/>
      <c r="AA9" s="202"/>
      <c r="AB9" s="202"/>
    </row>
    <row r="10" spans="25:28" ht="14.25">
      <c r="Y10" s="201"/>
      <c r="Z10" s="201"/>
      <c r="AA10" s="201"/>
      <c r="AB10" s="201"/>
    </row>
    <row r="11" spans="2:28" s="361" customFormat="1" ht="24.75" customHeight="1">
      <c r="B11" s="361" t="s">
        <v>609</v>
      </c>
      <c r="C11" s="361" t="s">
        <v>609</v>
      </c>
      <c r="D11" s="361" t="s">
        <v>609</v>
      </c>
      <c r="E11" s="361" t="s">
        <v>609</v>
      </c>
      <c r="F11" s="361" t="s">
        <v>609</v>
      </c>
      <c r="G11" s="361" t="s">
        <v>609</v>
      </c>
      <c r="H11" s="361" t="s">
        <v>609</v>
      </c>
      <c r="I11" s="361" t="s">
        <v>609</v>
      </c>
      <c r="J11" s="361" t="s">
        <v>609</v>
      </c>
      <c r="K11" s="361" t="s">
        <v>609</v>
      </c>
      <c r="L11" s="361" t="s">
        <v>609</v>
      </c>
      <c r="M11" s="361" t="s">
        <v>609</v>
      </c>
      <c r="N11" s="361" t="s">
        <v>609</v>
      </c>
      <c r="O11" s="361" t="s">
        <v>609</v>
      </c>
      <c r="P11" s="361" t="s">
        <v>609</v>
      </c>
      <c r="Q11" s="361" t="s">
        <v>609</v>
      </c>
      <c r="R11" s="361" t="s">
        <v>609</v>
      </c>
      <c r="S11" s="361" t="s">
        <v>609</v>
      </c>
      <c r="T11" s="361" t="s">
        <v>609</v>
      </c>
      <c r="U11" s="361" t="s">
        <v>609</v>
      </c>
      <c r="V11" s="361" t="s">
        <v>609</v>
      </c>
      <c r="W11" s="361" t="s">
        <v>609</v>
      </c>
      <c r="X11" s="361" t="s">
        <v>609</v>
      </c>
      <c r="Y11" s="362"/>
      <c r="Z11" s="362"/>
      <c r="AA11" s="362"/>
      <c r="AB11" s="362"/>
    </row>
    <row r="12" spans="25:28" ht="14.25">
      <c r="Y12" s="201"/>
      <c r="Z12" s="201"/>
      <c r="AA12" s="201"/>
      <c r="AB12" s="201"/>
    </row>
    <row r="13" spans="25:28" ht="14.25">
      <c r="Y13" s="201"/>
      <c r="Z13" s="201"/>
      <c r="AA13" s="201"/>
      <c r="AB13" s="201"/>
    </row>
    <row r="14" spans="25:28" ht="14.25">
      <c r="Y14" s="201"/>
      <c r="Z14" s="201"/>
      <c r="AA14" s="201"/>
      <c r="AB14" s="201"/>
    </row>
    <row r="15" spans="25:28" ht="14.25">
      <c r="Y15" s="201"/>
      <c r="Z15" s="201"/>
      <c r="AA15" s="201"/>
      <c r="AB15" s="201"/>
    </row>
    <row r="16" spans="25:28" ht="14.25">
      <c r="Y16" s="201"/>
      <c r="Z16" s="201"/>
      <c r="AA16" s="201"/>
      <c r="AB16" s="201"/>
    </row>
    <row r="17" spans="25:28" ht="14.25">
      <c r="Y17" s="201"/>
      <c r="Z17" s="201"/>
      <c r="AA17" s="201"/>
      <c r="AB17" s="201"/>
    </row>
    <row r="18" spans="25:28" ht="14.25">
      <c r="Y18" s="201"/>
      <c r="Z18" s="201"/>
      <c r="AA18" s="201"/>
      <c r="AB18" s="201"/>
    </row>
    <row r="19" spans="25:28" ht="14.25">
      <c r="Y19" s="201"/>
      <c r="Z19" s="201"/>
      <c r="AA19" s="201"/>
      <c r="AB19" s="201"/>
    </row>
    <row r="20" spans="25:28" ht="14.25">
      <c r="Y20" s="201"/>
      <c r="Z20" s="201"/>
      <c r="AA20" s="201"/>
      <c r="AB20" s="201"/>
    </row>
    <row r="21" spans="25:28" ht="14.25">
      <c r="Y21" s="201"/>
      <c r="Z21" s="201"/>
      <c r="AA21" s="201"/>
      <c r="AB21" s="201"/>
    </row>
    <row r="22" spans="25:28" ht="14.25">
      <c r="Y22" s="201"/>
      <c r="Z22" s="201"/>
      <c r="AA22" s="201"/>
      <c r="AB22" s="201"/>
    </row>
    <row r="23" spans="25:28" ht="14.25">
      <c r="Y23" s="201"/>
      <c r="Z23" s="201"/>
      <c r="AA23" s="201"/>
      <c r="AB23" s="201"/>
    </row>
    <row r="24" spans="25:28" ht="14.25">
      <c r="Y24" s="201"/>
      <c r="Z24" s="201"/>
      <c r="AA24" s="201"/>
      <c r="AB24" s="201"/>
    </row>
    <row r="25" spans="25:28" ht="14.25">
      <c r="Y25" s="201"/>
      <c r="Z25" s="201"/>
      <c r="AA25" s="201"/>
      <c r="AB25" s="201"/>
    </row>
    <row r="26" spans="25:28" ht="14.25">
      <c r="Y26" s="201"/>
      <c r="Z26" s="201"/>
      <c r="AA26" s="201"/>
      <c r="AB26" s="201"/>
    </row>
    <row r="27" spans="25:28" ht="14.25">
      <c r="Y27" s="201"/>
      <c r="Z27" s="201"/>
      <c r="AA27" s="201"/>
      <c r="AB27" s="201"/>
    </row>
    <row r="28" spans="25:28" ht="14.25">
      <c r="Y28" s="201"/>
      <c r="Z28" s="201"/>
      <c r="AA28" s="201"/>
      <c r="AB28" s="201"/>
    </row>
    <row r="29" spans="25:28" ht="14.25">
      <c r="Y29" s="201"/>
      <c r="Z29" s="201"/>
      <c r="AA29" s="201"/>
      <c r="AB29" s="201"/>
    </row>
    <row r="30" spans="25:28" ht="14.25">
      <c r="Y30" s="201"/>
      <c r="Z30" s="201"/>
      <c r="AA30" s="201"/>
      <c r="AB30" s="201"/>
    </row>
    <row r="31" spans="25:28" ht="14.25">
      <c r="Y31" s="201"/>
      <c r="Z31" s="201"/>
      <c r="AA31" s="201"/>
      <c r="AB31" s="201"/>
    </row>
    <row r="32" spans="25:28" ht="14.25">
      <c r="Y32" s="201"/>
      <c r="Z32" s="201"/>
      <c r="AA32" s="201"/>
      <c r="AB32" s="201"/>
    </row>
    <row r="33" spans="25:28" ht="14.25">
      <c r="Y33" s="201"/>
      <c r="Z33" s="201"/>
      <c r="AA33" s="201"/>
      <c r="AB33" s="201"/>
    </row>
    <row r="34" spans="25:28" ht="14.25">
      <c r="Y34" s="201"/>
      <c r="Z34" s="201"/>
      <c r="AA34" s="201"/>
      <c r="AB34" s="201"/>
    </row>
    <row r="35" spans="25:28" ht="14.25">
      <c r="Y35" s="201"/>
      <c r="Z35" s="201"/>
      <c r="AA35" s="201"/>
      <c r="AB35" s="201"/>
    </row>
    <row r="36" spans="25:28" ht="14.25">
      <c r="Y36" s="201"/>
      <c r="Z36" s="201"/>
      <c r="AA36" s="201"/>
      <c r="AB36" s="201"/>
    </row>
    <row r="37" spans="25:28" ht="14.25">
      <c r="Y37" s="201"/>
      <c r="Z37" s="201"/>
      <c r="AA37" s="201"/>
      <c r="AB37" s="201"/>
    </row>
    <row r="38" spans="25:28" ht="14.25">
      <c r="Y38" s="201"/>
      <c r="Z38" s="201"/>
      <c r="AA38" s="201"/>
      <c r="AB38" s="201"/>
    </row>
    <row r="39" spans="25:28" ht="14.25">
      <c r="Y39" s="201"/>
      <c r="Z39" s="201"/>
      <c r="AA39" s="201"/>
      <c r="AB39" s="201"/>
    </row>
    <row r="40" spans="25:28" ht="14.25">
      <c r="Y40" s="201"/>
      <c r="Z40" s="201"/>
      <c r="AA40" s="201"/>
      <c r="AB40" s="201"/>
    </row>
    <row r="41" spans="25:28" ht="14.25">
      <c r="Y41" s="201"/>
      <c r="Z41" s="201"/>
      <c r="AA41" s="201"/>
      <c r="AB41" s="201"/>
    </row>
    <row r="42" spans="25:28" ht="14.25">
      <c r="Y42" s="201"/>
      <c r="Z42" s="201"/>
      <c r="AA42" s="201"/>
      <c r="AB42" s="201"/>
    </row>
    <row r="43" spans="25:28" ht="14.25">
      <c r="Y43" s="201"/>
      <c r="Z43" s="201"/>
      <c r="AA43" s="201"/>
      <c r="AB43" s="201"/>
    </row>
    <row r="44" spans="25:28" ht="14.25">
      <c r="Y44" s="201"/>
      <c r="Z44" s="201"/>
      <c r="AA44" s="201"/>
      <c r="AB44" s="201"/>
    </row>
    <row r="45" spans="25:28" ht="14.25">
      <c r="Y45" s="201"/>
      <c r="Z45" s="201"/>
      <c r="AA45" s="201"/>
      <c r="AB45" s="201"/>
    </row>
    <row r="46" spans="25:28" ht="14.25">
      <c r="Y46" s="201"/>
      <c r="Z46" s="201"/>
      <c r="AA46" s="201"/>
      <c r="AB46" s="201"/>
    </row>
    <row r="47" spans="25:28" ht="14.25">
      <c r="Y47" s="201"/>
      <c r="Z47" s="201"/>
      <c r="AA47" s="201"/>
      <c r="AB47" s="201"/>
    </row>
  </sheetData>
  <sheetProtection/>
  <printOptions/>
  <pageMargins left="0.7874015748031497" right="0.7874015748031497" top="1.16" bottom="0.7874015748031497" header="0.5118110236220472" footer="0.5118110236220472"/>
  <pageSetup fitToWidth="2" fitToHeight="1" horizontalDpi="300" verticalDpi="300" orientation="landscape" paperSize="9" scale="77" r:id="rId1"/>
  <colBreaks count="3" manualBreakCount="3">
    <brk id="7" max="65535" man="1"/>
    <brk id="15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showGridLines="0" view="pageBreakPreview" zoomScale="75" zoomScaleSheetLayoutView="75" zoomScalePageLayoutView="0" workbookViewId="0" topLeftCell="A1">
      <pane xSplit="1" ySplit="9" topLeftCell="Y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AH20" sqref="AH20"/>
    </sheetView>
  </sheetViews>
  <sheetFormatPr defaultColWidth="9.00390625" defaultRowHeight="12.75"/>
  <cols>
    <col min="1" max="1" width="18.875" style="69" customWidth="1"/>
    <col min="2" max="2" width="15.25390625" style="69" customWidth="1"/>
    <col min="3" max="3" width="15.75390625" style="69" customWidth="1"/>
    <col min="4" max="4" width="14.75390625" style="69" customWidth="1"/>
    <col min="5" max="5" width="13.875" style="69" customWidth="1"/>
    <col min="6" max="6" width="14.00390625" style="69" customWidth="1"/>
    <col min="7" max="7" width="12.625" style="69" customWidth="1"/>
    <col min="8" max="8" width="11.875" style="69" customWidth="1"/>
    <col min="9" max="9" width="10.625" style="69" customWidth="1"/>
    <col min="10" max="10" width="12.00390625" style="69" customWidth="1"/>
    <col min="11" max="11" width="11.25390625" style="69" customWidth="1"/>
    <col min="12" max="12" width="12.375" style="69" customWidth="1"/>
    <col min="13" max="13" width="11.75390625" style="69" customWidth="1"/>
    <col min="14" max="14" width="12.875" style="69" customWidth="1"/>
    <col min="15" max="15" width="11.125" style="69" customWidth="1"/>
    <col min="16" max="16" width="10.625" style="69" customWidth="1"/>
    <col min="17" max="17" width="15.00390625" style="69" customWidth="1"/>
    <col min="18" max="18" width="13.25390625" style="69" customWidth="1"/>
    <col min="19" max="19" width="12.75390625" style="69" customWidth="1"/>
    <col min="20" max="20" width="12.625" style="69" customWidth="1"/>
    <col min="21" max="21" width="15.625" style="69" customWidth="1"/>
    <col min="22" max="22" width="17.875" style="69" customWidth="1"/>
    <col min="23" max="24" width="15.625" style="69" customWidth="1"/>
    <col min="25" max="25" width="16.875" style="69" customWidth="1"/>
    <col min="26" max="26" width="16.125" style="69" customWidth="1"/>
    <col min="27" max="27" width="15.625" style="69" customWidth="1"/>
    <col min="28" max="28" width="10.25390625" style="69" customWidth="1"/>
    <col min="29" max="29" width="14.25390625" style="69" customWidth="1"/>
    <col min="30" max="33" width="16.875" style="69" customWidth="1"/>
    <col min="34" max="36" width="15.875" style="69" customWidth="1"/>
    <col min="37" max="37" width="16.125" style="69" customWidth="1"/>
    <col min="38" max="38" width="15.875" style="69" customWidth="1"/>
    <col min="39" max="16384" width="9.125" style="69" customWidth="1"/>
  </cols>
  <sheetData>
    <row r="1" spans="1:36" s="4" customFormat="1" ht="21" customHeight="1">
      <c r="A1" s="204"/>
      <c r="B1" s="2" t="s">
        <v>65</v>
      </c>
      <c r="AA1" s="204"/>
      <c r="AJ1" s="205"/>
    </row>
    <row r="2" spans="2:38" s="4" customFormat="1" ht="18" customHeight="1" thickBot="1">
      <c r="B2" s="2" t="s">
        <v>346</v>
      </c>
      <c r="N2" s="206"/>
      <c r="Z2" s="206"/>
      <c r="AJ2" s="205"/>
      <c r="AL2" s="206" t="s">
        <v>612</v>
      </c>
    </row>
    <row r="3" spans="1:38" s="9" customFormat="1" ht="19.5" customHeight="1">
      <c r="A3" s="184"/>
      <c r="B3" s="384" t="s">
        <v>287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  <c r="R3" s="384" t="s">
        <v>288</v>
      </c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6"/>
      <c r="AD3" s="384" t="s">
        <v>289</v>
      </c>
      <c r="AE3" s="385"/>
      <c r="AF3" s="385"/>
      <c r="AG3" s="385"/>
      <c r="AH3" s="385"/>
      <c r="AI3" s="385"/>
      <c r="AJ3" s="385"/>
      <c r="AK3" s="385"/>
      <c r="AL3" s="387"/>
    </row>
    <row r="4" spans="1:38" s="9" customFormat="1" ht="13.5" customHeight="1">
      <c r="A4" s="207"/>
      <c r="B4" s="208" t="s">
        <v>290</v>
      </c>
      <c r="C4" s="209"/>
      <c r="D4" s="210"/>
      <c r="E4" s="208" t="s">
        <v>223</v>
      </c>
      <c r="F4" s="211" t="s">
        <v>224</v>
      </c>
      <c r="G4" s="16" t="s">
        <v>225</v>
      </c>
      <c r="H4" s="16" t="s">
        <v>226</v>
      </c>
      <c r="I4" s="208" t="s">
        <v>227</v>
      </c>
      <c r="J4" s="208" t="s">
        <v>228</v>
      </c>
      <c r="K4" s="208" t="s">
        <v>229</v>
      </c>
      <c r="L4" s="208" t="s">
        <v>230</v>
      </c>
      <c r="M4" s="208" t="s">
        <v>231</v>
      </c>
      <c r="N4" s="26"/>
      <c r="O4" s="212"/>
      <c r="P4" s="212"/>
      <c r="Q4" s="213"/>
      <c r="R4" s="208" t="s">
        <v>290</v>
      </c>
      <c r="S4" s="209"/>
      <c r="T4" s="209"/>
      <c r="U4" s="208" t="s">
        <v>291</v>
      </c>
      <c r="V4" s="210"/>
      <c r="W4" s="210"/>
      <c r="X4" s="208" t="s">
        <v>292</v>
      </c>
      <c r="Y4" s="208" t="s">
        <v>293</v>
      </c>
      <c r="Z4" s="211" t="s">
        <v>294</v>
      </c>
      <c r="AA4" s="213"/>
      <c r="AB4" s="380" t="s">
        <v>347</v>
      </c>
      <c r="AC4" s="381"/>
      <c r="AD4" s="211" t="s">
        <v>295</v>
      </c>
      <c r="AE4" s="16" t="s">
        <v>291</v>
      </c>
      <c r="AF4" s="16" t="s">
        <v>292</v>
      </c>
      <c r="AG4" s="16" t="s">
        <v>293</v>
      </c>
      <c r="AH4" s="16" t="s">
        <v>294</v>
      </c>
      <c r="AI4" s="208" t="s">
        <v>296</v>
      </c>
      <c r="AJ4" s="214" t="s">
        <v>297</v>
      </c>
      <c r="AK4" s="215"/>
      <c r="AL4" s="216"/>
    </row>
    <row r="5" spans="1:38" s="9" customFormat="1" ht="13.5" customHeight="1">
      <c r="A5" s="207"/>
      <c r="B5" s="208"/>
      <c r="C5" s="208"/>
      <c r="D5" s="212"/>
      <c r="E5" s="208"/>
      <c r="F5" s="211"/>
      <c r="G5" s="211"/>
      <c r="H5" s="211"/>
      <c r="I5" s="208"/>
      <c r="J5" s="208"/>
      <c r="K5" s="208"/>
      <c r="L5" s="208"/>
      <c r="M5" s="208"/>
      <c r="N5" s="26" t="s">
        <v>37</v>
      </c>
      <c r="O5" s="217" t="s">
        <v>298</v>
      </c>
      <c r="P5" s="218" t="s">
        <v>299</v>
      </c>
      <c r="Q5" s="26" t="s">
        <v>300</v>
      </c>
      <c r="R5" s="212"/>
      <c r="S5" s="211"/>
      <c r="T5" s="211"/>
      <c r="U5" s="26"/>
      <c r="V5" s="212"/>
      <c r="W5" s="212"/>
      <c r="X5" s="208"/>
      <c r="Y5" s="208"/>
      <c r="Z5" s="211"/>
      <c r="AA5" s="26" t="s">
        <v>37</v>
      </c>
      <c r="AB5" s="382"/>
      <c r="AC5" s="383"/>
      <c r="AD5" s="211"/>
      <c r="AE5" s="211"/>
      <c r="AF5" s="211"/>
      <c r="AG5" s="211"/>
      <c r="AH5" s="211"/>
      <c r="AI5" s="208"/>
      <c r="AJ5" s="214"/>
      <c r="AK5" s="219" t="s">
        <v>37</v>
      </c>
      <c r="AL5" s="220"/>
    </row>
    <row r="6" spans="1:38" s="9" customFormat="1" ht="13.5" customHeight="1">
      <c r="A6" s="207" t="s">
        <v>237</v>
      </c>
      <c r="B6" s="208"/>
      <c r="C6" s="208"/>
      <c r="D6" s="212"/>
      <c r="E6" s="208"/>
      <c r="F6" s="211"/>
      <c r="G6" s="211"/>
      <c r="H6" s="211"/>
      <c r="I6" s="208"/>
      <c r="J6" s="208"/>
      <c r="K6" s="208"/>
      <c r="L6" s="208"/>
      <c r="M6" s="208"/>
      <c r="N6" s="26"/>
      <c r="O6" s="217" t="s">
        <v>301</v>
      </c>
      <c r="P6" s="218" t="s">
        <v>302</v>
      </c>
      <c r="Q6" s="26"/>
      <c r="R6" s="212"/>
      <c r="S6" s="211"/>
      <c r="T6" s="211"/>
      <c r="U6" s="26"/>
      <c r="V6" s="212"/>
      <c r="W6" s="212"/>
      <c r="X6" s="221" t="s">
        <v>303</v>
      </c>
      <c r="Y6" s="208"/>
      <c r="Z6" s="211"/>
      <c r="AA6" s="26"/>
      <c r="AB6" s="212"/>
      <c r="AC6" s="24"/>
      <c r="AD6" s="211"/>
      <c r="AE6" s="211"/>
      <c r="AF6" s="211"/>
      <c r="AG6" s="211"/>
      <c r="AH6" s="211"/>
      <c r="AI6" s="208"/>
      <c r="AJ6" s="214"/>
      <c r="AK6" s="222"/>
      <c r="AL6" s="223" t="s">
        <v>304</v>
      </c>
    </row>
    <row r="7" spans="1:38" s="9" customFormat="1" ht="13.5" customHeight="1">
      <c r="A7" s="207"/>
      <c r="B7" s="208"/>
      <c r="C7" s="212" t="s">
        <v>305</v>
      </c>
      <c r="D7" s="212"/>
      <c r="E7" s="376" t="s">
        <v>348</v>
      </c>
      <c r="F7" s="376" t="s">
        <v>349</v>
      </c>
      <c r="G7" s="376" t="s">
        <v>350</v>
      </c>
      <c r="H7" s="388" t="s">
        <v>351</v>
      </c>
      <c r="I7" s="221" t="s">
        <v>306</v>
      </c>
      <c r="J7" s="389" t="s">
        <v>352</v>
      </c>
      <c r="K7" s="208"/>
      <c r="L7" s="376" t="s">
        <v>353</v>
      </c>
      <c r="M7" s="208"/>
      <c r="N7" s="226" t="s">
        <v>307</v>
      </c>
      <c r="O7" s="217" t="s">
        <v>308</v>
      </c>
      <c r="P7" s="227" t="s">
        <v>309</v>
      </c>
      <c r="Q7" s="228" t="s">
        <v>310</v>
      </c>
      <c r="R7" s="376" t="s">
        <v>354</v>
      </c>
      <c r="S7" s="229" t="s">
        <v>311</v>
      </c>
      <c r="T7" s="211" t="s">
        <v>311</v>
      </c>
      <c r="U7" s="376" t="s">
        <v>355</v>
      </c>
      <c r="V7" s="212" t="s">
        <v>356</v>
      </c>
      <c r="W7" s="212"/>
      <c r="X7" s="212" t="s">
        <v>312</v>
      </c>
      <c r="Y7" s="212" t="s">
        <v>313</v>
      </c>
      <c r="Z7" s="211"/>
      <c r="AA7" s="226" t="s">
        <v>314</v>
      </c>
      <c r="AB7" s="26" t="s">
        <v>315</v>
      </c>
      <c r="AC7" s="230" t="s">
        <v>316</v>
      </c>
      <c r="AD7" s="225" t="s">
        <v>357</v>
      </c>
      <c r="AE7" s="225" t="s">
        <v>358</v>
      </c>
      <c r="AF7" s="225" t="s">
        <v>359</v>
      </c>
      <c r="AG7" s="225" t="s">
        <v>317</v>
      </c>
      <c r="AH7" s="36" t="s">
        <v>318</v>
      </c>
      <c r="AI7" s="212" t="s">
        <v>319</v>
      </c>
      <c r="AJ7" s="231"/>
      <c r="AK7" s="232" t="s">
        <v>320</v>
      </c>
      <c r="AL7" s="223" t="s">
        <v>321</v>
      </c>
    </row>
    <row r="8" spans="1:38" s="9" customFormat="1" ht="14.25" customHeight="1">
      <c r="A8" s="207"/>
      <c r="B8" s="212" t="s">
        <v>322</v>
      </c>
      <c r="C8" s="212" t="s">
        <v>323</v>
      </c>
      <c r="D8" s="233" t="s">
        <v>131</v>
      </c>
      <c r="E8" s="377"/>
      <c r="F8" s="377"/>
      <c r="G8" s="377"/>
      <c r="H8" s="377"/>
      <c r="I8" s="221" t="s">
        <v>324</v>
      </c>
      <c r="J8" s="390"/>
      <c r="K8" s="234" t="s">
        <v>133</v>
      </c>
      <c r="L8" s="377"/>
      <c r="M8" s="233" t="s">
        <v>131</v>
      </c>
      <c r="N8" s="226"/>
      <c r="O8" s="217" t="s">
        <v>325</v>
      </c>
      <c r="P8" s="227" t="s">
        <v>326</v>
      </c>
      <c r="Q8" s="26"/>
      <c r="R8" s="378"/>
      <c r="S8" s="36" t="s">
        <v>327</v>
      </c>
      <c r="T8" s="36" t="s">
        <v>328</v>
      </c>
      <c r="U8" s="379"/>
      <c r="V8" s="212" t="s">
        <v>329</v>
      </c>
      <c r="W8" s="212" t="s">
        <v>131</v>
      </c>
      <c r="X8" s="221" t="s">
        <v>330</v>
      </c>
      <c r="Y8" s="212" t="s">
        <v>331</v>
      </c>
      <c r="Z8" s="26" t="s">
        <v>131</v>
      </c>
      <c r="AA8" s="226"/>
      <c r="AB8" s="26"/>
      <c r="AC8" s="226"/>
      <c r="AD8" s="225" t="s">
        <v>332</v>
      </c>
      <c r="AE8" s="225" t="s">
        <v>332</v>
      </c>
      <c r="AF8" s="225" t="s">
        <v>333</v>
      </c>
      <c r="AG8" s="225" t="s">
        <v>334</v>
      </c>
      <c r="AH8" s="36" t="s">
        <v>335</v>
      </c>
      <c r="AI8" s="212" t="s">
        <v>336</v>
      </c>
      <c r="AJ8" s="233" t="s">
        <v>131</v>
      </c>
      <c r="AK8" s="232"/>
      <c r="AL8" s="235" t="s">
        <v>337</v>
      </c>
    </row>
    <row r="9" spans="1:38" s="9" customFormat="1" ht="10.5" customHeight="1">
      <c r="A9" s="236"/>
      <c r="B9" s="237"/>
      <c r="C9" s="237"/>
      <c r="D9" s="238"/>
      <c r="E9" s="237"/>
      <c r="F9" s="239"/>
      <c r="G9" s="239"/>
      <c r="H9" s="239"/>
      <c r="I9" s="237"/>
      <c r="J9" s="237"/>
      <c r="K9" s="237"/>
      <c r="L9" s="237"/>
      <c r="M9" s="237"/>
      <c r="N9" s="240" t="s">
        <v>338</v>
      </c>
      <c r="O9" s="241" t="s">
        <v>339</v>
      </c>
      <c r="P9" s="241" t="s">
        <v>340</v>
      </c>
      <c r="Q9" s="240" t="s">
        <v>341</v>
      </c>
      <c r="R9" s="238"/>
      <c r="S9" s="239"/>
      <c r="T9" s="239"/>
      <c r="U9" s="242"/>
      <c r="V9" s="238"/>
      <c r="W9" s="238"/>
      <c r="X9" s="237"/>
      <c r="Y9" s="237"/>
      <c r="Z9" s="239"/>
      <c r="AA9" s="240" t="s">
        <v>342</v>
      </c>
      <c r="AB9" s="48"/>
      <c r="AC9" s="240" t="s">
        <v>343</v>
      </c>
      <c r="AD9" s="239"/>
      <c r="AE9" s="239"/>
      <c r="AF9" s="239"/>
      <c r="AG9" s="239"/>
      <c r="AH9" s="239"/>
      <c r="AI9" s="237"/>
      <c r="AJ9" s="243"/>
      <c r="AK9" s="244" t="s">
        <v>344</v>
      </c>
      <c r="AL9" s="245" t="s">
        <v>345</v>
      </c>
    </row>
    <row r="10" spans="1:38" s="9" customFormat="1" ht="27.75" customHeight="1" hidden="1">
      <c r="A10" s="246"/>
      <c r="B10" s="198" t="s">
        <v>360</v>
      </c>
      <c r="C10" s="198" t="s">
        <v>361</v>
      </c>
      <c r="D10" s="198" t="s">
        <v>362</v>
      </c>
      <c r="E10" s="198" t="s">
        <v>363</v>
      </c>
      <c r="F10" s="196" t="s">
        <v>364</v>
      </c>
      <c r="G10" s="196" t="s">
        <v>365</v>
      </c>
      <c r="H10" s="196" t="s">
        <v>366</v>
      </c>
      <c r="I10" s="198" t="s">
        <v>367</v>
      </c>
      <c r="J10" s="198" t="s">
        <v>368</v>
      </c>
      <c r="K10" s="198" t="s">
        <v>369</v>
      </c>
      <c r="L10" s="198" t="s">
        <v>370</v>
      </c>
      <c r="M10" s="198" t="s">
        <v>371</v>
      </c>
      <c r="N10" s="196" t="s">
        <v>372</v>
      </c>
      <c r="O10" s="198" t="s">
        <v>373</v>
      </c>
      <c r="P10" s="196" t="s">
        <v>374</v>
      </c>
      <c r="Q10" s="196" t="s">
        <v>375</v>
      </c>
      <c r="R10" s="198" t="s">
        <v>376</v>
      </c>
      <c r="S10" s="196" t="s">
        <v>377</v>
      </c>
      <c r="T10" s="196" t="s">
        <v>378</v>
      </c>
      <c r="U10" s="196" t="s">
        <v>379</v>
      </c>
      <c r="V10" s="198" t="s">
        <v>380</v>
      </c>
      <c r="W10" s="198" t="s">
        <v>381</v>
      </c>
      <c r="X10" s="198" t="s">
        <v>382</v>
      </c>
      <c r="Y10" s="198" t="s">
        <v>383</v>
      </c>
      <c r="Z10" s="196" t="s">
        <v>384</v>
      </c>
      <c r="AA10" s="198" t="s">
        <v>385</v>
      </c>
      <c r="AB10" s="196" t="s">
        <v>386</v>
      </c>
      <c r="AC10" s="196" t="s">
        <v>387</v>
      </c>
      <c r="AD10" s="196" t="s">
        <v>388</v>
      </c>
      <c r="AE10" s="196" t="s">
        <v>389</v>
      </c>
      <c r="AF10" s="196" t="s">
        <v>390</v>
      </c>
      <c r="AG10" s="198" t="s">
        <v>391</v>
      </c>
      <c r="AH10" s="198" t="s">
        <v>392</v>
      </c>
      <c r="AI10" s="198" t="s">
        <v>393</v>
      </c>
      <c r="AJ10" s="198" t="s">
        <v>394</v>
      </c>
      <c r="AK10" s="247" t="s">
        <v>395</v>
      </c>
      <c r="AL10" s="200" t="s">
        <v>396</v>
      </c>
    </row>
    <row r="11" spans="1:38" s="9" customFormat="1" ht="34.5" customHeight="1">
      <c r="A11" s="80" t="s">
        <v>63</v>
      </c>
      <c r="B11" s="82">
        <v>70000</v>
      </c>
      <c r="C11" s="82">
        <v>70000</v>
      </c>
      <c r="D11" s="82">
        <v>0</v>
      </c>
      <c r="E11" s="82">
        <v>0</v>
      </c>
      <c r="F11" s="82">
        <v>0</v>
      </c>
      <c r="G11" s="82">
        <v>0</v>
      </c>
      <c r="H11" s="82">
        <v>5540</v>
      </c>
      <c r="I11" s="82">
        <v>0</v>
      </c>
      <c r="J11" s="82">
        <v>0</v>
      </c>
      <c r="K11" s="82">
        <v>0</v>
      </c>
      <c r="L11" s="82">
        <v>5894</v>
      </c>
      <c r="M11" s="82">
        <v>0</v>
      </c>
      <c r="N11" s="82">
        <v>81434</v>
      </c>
      <c r="O11" s="82">
        <v>0</v>
      </c>
      <c r="P11" s="82">
        <v>0</v>
      </c>
      <c r="Q11" s="82">
        <v>81434</v>
      </c>
      <c r="R11" s="82">
        <v>162501</v>
      </c>
      <c r="S11" s="82">
        <v>6274</v>
      </c>
      <c r="T11" s="82">
        <v>0</v>
      </c>
      <c r="U11" s="82">
        <v>145802</v>
      </c>
      <c r="V11" s="82">
        <v>145802</v>
      </c>
      <c r="W11" s="82">
        <v>0</v>
      </c>
      <c r="X11" s="82">
        <v>0</v>
      </c>
      <c r="Y11" s="82">
        <v>0</v>
      </c>
      <c r="Z11" s="82">
        <v>0</v>
      </c>
      <c r="AA11" s="82">
        <v>308303</v>
      </c>
      <c r="AB11" s="82">
        <v>0</v>
      </c>
      <c r="AC11" s="82">
        <v>226869</v>
      </c>
      <c r="AD11" s="82">
        <v>199791</v>
      </c>
      <c r="AE11" s="82">
        <v>19640</v>
      </c>
      <c r="AF11" s="82">
        <v>0</v>
      </c>
      <c r="AG11" s="82">
        <v>0</v>
      </c>
      <c r="AH11" s="82">
        <v>0</v>
      </c>
      <c r="AI11" s="82">
        <v>0</v>
      </c>
      <c r="AJ11" s="82">
        <v>7438</v>
      </c>
      <c r="AK11" s="82">
        <v>226869</v>
      </c>
      <c r="AL11" s="86">
        <v>0</v>
      </c>
    </row>
    <row r="12" spans="1:38" s="9" customFormat="1" ht="34.5" customHeight="1" thickBot="1">
      <c r="A12" s="62" t="s">
        <v>37</v>
      </c>
      <c r="B12" s="63">
        <f aca="true" t="shared" si="0" ref="B12:AL12">B11</f>
        <v>70000</v>
      </c>
      <c r="C12" s="63">
        <f t="shared" si="0"/>
        <v>70000</v>
      </c>
      <c r="D12" s="63">
        <f t="shared" si="0"/>
        <v>0</v>
      </c>
      <c r="E12" s="63">
        <f t="shared" si="0"/>
        <v>0</v>
      </c>
      <c r="F12" s="63">
        <f t="shared" si="0"/>
        <v>0</v>
      </c>
      <c r="G12" s="63">
        <f t="shared" si="0"/>
        <v>0</v>
      </c>
      <c r="H12" s="63">
        <f t="shared" si="0"/>
        <v>5540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5894</v>
      </c>
      <c r="M12" s="63">
        <f t="shared" si="0"/>
        <v>0</v>
      </c>
      <c r="N12" s="63">
        <f t="shared" si="0"/>
        <v>81434</v>
      </c>
      <c r="O12" s="63">
        <f t="shared" si="0"/>
        <v>0</v>
      </c>
      <c r="P12" s="63">
        <f t="shared" si="0"/>
        <v>0</v>
      </c>
      <c r="Q12" s="63">
        <f t="shared" si="0"/>
        <v>81434</v>
      </c>
      <c r="R12" s="63">
        <f t="shared" si="0"/>
        <v>162501</v>
      </c>
      <c r="S12" s="63">
        <f t="shared" si="0"/>
        <v>6274</v>
      </c>
      <c r="T12" s="63">
        <f t="shared" si="0"/>
        <v>0</v>
      </c>
      <c r="U12" s="63">
        <f t="shared" si="0"/>
        <v>145802</v>
      </c>
      <c r="V12" s="63">
        <f t="shared" si="0"/>
        <v>145802</v>
      </c>
      <c r="W12" s="63">
        <f t="shared" si="0"/>
        <v>0</v>
      </c>
      <c r="X12" s="63">
        <f t="shared" si="0"/>
        <v>0</v>
      </c>
      <c r="Y12" s="63">
        <f t="shared" si="0"/>
        <v>0</v>
      </c>
      <c r="Z12" s="63">
        <f t="shared" si="0"/>
        <v>0</v>
      </c>
      <c r="AA12" s="63">
        <f t="shared" si="0"/>
        <v>308303</v>
      </c>
      <c r="AB12" s="63">
        <f t="shared" si="0"/>
        <v>0</v>
      </c>
      <c r="AC12" s="63">
        <f t="shared" si="0"/>
        <v>226869</v>
      </c>
      <c r="AD12" s="63">
        <f t="shared" si="0"/>
        <v>199791</v>
      </c>
      <c r="AE12" s="63">
        <f t="shared" si="0"/>
        <v>19640</v>
      </c>
      <c r="AF12" s="63">
        <f t="shared" si="0"/>
        <v>0</v>
      </c>
      <c r="AG12" s="63">
        <f t="shared" si="0"/>
        <v>0</v>
      </c>
      <c r="AH12" s="63">
        <f t="shared" si="0"/>
        <v>0</v>
      </c>
      <c r="AI12" s="63">
        <f t="shared" si="0"/>
        <v>0</v>
      </c>
      <c r="AJ12" s="63">
        <f t="shared" si="0"/>
        <v>7438</v>
      </c>
      <c r="AK12" s="63">
        <f t="shared" si="0"/>
        <v>226869</v>
      </c>
      <c r="AL12" s="67">
        <f t="shared" si="0"/>
        <v>0</v>
      </c>
    </row>
    <row r="13" spans="25:28" ht="14.25">
      <c r="Y13" s="248"/>
      <c r="Z13" s="248"/>
      <c r="AA13" s="248"/>
      <c r="AB13" s="248"/>
    </row>
    <row r="14" spans="2:38" s="363" customFormat="1" ht="20.25" customHeight="1">
      <c r="B14" s="363" t="s">
        <v>610</v>
      </c>
      <c r="C14" s="363" t="s">
        <v>610</v>
      </c>
      <c r="D14" s="363" t="s">
        <v>610</v>
      </c>
      <c r="E14" s="363" t="s">
        <v>610</v>
      </c>
      <c r="F14" s="363" t="s">
        <v>610</v>
      </c>
      <c r="G14" s="363" t="s">
        <v>610</v>
      </c>
      <c r="H14" s="363" t="s">
        <v>610</v>
      </c>
      <c r="I14" s="363" t="s">
        <v>610</v>
      </c>
      <c r="J14" s="363" t="s">
        <v>610</v>
      </c>
      <c r="K14" s="363" t="s">
        <v>610</v>
      </c>
      <c r="L14" s="363" t="s">
        <v>610</v>
      </c>
      <c r="M14" s="363" t="s">
        <v>610</v>
      </c>
      <c r="N14" s="363" t="s">
        <v>610</v>
      </c>
      <c r="O14" s="363" t="s">
        <v>610</v>
      </c>
      <c r="P14" s="363" t="s">
        <v>610</v>
      </c>
      <c r="Q14" s="363" t="s">
        <v>610</v>
      </c>
      <c r="R14" s="363" t="s">
        <v>610</v>
      </c>
      <c r="S14" s="363" t="s">
        <v>610</v>
      </c>
      <c r="T14" s="363" t="s">
        <v>610</v>
      </c>
      <c r="U14" s="363" t="s">
        <v>610</v>
      </c>
      <c r="V14" s="363" t="s">
        <v>610</v>
      </c>
      <c r="W14" s="363" t="s">
        <v>610</v>
      </c>
      <c r="X14" s="363" t="s">
        <v>610</v>
      </c>
      <c r="Y14" s="363" t="s">
        <v>610</v>
      </c>
      <c r="Z14" s="363" t="s">
        <v>610</v>
      </c>
      <c r="AA14" s="363" t="s">
        <v>610</v>
      </c>
      <c r="AB14" s="363" t="s">
        <v>610</v>
      </c>
      <c r="AC14" s="363" t="s">
        <v>610</v>
      </c>
      <c r="AD14" s="363" t="s">
        <v>610</v>
      </c>
      <c r="AE14" s="363" t="s">
        <v>610</v>
      </c>
      <c r="AF14" s="363" t="s">
        <v>610</v>
      </c>
      <c r="AG14" s="363" t="s">
        <v>610</v>
      </c>
      <c r="AH14" s="363" t="s">
        <v>610</v>
      </c>
      <c r="AI14" s="363" t="s">
        <v>610</v>
      </c>
      <c r="AJ14" s="363" t="s">
        <v>610</v>
      </c>
      <c r="AK14" s="363" t="s">
        <v>610</v>
      </c>
      <c r="AL14" s="363" t="s">
        <v>610</v>
      </c>
    </row>
    <row r="15" spans="25:28" ht="14.25">
      <c r="Y15" s="248"/>
      <c r="Z15" s="248"/>
      <c r="AA15" s="248"/>
      <c r="AB15" s="248"/>
    </row>
    <row r="16" spans="25:28" ht="14.25">
      <c r="Y16" s="248"/>
      <c r="Z16" s="248"/>
      <c r="AA16" s="248"/>
      <c r="AB16" s="248"/>
    </row>
    <row r="17" spans="25:28" ht="14.25">
      <c r="Y17" s="248"/>
      <c r="Z17" s="248"/>
      <c r="AA17" s="248"/>
      <c r="AB17" s="248"/>
    </row>
    <row r="18" spans="25:28" ht="14.25">
      <c r="Y18" s="248"/>
      <c r="Z18" s="248"/>
      <c r="AA18" s="248"/>
      <c r="AB18" s="248"/>
    </row>
    <row r="19" spans="25:28" ht="14.25">
      <c r="Y19" s="248"/>
      <c r="Z19" s="248"/>
      <c r="AA19" s="248"/>
      <c r="AB19" s="248"/>
    </row>
    <row r="20" spans="25:28" ht="14.25">
      <c r="Y20" s="248"/>
      <c r="Z20" s="248"/>
      <c r="AA20" s="248"/>
      <c r="AB20" s="248"/>
    </row>
    <row r="21" spans="25:28" ht="14.25">
      <c r="Y21" s="248"/>
      <c r="Z21" s="248"/>
      <c r="AA21" s="248"/>
      <c r="AB21" s="248"/>
    </row>
    <row r="22" spans="25:28" ht="14.25">
      <c r="Y22" s="248"/>
      <c r="Z22" s="248"/>
      <c r="AA22" s="248"/>
      <c r="AB22" s="248"/>
    </row>
    <row r="23" spans="25:28" ht="14.25">
      <c r="Y23" s="248"/>
      <c r="Z23" s="248"/>
      <c r="AA23" s="248"/>
      <c r="AB23" s="248"/>
    </row>
    <row r="24" spans="25:28" ht="14.25">
      <c r="Y24" s="248"/>
      <c r="Z24" s="248"/>
      <c r="AA24" s="248"/>
      <c r="AB24" s="248"/>
    </row>
    <row r="25" spans="25:28" ht="14.25">
      <c r="Y25" s="248"/>
      <c r="Z25" s="248"/>
      <c r="AA25" s="248"/>
      <c r="AB25" s="248"/>
    </row>
    <row r="26" spans="25:28" ht="14.25">
      <c r="Y26" s="248"/>
      <c r="Z26" s="248"/>
      <c r="AA26" s="248"/>
      <c r="AB26" s="248"/>
    </row>
    <row r="27" spans="25:28" ht="14.25">
      <c r="Y27" s="248"/>
      <c r="Z27" s="248"/>
      <c r="AA27" s="248"/>
      <c r="AB27" s="248"/>
    </row>
    <row r="28" spans="25:28" ht="14.25">
      <c r="Y28" s="248"/>
      <c r="Z28" s="248"/>
      <c r="AA28" s="248"/>
      <c r="AB28" s="248"/>
    </row>
    <row r="29" spans="25:28" ht="14.25">
      <c r="Y29" s="248"/>
      <c r="Z29" s="248"/>
      <c r="AA29" s="248"/>
      <c r="AB29" s="248"/>
    </row>
    <row r="30" spans="25:28" ht="14.25">
      <c r="Y30" s="248"/>
      <c r="Z30" s="248"/>
      <c r="AA30" s="248"/>
      <c r="AB30" s="248"/>
    </row>
    <row r="31" spans="25:28" ht="14.25">
      <c r="Y31" s="248"/>
      <c r="Z31" s="248"/>
      <c r="AA31" s="248"/>
      <c r="AB31" s="248"/>
    </row>
    <row r="32" spans="25:28" ht="14.25">
      <c r="Y32" s="248"/>
      <c r="Z32" s="248"/>
      <c r="AA32" s="248"/>
      <c r="AB32" s="248"/>
    </row>
    <row r="33" spans="25:28" ht="14.25">
      <c r="Y33" s="248"/>
      <c r="Z33" s="248"/>
      <c r="AA33" s="248"/>
      <c r="AB33" s="248"/>
    </row>
    <row r="34" spans="25:28" ht="14.25">
      <c r="Y34" s="248"/>
      <c r="Z34" s="248"/>
      <c r="AA34" s="248"/>
      <c r="AB34" s="248"/>
    </row>
    <row r="35" spans="25:28" ht="14.25">
      <c r="Y35" s="248"/>
      <c r="Z35" s="248"/>
      <c r="AA35" s="248"/>
      <c r="AB35" s="248"/>
    </row>
  </sheetData>
  <sheetProtection/>
  <mergeCells count="12">
    <mergeCell ref="AD3:AL3"/>
    <mergeCell ref="E7:E8"/>
    <mergeCell ref="F7:F8"/>
    <mergeCell ref="G7:G8"/>
    <mergeCell ref="H7:H8"/>
    <mergeCell ref="J7:J8"/>
    <mergeCell ref="L7:L8"/>
    <mergeCell ref="R7:R8"/>
    <mergeCell ref="U7:U8"/>
    <mergeCell ref="AB4:AC5"/>
    <mergeCell ref="B3:Q3"/>
    <mergeCell ref="R3:AC3"/>
  </mergeCells>
  <printOptions/>
  <pageMargins left="0.7874015748031497" right="0.7874015748031497" top="1.23" bottom="0.7874015748031497" header="0.5118110236220472" footer="0.5118110236220472"/>
  <pageSetup fitToWidth="3" horizontalDpi="600" verticalDpi="600" orientation="landscape" paperSize="9" scale="63" r:id="rId1"/>
  <colBreaks count="2" manualBreakCount="2">
    <brk id="17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1"/>
  <sheetViews>
    <sheetView showGridLines="0" view="pageBreakPreview" zoomScale="75" zoomScaleSheetLayoutView="75" zoomScalePageLayoutView="0" workbookViewId="0" topLeftCell="A1">
      <pane xSplit="1" ySplit="9" topLeftCell="AQ10" activePane="bottomRight" state="frozen"/>
      <selection pane="topLeft" activeCell="BE12" sqref="BE12"/>
      <selection pane="topRight" activeCell="BE12" sqref="BE12"/>
      <selection pane="bottomLeft" activeCell="BE12" sqref="BE12"/>
      <selection pane="bottomRight" activeCell="BC20" sqref="BC20"/>
    </sheetView>
  </sheetViews>
  <sheetFormatPr defaultColWidth="9.00390625" defaultRowHeight="12.75"/>
  <cols>
    <col min="1" max="1" width="19.00390625" style="69" customWidth="1"/>
    <col min="2" max="3" width="15.625" style="69" customWidth="1"/>
    <col min="4" max="4" width="12.875" style="69" customWidth="1"/>
    <col min="5" max="6" width="15.625" style="69" customWidth="1"/>
    <col min="7" max="7" width="10.75390625" style="69" customWidth="1"/>
    <col min="8" max="8" width="9.125" style="69" customWidth="1"/>
    <col min="9" max="9" width="11.625" style="69" customWidth="1"/>
    <col min="10" max="10" width="10.25390625" style="69" customWidth="1"/>
    <col min="11" max="13" width="12.875" style="69" customWidth="1"/>
    <col min="14" max="14" width="10.25390625" style="69" customWidth="1"/>
    <col min="15" max="15" width="11.625" style="69" customWidth="1"/>
    <col min="16" max="16" width="12.625" style="69" customWidth="1"/>
    <col min="17" max="17" width="15.625" style="69" customWidth="1"/>
    <col min="18" max="18" width="12.25390625" style="69" customWidth="1"/>
    <col min="19" max="20" width="9.125" style="69" customWidth="1"/>
    <col min="21" max="21" width="9.375" style="69" customWidth="1"/>
    <col min="22" max="22" width="12.875" style="69" customWidth="1"/>
    <col min="23" max="23" width="9.125" style="69" customWidth="1"/>
    <col min="24" max="24" width="12.875" style="69" customWidth="1"/>
    <col min="25" max="25" width="11.125" style="69" customWidth="1"/>
    <col min="26" max="26" width="14.25390625" style="69" customWidth="1"/>
    <col min="27" max="27" width="10.25390625" style="69" customWidth="1"/>
    <col min="28" max="28" width="12.875" style="69" customWidth="1"/>
    <col min="29" max="30" width="15.625" style="69" customWidth="1"/>
    <col min="31" max="31" width="14.25390625" style="69" customWidth="1"/>
    <col min="32" max="32" width="11.625" style="69" customWidth="1"/>
    <col min="33" max="33" width="14.25390625" style="69" customWidth="1"/>
    <col min="34" max="36" width="15.625" style="69" customWidth="1"/>
    <col min="37" max="37" width="9.125" style="69" customWidth="1"/>
    <col min="38" max="38" width="12.875" style="69" customWidth="1"/>
    <col min="39" max="39" width="13.875" style="69" customWidth="1"/>
    <col min="40" max="40" width="11.375" style="69" customWidth="1"/>
    <col min="41" max="41" width="11.625" style="69" customWidth="1"/>
    <col min="42" max="42" width="12.875" style="69" customWidth="1"/>
    <col min="43" max="43" width="9.875" style="69" customWidth="1"/>
    <col min="44" max="44" width="12.625" style="69" customWidth="1"/>
    <col min="45" max="45" width="15.625" style="69" customWidth="1"/>
    <col min="46" max="46" width="11.625" style="69" customWidth="1"/>
    <col min="47" max="47" width="9.125" style="69" customWidth="1"/>
    <col min="48" max="48" width="13.75390625" style="69" customWidth="1"/>
    <col min="49" max="49" width="10.00390625" style="69" customWidth="1"/>
    <col min="50" max="53" width="14.375" style="69" customWidth="1"/>
    <col min="54" max="54" width="16.00390625" style="69" customWidth="1"/>
    <col min="55" max="55" width="18.25390625" style="69" customWidth="1"/>
    <col min="56" max="56" width="12.875" style="69" customWidth="1"/>
    <col min="57" max="58" width="11.625" style="69" customWidth="1"/>
    <col min="59" max="60" width="10.75390625" style="69" customWidth="1"/>
    <col min="61" max="16384" width="9.125" style="69" customWidth="1"/>
  </cols>
  <sheetData>
    <row r="1" spans="1:2" s="4" customFormat="1" ht="21" customHeight="1">
      <c r="A1" s="181"/>
      <c r="B1" s="2" t="s">
        <v>155</v>
      </c>
    </row>
    <row r="2" spans="2:60" s="4" customFormat="1" ht="19.5" customHeight="1" thickBot="1">
      <c r="B2" s="2" t="s">
        <v>463</v>
      </c>
      <c r="Q2" s="183"/>
      <c r="AH2" s="183"/>
      <c r="AW2" s="183"/>
      <c r="BH2" s="183" t="s">
        <v>612</v>
      </c>
    </row>
    <row r="3" spans="1:60" s="9" customFormat="1" ht="19.5" customHeight="1">
      <c r="A3" s="249"/>
      <c r="B3" s="250" t="s">
        <v>290</v>
      </c>
      <c r="C3" s="251"/>
      <c r="D3" s="252"/>
      <c r="E3" s="252"/>
      <c r="F3" s="252"/>
      <c r="G3" s="252"/>
      <c r="H3" s="252"/>
      <c r="I3" s="253"/>
      <c r="J3" s="254"/>
      <c r="K3" s="250" t="s">
        <v>223</v>
      </c>
      <c r="L3" s="6"/>
      <c r="M3" s="7"/>
      <c r="N3" s="7"/>
      <c r="O3" s="186"/>
      <c r="P3" s="255" t="s">
        <v>224</v>
      </c>
      <c r="Q3" s="187" t="s">
        <v>225</v>
      </c>
      <c r="R3" s="256" t="s">
        <v>226</v>
      </c>
      <c r="S3" s="7"/>
      <c r="T3" s="7"/>
      <c r="U3" s="7"/>
      <c r="V3" s="7"/>
      <c r="W3" s="257"/>
      <c r="X3" s="255" t="s">
        <v>227</v>
      </c>
      <c r="Y3" s="7"/>
      <c r="Z3" s="7"/>
      <c r="AA3" s="7"/>
      <c r="AB3" s="187" t="s">
        <v>228</v>
      </c>
      <c r="AC3" s="256" t="s">
        <v>229</v>
      </c>
      <c r="AD3" s="7"/>
      <c r="AE3" s="7"/>
      <c r="AF3" s="7"/>
      <c r="AG3" s="7"/>
      <c r="AH3" s="255"/>
      <c r="AI3" s="7"/>
      <c r="AJ3" s="255"/>
      <c r="AK3" s="186"/>
      <c r="AL3" s="256" t="s">
        <v>230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187" t="s">
        <v>231</v>
      </c>
      <c r="BC3" s="187" t="s">
        <v>232</v>
      </c>
      <c r="BD3" s="187" t="s">
        <v>233</v>
      </c>
      <c r="BE3" s="187" t="s">
        <v>234</v>
      </c>
      <c r="BF3" s="256" t="s">
        <v>235</v>
      </c>
      <c r="BG3" s="256" t="s">
        <v>236</v>
      </c>
      <c r="BH3" s="258" t="s">
        <v>397</v>
      </c>
    </row>
    <row r="4" spans="1:60" s="9" customFormat="1" ht="19.5" customHeight="1">
      <c r="A4" s="207"/>
      <c r="B4" s="234" t="s">
        <v>306</v>
      </c>
      <c r="C4" s="259" t="s">
        <v>398</v>
      </c>
      <c r="D4" s="260"/>
      <c r="E4" s="260"/>
      <c r="F4" s="260"/>
      <c r="G4" s="260"/>
      <c r="H4" s="261"/>
      <c r="I4" s="262" t="s">
        <v>399</v>
      </c>
      <c r="J4" s="262" t="s">
        <v>400</v>
      </c>
      <c r="K4" s="234" t="s">
        <v>401</v>
      </c>
      <c r="L4" s="263"/>
      <c r="M4" s="264" t="s">
        <v>311</v>
      </c>
      <c r="N4" s="264"/>
      <c r="O4" s="265"/>
      <c r="P4" s="266" t="s">
        <v>402</v>
      </c>
      <c r="Q4" s="54" t="s">
        <v>403</v>
      </c>
      <c r="R4" s="234" t="s">
        <v>404</v>
      </c>
      <c r="S4" s="267" t="s">
        <v>398</v>
      </c>
      <c r="T4" s="267" t="s">
        <v>399</v>
      </c>
      <c r="U4" s="16" t="s">
        <v>400</v>
      </c>
      <c r="V4" s="16" t="s">
        <v>405</v>
      </c>
      <c r="W4" s="267" t="s">
        <v>406</v>
      </c>
      <c r="X4" s="212" t="s">
        <v>407</v>
      </c>
      <c r="Y4" s="16" t="s">
        <v>398</v>
      </c>
      <c r="Z4" s="16" t="s">
        <v>399</v>
      </c>
      <c r="AA4" s="267" t="s">
        <v>400</v>
      </c>
      <c r="AB4" s="26" t="s">
        <v>408</v>
      </c>
      <c r="AC4" s="26" t="s">
        <v>409</v>
      </c>
      <c r="AD4" s="267" t="s">
        <v>398</v>
      </c>
      <c r="AE4" s="264"/>
      <c r="AF4" s="264"/>
      <c r="AG4" s="264"/>
      <c r="AH4" s="265"/>
      <c r="AI4" s="267" t="s">
        <v>399</v>
      </c>
      <c r="AJ4" s="264"/>
      <c r="AK4" s="265"/>
      <c r="AL4" s="212" t="s">
        <v>410</v>
      </c>
      <c r="AM4" s="267" t="s">
        <v>398</v>
      </c>
      <c r="AN4" s="264"/>
      <c r="AO4" s="264"/>
      <c r="AP4" s="264"/>
      <c r="AQ4" s="264"/>
      <c r="AR4" s="264"/>
      <c r="AS4" s="267" t="s">
        <v>399</v>
      </c>
      <c r="AT4" s="264"/>
      <c r="AU4" s="264"/>
      <c r="AV4" s="264"/>
      <c r="AW4" s="264"/>
      <c r="AX4" s="264"/>
      <c r="AY4" s="264"/>
      <c r="AZ4" s="264"/>
      <c r="BA4" s="264"/>
      <c r="BB4" s="26" t="s">
        <v>411</v>
      </c>
      <c r="BC4" s="26" t="s">
        <v>412</v>
      </c>
      <c r="BD4" s="26"/>
      <c r="BE4" s="26"/>
      <c r="BF4" s="212"/>
      <c r="BG4" s="212"/>
      <c r="BH4" s="268"/>
    </row>
    <row r="5" spans="1:60" s="277" customFormat="1" ht="19.5" customHeight="1">
      <c r="A5" s="269"/>
      <c r="B5" s="234"/>
      <c r="C5" s="270"/>
      <c r="D5" s="271"/>
      <c r="E5" s="271"/>
      <c r="F5" s="271"/>
      <c r="G5" s="271"/>
      <c r="H5" s="272"/>
      <c r="I5" s="228"/>
      <c r="J5" s="228"/>
      <c r="K5" s="54"/>
      <c r="L5" s="54"/>
      <c r="M5" s="271"/>
      <c r="N5" s="271"/>
      <c r="O5" s="273"/>
      <c r="P5" s="234"/>
      <c r="Q5" s="228"/>
      <c r="R5" s="234"/>
      <c r="S5" s="270"/>
      <c r="T5" s="270"/>
      <c r="U5" s="228"/>
      <c r="V5" s="228"/>
      <c r="W5" s="270"/>
      <c r="X5" s="234"/>
      <c r="Y5" s="228"/>
      <c r="Z5" s="228"/>
      <c r="AA5" s="270"/>
      <c r="AB5" s="54"/>
      <c r="AC5" s="54"/>
      <c r="AD5" s="270"/>
      <c r="AE5" s="272"/>
      <c r="AF5" s="272"/>
      <c r="AG5" s="271"/>
      <c r="AH5" s="272"/>
      <c r="AI5" s="270"/>
      <c r="AJ5" s="271"/>
      <c r="AK5" s="272"/>
      <c r="AL5" s="234"/>
      <c r="AM5" s="270"/>
      <c r="AN5" s="272"/>
      <c r="AO5" s="272"/>
      <c r="AP5" s="271"/>
      <c r="AQ5" s="271"/>
      <c r="AR5" s="271"/>
      <c r="AS5" s="270"/>
      <c r="AT5" s="272"/>
      <c r="AU5" s="271"/>
      <c r="AV5" s="271"/>
      <c r="AW5" s="272"/>
      <c r="AX5" s="271"/>
      <c r="AY5" s="274"/>
      <c r="AZ5" s="274"/>
      <c r="BA5" s="275"/>
      <c r="BB5" s="54"/>
      <c r="BC5" s="54"/>
      <c r="BD5" s="54"/>
      <c r="BE5" s="54"/>
      <c r="BF5" s="234"/>
      <c r="BG5" s="234"/>
      <c r="BH5" s="276"/>
    </row>
    <row r="6" spans="1:60" s="281" customFormat="1" ht="19.5" customHeight="1">
      <c r="A6" s="269" t="s">
        <v>237</v>
      </c>
      <c r="B6" s="234"/>
      <c r="C6" s="270"/>
      <c r="D6" s="234"/>
      <c r="E6" s="234"/>
      <c r="F6" s="234"/>
      <c r="G6" s="234"/>
      <c r="H6" s="54"/>
      <c r="I6" s="228"/>
      <c r="J6" s="228"/>
      <c r="K6" s="54"/>
      <c r="L6" s="54"/>
      <c r="M6" s="234"/>
      <c r="N6" s="234"/>
      <c r="O6" s="278"/>
      <c r="P6" s="234"/>
      <c r="Q6" s="279"/>
      <c r="R6" s="234"/>
      <c r="S6" s="270"/>
      <c r="T6" s="270"/>
      <c r="U6" s="228"/>
      <c r="V6" s="228"/>
      <c r="W6" s="270"/>
      <c r="X6" s="234"/>
      <c r="Y6" s="228"/>
      <c r="Z6" s="228"/>
      <c r="AA6" s="270"/>
      <c r="AB6" s="54"/>
      <c r="AC6" s="54"/>
      <c r="AD6" s="270"/>
      <c r="AE6" s="54"/>
      <c r="AF6" s="54"/>
      <c r="AG6" s="234"/>
      <c r="AH6" s="54"/>
      <c r="AI6" s="270"/>
      <c r="AJ6" s="234"/>
      <c r="AK6" s="54"/>
      <c r="AL6" s="234"/>
      <c r="AM6" s="270"/>
      <c r="AN6" s="54"/>
      <c r="AO6" s="54"/>
      <c r="AP6" s="234"/>
      <c r="AQ6" s="234"/>
      <c r="AR6" s="234"/>
      <c r="AS6" s="270"/>
      <c r="AT6" s="54"/>
      <c r="AU6" s="234"/>
      <c r="AV6" s="234"/>
      <c r="AW6" s="54"/>
      <c r="AX6" s="234" t="s">
        <v>413</v>
      </c>
      <c r="AY6" s="266"/>
      <c r="AZ6" s="280"/>
      <c r="BA6" s="190"/>
      <c r="BB6" s="54"/>
      <c r="BC6" s="54"/>
      <c r="BD6" s="54"/>
      <c r="BE6" s="54"/>
      <c r="BF6" s="234"/>
      <c r="BG6" s="234"/>
      <c r="BH6" s="276"/>
    </row>
    <row r="7" spans="1:60" s="277" customFormat="1" ht="19.5" customHeight="1">
      <c r="A7" s="269"/>
      <c r="B7" s="234"/>
      <c r="C7" s="234" t="s">
        <v>414</v>
      </c>
      <c r="D7" s="234"/>
      <c r="E7" s="234"/>
      <c r="F7" s="270" t="s">
        <v>415</v>
      </c>
      <c r="G7" s="392" t="s">
        <v>464</v>
      </c>
      <c r="H7" s="54"/>
      <c r="I7" s="225" t="s">
        <v>416</v>
      </c>
      <c r="J7" s="228"/>
      <c r="K7" s="54"/>
      <c r="L7" s="225" t="s">
        <v>417</v>
      </c>
      <c r="M7" s="234"/>
      <c r="N7" s="234"/>
      <c r="O7" s="282" t="s">
        <v>418</v>
      </c>
      <c r="P7" s="234"/>
      <c r="Q7" s="279"/>
      <c r="R7" s="234"/>
      <c r="S7" s="270"/>
      <c r="T7" s="270"/>
      <c r="U7" s="54" t="s">
        <v>419</v>
      </c>
      <c r="V7" s="228"/>
      <c r="W7" s="270"/>
      <c r="X7" s="234"/>
      <c r="Y7" s="283" t="s">
        <v>420</v>
      </c>
      <c r="Z7" s="283" t="s">
        <v>421</v>
      </c>
      <c r="AA7" s="270"/>
      <c r="AB7" s="54"/>
      <c r="AC7" s="54"/>
      <c r="AD7" s="270"/>
      <c r="AE7" s="283" t="s">
        <v>422</v>
      </c>
      <c r="AF7" s="225" t="s">
        <v>423</v>
      </c>
      <c r="AG7" s="284"/>
      <c r="AH7" s="283" t="s">
        <v>424</v>
      </c>
      <c r="AI7" s="270"/>
      <c r="AJ7" s="234"/>
      <c r="AK7" s="54" t="s">
        <v>419</v>
      </c>
      <c r="AL7" s="234"/>
      <c r="AM7" s="270"/>
      <c r="AN7" s="376" t="s">
        <v>465</v>
      </c>
      <c r="AO7" s="54"/>
      <c r="AP7" s="284" t="s">
        <v>425</v>
      </c>
      <c r="AQ7" s="284" t="s">
        <v>426</v>
      </c>
      <c r="AR7" s="234"/>
      <c r="AS7" s="270"/>
      <c r="AT7" s="376" t="s">
        <v>466</v>
      </c>
      <c r="AU7" s="388" t="s">
        <v>467</v>
      </c>
      <c r="AV7" s="234" t="s">
        <v>427</v>
      </c>
      <c r="AW7" s="54" t="s">
        <v>131</v>
      </c>
      <c r="AX7" s="234" t="s">
        <v>428</v>
      </c>
      <c r="AY7" s="54" t="s">
        <v>429</v>
      </c>
      <c r="AZ7" s="270" t="s">
        <v>430</v>
      </c>
      <c r="BA7" s="270" t="s">
        <v>430</v>
      </c>
      <c r="BB7" s="54"/>
      <c r="BC7" s="54"/>
      <c r="BD7" s="54"/>
      <c r="BE7" s="54"/>
      <c r="BF7" s="234"/>
      <c r="BG7" s="234"/>
      <c r="BH7" s="276"/>
    </row>
    <row r="8" spans="1:60" s="277" customFormat="1" ht="19.5" customHeight="1">
      <c r="A8" s="269"/>
      <c r="B8" s="234"/>
      <c r="C8" s="234" t="s">
        <v>431</v>
      </c>
      <c r="D8" s="234" t="s">
        <v>432</v>
      </c>
      <c r="E8" s="234" t="s">
        <v>433</v>
      </c>
      <c r="F8" s="270" t="s">
        <v>434</v>
      </c>
      <c r="G8" s="390"/>
      <c r="H8" s="54" t="s">
        <v>131</v>
      </c>
      <c r="I8" s="225" t="s">
        <v>431</v>
      </c>
      <c r="J8" s="54" t="s">
        <v>435</v>
      </c>
      <c r="K8" s="54"/>
      <c r="L8" s="225" t="s">
        <v>436</v>
      </c>
      <c r="M8" s="234" t="s">
        <v>437</v>
      </c>
      <c r="N8" s="234" t="s">
        <v>438</v>
      </c>
      <c r="O8" s="282" t="s">
        <v>439</v>
      </c>
      <c r="P8" s="234"/>
      <c r="Q8" s="279"/>
      <c r="R8" s="234"/>
      <c r="S8" s="234" t="s">
        <v>322</v>
      </c>
      <c r="T8" s="234" t="s">
        <v>440</v>
      </c>
      <c r="U8" s="54" t="s">
        <v>441</v>
      </c>
      <c r="V8" s="54" t="s">
        <v>442</v>
      </c>
      <c r="W8" s="234" t="s">
        <v>131</v>
      </c>
      <c r="X8" s="234"/>
      <c r="Y8" s="225" t="s">
        <v>441</v>
      </c>
      <c r="Z8" s="283" t="s">
        <v>443</v>
      </c>
      <c r="AA8" s="270" t="s">
        <v>131</v>
      </c>
      <c r="AB8" s="54"/>
      <c r="AC8" s="54"/>
      <c r="AD8" s="234" t="s">
        <v>444</v>
      </c>
      <c r="AE8" s="283" t="s">
        <v>445</v>
      </c>
      <c r="AF8" s="225" t="s">
        <v>446</v>
      </c>
      <c r="AG8" s="284" t="s">
        <v>447</v>
      </c>
      <c r="AH8" s="283" t="s">
        <v>448</v>
      </c>
      <c r="AI8" s="234" t="s">
        <v>449</v>
      </c>
      <c r="AJ8" s="234" t="s">
        <v>322</v>
      </c>
      <c r="AK8" s="54" t="s">
        <v>441</v>
      </c>
      <c r="AL8" s="234"/>
      <c r="AM8" s="234" t="s">
        <v>450</v>
      </c>
      <c r="AN8" s="378"/>
      <c r="AO8" s="54" t="s">
        <v>133</v>
      </c>
      <c r="AP8" s="284" t="s">
        <v>451</v>
      </c>
      <c r="AQ8" s="284" t="s">
        <v>452</v>
      </c>
      <c r="AR8" s="234" t="s">
        <v>131</v>
      </c>
      <c r="AS8" s="234" t="s">
        <v>453</v>
      </c>
      <c r="AT8" s="378"/>
      <c r="AU8" s="377"/>
      <c r="AV8" s="234" t="s">
        <v>452</v>
      </c>
      <c r="AW8" s="54" t="s">
        <v>452</v>
      </c>
      <c r="AX8" s="234" t="s">
        <v>410</v>
      </c>
      <c r="AY8" s="54" t="s">
        <v>454</v>
      </c>
      <c r="AZ8" s="270" t="s">
        <v>117</v>
      </c>
      <c r="BA8" s="270" t="s">
        <v>455</v>
      </c>
      <c r="BB8" s="54"/>
      <c r="BC8" s="54"/>
      <c r="BD8" s="376" t="s">
        <v>468</v>
      </c>
      <c r="BE8" s="376" t="s">
        <v>469</v>
      </c>
      <c r="BF8" s="388" t="s">
        <v>470</v>
      </c>
      <c r="BG8" s="234" t="s">
        <v>456</v>
      </c>
      <c r="BH8" s="276" t="s">
        <v>457</v>
      </c>
    </row>
    <row r="9" spans="1:60" s="277" customFormat="1" ht="13.5" customHeight="1">
      <c r="A9" s="285"/>
      <c r="B9" s="286"/>
      <c r="C9" s="286"/>
      <c r="D9" s="287"/>
      <c r="E9" s="287"/>
      <c r="F9" s="287"/>
      <c r="G9" s="287"/>
      <c r="H9" s="191"/>
      <c r="I9" s="192"/>
      <c r="J9" s="192"/>
      <c r="K9" s="191"/>
      <c r="L9" s="191"/>
      <c r="M9" s="287"/>
      <c r="N9" s="287"/>
      <c r="O9" s="288"/>
      <c r="P9" s="287"/>
      <c r="Q9" s="192" t="s">
        <v>458</v>
      </c>
      <c r="R9" s="287"/>
      <c r="S9" s="286"/>
      <c r="T9" s="286"/>
      <c r="U9" s="192"/>
      <c r="V9" s="192"/>
      <c r="W9" s="286"/>
      <c r="X9" s="287"/>
      <c r="Y9" s="192"/>
      <c r="Z9" s="192"/>
      <c r="AA9" s="286"/>
      <c r="AB9" s="192" t="s">
        <v>459</v>
      </c>
      <c r="AC9" s="191"/>
      <c r="AD9" s="286"/>
      <c r="AE9" s="191"/>
      <c r="AF9" s="191"/>
      <c r="AG9" s="287"/>
      <c r="AH9" s="191"/>
      <c r="AI9" s="286"/>
      <c r="AJ9" s="287"/>
      <c r="AK9" s="191"/>
      <c r="AL9" s="287"/>
      <c r="AM9" s="286"/>
      <c r="AN9" s="191"/>
      <c r="AO9" s="191"/>
      <c r="AP9" s="287"/>
      <c r="AQ9" s="287"/>
      <c r="AR9" s="287"/>
      <c r="AS9" s="286"/>
      <c r="AT9" s="191"/>
      <c r="AU9" s="287"/>
      <c r="AV9" s="287"/>
      <c r="AW9" s="191"/>
      <c r="AX9" s="287"/>
      <c r="AY9" s="191"/>
      <c r="AZ9" s="287"/>
      <c r="BA9" s="287"/>
      <c r="BB9" s="192" t="s">
        <v>460</v>
      </c>
      <c r="BC9" s="192" t="s">
        <v>461</v>
      </c>
      <c r="BD9" s="391"/>
      <c r="BE9" s="391"/>
      <c r="BF9" s="391"/>
      <c r="BG9" s="287" t="s">
        <v>462</v>
      </c>
      <c r="BH9" s="289" t="s">
        <v>462</v>
      </c>
    </row>
    <row r="10" spans="1:60" s="296" customFormat="1" ht="26.25" customHeight="1" hidden="1">
      <c r="A10" s="290"/>
      <c r="B10" s="291" t="s">
        <v>471</v>
      </c>
      <c r="C10" s="291" t="s">
        <v>472</v>
      </c>
      <c r="D10" s="291" t="s">
        <v>473</v>
      </c>
      <c r="E10" s="291" t="s">
        <v>474</v>
      </c>
      <c r="F10" s="291" t="s">
        <v>475</v>
      </c>
      <c r="G10" s="163" t="s">
        <v>476</v>
      </c>
      <c r="H10" s="163"/>
      <c r="I10" s="163" t="s">
        <v>477</v>
      </c>
      <c r="J10" s="163" t="s">
        <v>478</v>
      </c>
      <c r="K10" s="163" t="s">
        <v>479</v>
      </c>
      <c r="L10" s="291" t="s">
        <v>480</v>
      </c>
      <c r="M10" s="291" t="s">
        <v>481</v>
      </c>
      <c r="N10" s="291" t="s">
        <v>482</v>
      </c>
      <c r="O10" s="291" t="s">
        <v>483</v>
      </c>
      <c r="P10" s="291" t="s">
        <v>484</v>
      </c>
      <c r="Q10" s="163" t="s">
        <v>485</v>
      </c>
      <c r="R10" s="291" t="s">
        <v>486</v>
      </c>
      <c r="S10" s="163" t="s">
        <v>487</v>
      </c>
      <c r="T10" s="163" t="s">
        <v>488</v>
      </c>
      <c r="U10" s="291" t="s">
        <v>489</v>
      </c>
      <c r="V10" s="291" t="s">
        <v>490</v>
      </c>
      <c r="W10" s="291" t="s">
        <v>491</v>
      </c>
      <c r="X10" s="291" t="s">
        <v>492</v>
      </c>
      <c r="Y10" s="291" t="s">
        <v>493</v>
      </c>
      <c r="Z10" s="163" t="s">
        <v>494</v>
      </c>
      <c r="AA10" s="291" t="s">
        <v>495</v>
      </c>
      <c r="AB10" s="163" t="s">
        <v>496</v>
      </c>
      <c r="AC10" s="291" t="s">
        <v>497</v>
      </c>
      <c r="AD10" s="163" t="s">
        <v>498</v>
      </c>
      <c r="AE10" s="163" t="s">
        <v>499</v>
      </c>
      <c r="AF10" s="291" t="s">
        <v>500</v>
      </c>
      <c r="AG10" s="291" t="s">
        <v>501</v>
      </c>
      <c r="AH10" s="291" t="s">
        <v>502</v>
      </c>
      <c r="AI10" s="291" t="s">
        <v>503</v>
      </c>
      <c r="AJ10" s="291" t="s">
        <v>504</v>
      </c>
      <c r="AK10" s="163" t="s">
        <v>505</v>
      </c>
      <c r="AL10" s="163" t="s">
        <v>506</v>
      </c>
      <c r="AM10" s="291" t="s">
        <v>507</v>
      </c>
      <c r="AN10" s="291" t="s">
        <v>508</v>
      </c>
      <c r="AO10" s="163" t="s">
        <v>509</v>
      </c>
      <c r="AP10" s="291" t="s">
        <v>510</v>
      </c>
      <c r="AQ10" s="291" t="s">
        <v>511</v>
      </c>
      <c r="AR10" s="291" t="s">
        <v>512</v>
      </c>
      <c r="AS10" s="291" t="s">
        <v>513</v>
      </c>
      <c r="AT10" s="291" t="s">
        <v>514</v>
      </c>
      <c r="AU10" s="291" t="s">
        <v>515</v>
      </c>
      <c r="AV10" s="163" t="s">
        <v>516</v>
      </c>
      <c r="AW10" s="291" t="s">
        <v>517</v>
      </c>
      <c r="AX10" s="291" t="s">
        <v>518</v>
      </c>
      <c r="AY10" s="291" t="s">
        <v>519</v>
      </c>
      <c r="AZ10" s="291" t="s">
        <v>520</v>
      </c>
      <c r="BA10" s="163" t="s">
        <v>521</v>
      </c>
      <c r="BB10" s="163" t="s">
        <v>522</v>
      </c>
      <c r="BC10" s="163" t="s">
        <v>523</v>
      </c>
      <c r="BD10" s="292"/>
      <c r="BE10" s="291" t="s">
        <v>524</v>
      </c>
      <c r="BF10" s="293" t="s">
        <v>525</v>
      </c>
      <c r="BG10" s="294"/>
      <c r="BH10" s="295"/>
    </row>
    <row r="11" spans="1:60" s="9" customFormat="1" ht="30" customHeight="1">
      <c r="A11" s="297" t="s">
        <v>63</v>
      </c>
      <c r="B11" s="170">
        <v>2508346</v>
      </c>
      <c r="C11" s="170">
        <v>2508346</v>
      </c>
      <c r="D11" s="170">
        <v>104475</v>
      </c>
      <c r="E11" s="170">
        <v>6942495</v>
      </c>
      <c r="F11" s="170">
        <v>4538624</v>
      </c>
      <c r="G11" s="170">
        <v>0</v>
      </c>
      <c r="H11" s="170">
        <v>0</v>
      </c>
      <c r="I11" s="170">
        <v>0</v>
      </c>
      <c r="J11" s="170">
        <v>0</v>
      </c>
      <c r="K11" s="170">
        <v>626905</v>
      </c>
      <c r="L11" s="170">
        <v>428093</v>
      </c>
      <c r="M11" s="170">
        <v>192616</v>
      </c>
      <c r="N11" s="170">
        <v>5822</v>
      </c>
      <c r="O11" s="170">
        <v>0</v>
      </c>
      <c r="P11" s="170">
        <v>0</v>
      </c>
      <c r="Q11" s="170">
        <v>3135251</v>
      </c>
      <c r="R11" s="170">
        <v>61390</v>
      </c>
      <c r="S11" s="170">
        <v>0</v>
      </c>
      <c r="T11" s="170">
        <v>0</v>
      </c>
      <c r="U11" s="170">
        <v>0</v>
      </c>
      <c r="V11" s="170">
        <v>61390</v>
      </c>
      <c r="W11" s="170">
        <v>0</v>
      </c>
      <c r="X11" s="170">
        <v>147677</v>
      </c>
      <c r="Y11" s="170">
        <v>0</v>
      </c>
      <c r="Z11" s="170">
        <v>141492</v>
      </c>
      <c r="AA11" s="170">
        <v>6185</v>
      </c>
      <c r="AB11" s="170">
        <v>209067</v>
      </c>
      <c r="AC11" s="170">
        <v>3082842</v>
      </c>
      <c r="AD11" s="170">
        <v>1118650</v>
      </c>
      <c r="AE11" s="170">
        <v>11982</v>
      </c>
      <c r="AF11" s="170">
        <v>0</v>
      </c>
      <c r="AG11" s="170">
        <v>0</v>
      </c>
      <c r="AH11" s="170">
        <v>1106668</v>
      </c>
      <c r="AI11" s="170">
        <v>1964192</v>
      </c>
      <c r="AJ11" s="170">
        <v>1964192</v>
      </c>
      <c r="AK11" s="170">
        <v>0</v>
      </c>
      <c r="AL11" s="170">
        <v>-156658</v>
      </c>
      <c r="AM11" s="170">
        <v>830008</v>
      </c>
      <c r="AN11" s="170">
        <v>0</v>
      </c>
      <c r="AO11" s="170">
        <v>0</v>
      </c>
      <c r="AP11" s="170">
        <v>689108</v>
      </c>
      <c r="AQ11" s="170">
        <v>0</v>
      </c>
      <c r="AR11" s="170">
        <v>140900</v>
      </c>
      <c r="AS11" s="170">
        <v>-986666</v>
      </c>
      <c r="AT11" s="170">
        <v>5265</v>
      </c>
      <c r="AU11" s="170">
        <v>0</v>
      </c>
      <c r="AV11" s="170">
        <v>76267</v>
      </c>
      <c r="AW11" s="170">
        <v>0</v>
      </c>
      <c r="AX11" s="170">
        <v>0</v>
      </c>
      <c r="AY11" s="170">
        <v>1068198</v>
      </c>
      <c r="AZ11" s="170">
        <v>84714</v>
      </c>
      <c r="BA11" s="170">
        <v>0</v>
      </c>
      <c r="BB11" s="170">
        <v>2926184</v>
      </c>
      <c r="BC11" s="170">
        <v>3135251</v>
      </c>
      <c r="BD11" s="170">
        <v>1068198</v>
      </c>
      <c r="BE11" s="170">
        <v>0</v>
      </c>
      <c r="BF11" s="170">
        <v>0</v>
      </c>
      <c r="BG11" s="298">
        <f>BD11/('第3-3表'!C9-'第3-3表'!J9)*100</f>
        <v>84.35830471237018</v>
      </c>
      <c r="BH11" s="299">
        <v>0</v>
      </c>
    </row>
    <row r="12" spans="1:60" s="9" customFormat="1" ht="30" customHeight="1" thickBot="1">
      <c r="A12" s="62" t="s">
        <v>37</v>
      </c>
      <c r="B12" s="63">
        <f aca="true" t="shared" si="0" ref="B12:AG12">B11</f>
        <v>2508346</v>
      </c>
      <c r="C12" s="63">
        <f t="shared" si="0"/>
        <v>2508346</v>
      </c>
      <c r="D12" s="63">
        <f t="shared" si="0"/>
        <v>104475</v>
      </c>
      <c r="E12" s="63">
        <f t="shared" si="0"/>
        <v>6942495</v>
      </c>
      <c r="F12" s="63">
        <f t="shared" si="0"/>
        <v>4538624</v>
      </c>
      <c r="G12" s="63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3">
        <f t="shared" si="0"/>
        <v>626905</v>
      </c>
      <c r="L12" s="63">
        <f t="shared" si="0"/>
        <v>428093</v>
      </c>
      <c r="M12" s="63">
        <f t="shared" si="0"/>
        <v>192616</v>
      </c>
      <c r="N12" s="63">
        <f t="shared" si="0"/>
        <v>5822</v>
      </c>
      <c r="O12" s="63">
        <f t="shared" si="0"/>
        <v>0</v>
      </c>
      <c r="P12" s="63">
        <f t="shared" si="0"/>
        <v>0</v>
      </c>
      <c r="Q12" s="63">
        <f t="shared" si="0"/>
        <v>3135251</v>
      </c>
      <c r="R12" s="63">
        <f t="shared" si="0"/>
        <v>61390</v>
      </c>
      <c r="S12" s="63">
        <f t="shared" si="0"/>
        <v>0</v>
      </c>
      <c r="T12" s="63">
        <f t="shared" si="0"/>
        <v>0</v>
      </c>
      <c r="U12" s="63">
        <f t="shared" si="0"/>
        <v>0</v>
      </c>
      <c r="V12" s="63">
        <f t="shared" si="0"/>
        <v>61390</v>
      </c>
      <c r="W12" s="63">
        <f t="shared" si="0"/>
        <v>0</v>
      </c>
      <c r="X12" s="63">
        <f t="shared" si="0"/>
        <v>147677</v>
      </c>
      <c r="Y12" s="63">
        <f t="shared" si="0"/>
        <v>0</v>
      </c>
      <c r="Z12" s="63">
        <f t="shared" si="0"/>
        <v>141492</v>
      </c>
      <c r="AA12" s="63">
        <f t="shared" si="0"/>
        <v>6185</v>
      </c>
      <c r="AB12" s="63">
        <f t="shared" si="0"/>
        <v>209067</v>
      </c>
      <c r="AC12" s="63">
        <f t="shared" si="0"/>
        <v>3082842</v>
      </c>
      <c r="AD12" s="63">
        <f t="shared" si="0"/>
        <v>1118650</v>
      </c>
      <c r="AE12" s="63">
        <f t="shared" si="0"/>
        <v>11982</v>
      </c>
      <c r="AF12" s="63">
        <f t="shared" si="0"/>
        <v>0</v>
      </c>
      <c r="AG12" s="63">
        <f t="shared" si="0"/>
        <v>0</v>
      </c>
      <c r="AH12" s="63">
        <f aca="true" t="shared" si="1" ref="AH12:BH12">AH11</f>
        <v>1106668</v>
      </c>
      <c r="AI12" s="63">
        <f t="shared" si="1"/>
        <v>1964192</v>
      </c>
      <c r="AJ12" s="63">
        <f t="shared" si="1"/>
        <v>1964192</v>
      </c>
      <c r="AK12" s="63">
        <f t="shared" si="1"/>
        <v>0</v>
      </c>
      <c r="AL12" s="63">
        <f t="shared" si="1"/>
        <v>-156658</v>
      </c>
      <c r="AM12" s="63">
        <f t="shared" si="1"/>
        <v>830008</v>
      </c>
      <c r="AN12" s="63">
        <f t="shared" si="1"/>
        <v>0</v>
      </c>
      <c r="AO12" s="63">
        <f t="shared" si="1"/>
        <v>0</v>
      </c>
      <c r="AP12" s="63">
        <f t="shared" si="1"/>
        <v>689108</v>
      </c>
      <c r="AQ12" s="63">
        <f t="shared" si="1"/>
        <v>0</v>
      </c>
      <c r="AR12" s="63">
        <f t="shared" si="1"/>
        <v>140900</v>
      </c>
      <c r="AS12" s="63">
        <f t="shared" si="1"/>
        <v>-986666</v>
      </c>
      <c r="AT12" s="63">
        <f t="shared" si="1"/>
        <v>5265</v>
      </c>
      <c r="AU12" s="63">
        <f t="shared" si="1"/>
        <v>0</v>
      </c>
      <c r="AV12" s="63">
        <f t="shared" si="1"/>
        <v>76267</v>
      </c>
      <c r="AW12" s="63">
        <f t="shared" si="1"/>
        <v>0</v>
      </c>
      <c r="AX12" s="63">
        <f t="shared" si="1"/>
        <v>0</v>
      </c>
      <c r="AY12" s="63">
        <f t="shared" si="1"/>
        <v>1068198</v>
      </c>
      <c r="AZ12" s="63">
        <f t="shared" si="1"/>
        <v>84714</v>
      </c>
      <c r="BA12" s="63">
        <f t="shared" si="1"/>
        <v>0</v>
      </c>
      <c r="BB12" s="63">
        <f t="shared" si="1"/>
        <v>2926184</v>
      </c>
      <c r="BC12" s="63">
        <f t="shared" si="1"/>
        <v>3135251</v>
      </c>
      <c r="BD12" s="63">
        <f t="shared" si="1"/>
        <v>1068198</v>
      </c>
      <c r="BE12" s="63">
        <f t="shared" si="1"/>
        <v>0</v>
      </c>
      <c r="BF12" s="63">
        <f t="shared" si="1"/>
        <v>0</v>
      </c>
      <c r="BG12" s="64">
        <f t="shared" si="1"/>
        <v>84.35830471237018</v>
      </c>
      <c r="BH12" s="300">
        <f t="shared" si="1"/>
        <v>0</v>
      </c>
    </row>
    <row r="13" spans="25:60" ht="14.25">
      <c r="Y13" s="248"/>
      <c r="Z13" s="248"/>
      <c r="AA13" s="248"/>
      <c r="AB13" s="248"/>
      <c r="BG13" s="301"/>
      <c r="BH13" s="301"/>
    </row>
    <row r="14" spans="2:60" s="358" customFormat="1" ht="19.5" customHeight="1">
      <c r="B14" s="358" t="s">
        <v>610</v>
      </c>
      <c r="C14" s="358" t="s">
        <v>610</v>
      </c>
      <c r="D14" s="358" t="s">
        <v>610</v>
      </c>
      <c r="E14" s="358" t="s">
        <v>610</v>
      </c>
      <c r="F14" s="358" t="s">
        <v>610</v>
      </c>
      <c r="G14" s="358" t="s">
        <v>610</v>
      </c>
      <c r="H14" s="358" t="s">
        <v>610</v>
      </c>
      <c r="I14" s="358" t="s">
        <v>610</v>
      </c>
      <c r="J14" s="358" t="s">
        <v>610</v>
      </c>
      <c r="K14" s="358" t="s">
        <v>610</v>
      </c>
      <c r="L14" s="358" t="s">
        <v>610</v>
      </c>
      <c r="M14" s="358" t="s">
        <v>610</v>
      </c>
      <c r="N14" s="358" t="s">
        <v>610</v>
      </c>
      <c r="O14" s="358" t="s">
        <v>610</v>
      </c>
      <c r="P14" s="358" t="s">
        <v>610</v>
      </c>
      <c r="Q14" s="358" t="s">
        <v>610</v>
      </c>
      <c r="R14" s="358" t="s">
        <v>610</v>
      </c>
      <c r="S14" s="358" t="s">
        <v>610</v>
      </c>
      <c r="T14" s="358" t="s">
        <v>610</v>
      </c>
      <c r="U14" s="358" t="s">
        <v>610</v>
      </c>
      <c r="V14" s="358" t="s">
        <v>610</v>
      </c>
      <c r="W14" s="358" t="s">
        <v>610</v>
      </c>
      <c r="X14" s="358" t="s">
        <v>610</v>
      </c>
      <c r="Y14" s="358" t="s">
        <v>610</v>
      </c>
      <c r="Z14" s="358" t="s">
        <v>610</v>
      </c>
      <c r="AA14" s="358" t="s">
        <v>610</v>
      </c>
      <c r="AB14" s="358" t="s">
        <v>610</v>
      </c>
      <c r="AC14" s="358" t="s">
        <v>610</v>
      </c>
      <c r="AD14" s="358" t="s">
        <v>610</v>
      </c>
      <c r="AE14" s="358" t="s">
        <v>610</v>
      </c>
      <c r="AF14" s="358" t="s">
        <v>610</v>
      </c>
      <c r="AG14" s="358" t="s">
        <v>610</v>
      </c>
      <c r="AH14" s="358" t="s">
        <v>610</v>
      </c>
      <c r="AI14" s="358" t="s">
        <v>610</v>
      </c>
      <c r="AJ14" s="358" t="s">
        <v>610</v>
      </c>
      <c r="AK14" s="358" t="s">
        <v>610</v>
      </c>
      <c r="AL14" s="358" t="s">
        <v>610</v>
      </c>
      <c r="AM14" s="358" t="s">
        <v>610</v>
      </c>
      <c r="AN14" s="358" t="s">
        <v>610</v>
      </c>
      <c r="AO14" s="358" t="s">
        <v>610</v>
      </c>
      <c r="AP14" s="358" t="s">
        <v>610</v>
      </c>
      <c r="AQ14" s="358" t="s">
        <v>610</v>
      </c>
      <c r="AR14" s="358" t="s">
        <v>610</v>
      </c>
      <c r="AS14" s="358" t="s">
        <v>610</v>
      </c>
      <c r="AT14" s="358" t="s">
        <v>610</v>
      </c>
      <c r="AU14" s="358" t="s">
        <v>610</v>
      </c>
      <c r="AV14" s="358" t="s">
        <v>610</v>
      </c>
      <c r="AW14" s="358" t="s">
        <v>610</v>
      </c>
      <c r="AX14" s="358" t="s">
        <v>610</v>
      </c>
      <c r="AY14" s="358" t="s">
        <v>610</v>
      </c>
      <c r="AZ14" s="358" t="s">
        <v>610</v>
      </c>
      <c r="BA14" s="358" t="s">
        <v>610</v>
      </c>
      <c r="BB14" s="358" t="s">
        <v>610</v>
      </c>
      <c r="BC14" s="358" t="s">
        <v>610</v>
      </c>
      <c r="BD14" s="358" t="s">
        <v>605</v>
      </c>
      <c r="BE14" s="358" t="s">
        <v>608</v>
      </c>
      <c r="BF14" s="358" t="s">
        <v>608</v>
      </c>
      <c r="BG14" s="358" t="s">
        <v>608</v>
      </c>
      <c r="BH14" s="358" t="s">
        <v>608</v>
      </c>
    </row>
    <row r="15" spans="25:60" ht="14.25">
      <c r="Y15" s="248"/>
      <c r="Z15" s="248"/>
      <c r="AA15" s="248"/>
      <c r="AB15" s="248"/>
      <c r="BG15" s="301"/>
      <c r="BH15" s="301"/>
    </row>
    <row r="16" spans="25:60" ht="14.25">
      <c r="Y16" s="248"/>
      <c r="Z16" s="248"/>
      <c r="AA16" s="248"/>
      <c r="AB16" s="248"/>
      <c r="BG16" s="301"/>
      <c r="BH16" s="301"/>
    </row>
    <row r="17" spans="25:60" ht="14.25">
      <c r="Y17" s="248"/>
      <c r="Z17" s="248"/>
      <c r="AA17" s="248"/>
      <c r="AB17" s="248"/>
      <c r="BG17" s="301"/>
      <c r="BH17" s="301"/>
    </row>
    <row r="18" spans="25:60" ht="14.25">
      <c r="Y18" s="248"/>
      <c r="Z18" s="248"/>
      <c r="AA18" s="248"/>
      <c r="AB18" s="248"/>
      <c r="BG18" s="301"/>
      <c r="BH18" s="301"/>
    </row>
    <row r="19" spans="25:60" ht="14.25">
      <c r="Y19" s="248"/>
      <c r="Z19" s="248"/>
      <c r="AA19" s="248"/>
      <c r="AB19" s="248"/>
      <c r="BG19" s="301"/>
      <c r="BH19" s="301"/>
    </row>
    <row r="20" spans="25:60" ht="14.25">
      <c r="Y20" s="248"/>
      <c r="Z20" s="248"/>
      <c r="AA20" s="248"/>
      <c r="AB20" s="248"/>
      <c r="BG20" s="301"/>
      <c r="BH20" s="301"/>
    </row>
    <row r="21" spans="25:60" ht="14.25">
      <c r="Y21" s="248"/>
      <c r="Z21" s="248"/>
      <c r="AA21" s="248"/>
      <c r="AB21" s="248"/>
      <c r="BG21" s="301"/>
      <c r="BH21" s="301"/>
    </row>
    <row r="22" spans="25:60" ht="14.25">
      <c r="Y22" s="248"/>
      <c r="Z22" s="248"/>
      <c r="AA22" s="248"/>
      <c r="AB22" s="248"/>
      <c r="BG22" s="301"/>
      <c r="BH22" s="301"/>
    </row>
    <row r="23" spans="25:60" ht="14.25">
      <c r="Y23" s="248"/>
      <c r="Z23" s="248"/>
      <c r="AA23" s="248"/>
      <c r="AB23" s="248"/>
      <c r="BG23" s="301"/>
      <c r="BH23" s="301"/>
    </row>
    <row r="24" spans="25:60" ht="14.25">
      <c r="Y24" s="248"/>
      <c r="Z24" s="248"/>
      <c r="AA24" s="248"/>
      <c r="AB24" s="248"/>
      <c r="BG24" s="301"/>
      <c r="BH24" s="301"/>
    </row>
    <row r="25" spans="25:60" ht="14.25">
      <c r="Y25" s="248"/>
      <c r="Z25" s="248"/>
      <c r="AA25" s="248"/>
      <c r="AB25" s="248"/>
      <c r="BG25" s="301"/>
      <c r="BH25" s="301"/>
    </row>
    <row r="26" spans="25:60" ht="14.25">
      <c r="Y26" s="248"/>
      <c r="Z26" s="248"/>
      <c r="AA26" s="248"/>
      <c r="AB26" s="248"/>
      <c r="BG26" s="301"/>
      <c r="BH26" s="301"/>
    </row>
    <row r="27" spans="25:60" ht="14.25">
      <c r="Y27" s="248"/>
      <c r="Z27" s="248"/>
      <c r="AA27" s="248"/>
      <c r="AB27" s="248"/>
      <c r="BG27" s="301"/>
      <c r="BH27" s="301"/>
    </row>
    <row r="28" spans="25:60" ht="14.25">
      <c r="Y28" s="248"/>
      <c r="Z28" s="248"/>
      <c r="AA28" s="248"/>
      <c r="AB28" s="248"/>
      <c r="BG28" s="301"/>
      <c r="BH28" s="301"/>
    </row>
    <row r="29" spans="25:60" ht="14.25">
      <c r="Y29" s="248"/>
      <c r="Z29" s="248"/>
      <c r="AA29" s="248"/>
      <c r="AB29" s="248"/>
      <c r="BG29" s="301"/>
      <c r="BH29" s="301"/>
    </row>
    <row r="30" spans="25:60" ht="14.25">
      <c r="Y30" s="248"/>
      <c r="Z30" s="248"/>
      <c r="AA30" s="248"/>
      <c r="AB30" s="248"/>
      <c r="BG30" s="301"/>
      <c r="BH30" s="301"/>
    </row>
    <row r="31" spans="10:60" ht="14.25">
      <c r="J31" s="69" t="s">
        <v>526</v>
      </c>
      <c r="Y31" s="248"/>
      <c r="Z31" s="248"/>
      <c r="AA31" s="248"/>
      <c r="AB31" s="248"/>
      <c r="BG31" s="301"/>
      <c r="BH31" s="301"/>
    </row>
    <row r="32" spans="25:60" ht="14.25">
      <c r="Y32" s="248"/>
      <c r="Z32" s="248"/>
      <c r="AA32" s="248"/>
      <c r="AB32" s="248"/>
      <c r="BG32" s="301"/>
      <c r="BH32" s="301"/>
    </row>
    <row r="33" spans="25:60" ht="14.25">
      <c r="Y33" s="248"/>
      <c r="Z33" s="248"/>
      <c r="AA33" s="248"/>
      <c r="AB33" s="248"/>
      <c r="BG33" s="301"/>
      <c r="BH33" s="301"/>
    </row>
    <row r="34" spans="25:60" ht="14.25">
      <c r="Y34" s="248"/>
      <c r="Z34" s="248"/>
      <c r="AA34" s="248"/>
      <c r="AB34" s="248"/>
      <c r="BG34" s="301"/>
      <c r="BH34" s="301"/>
    </row>
    <row r="35" spans="25:60" ht="14.25">
      <c r="Y35" s="248"/>
      <c r="Z35" s="248"/>
      <c r="AA35" s="248"/>
      <c r="AB35" s="248"/>
      <c r="BG35" s="301"/>
      <c r="BH35" s="301"/>
    </row>
    <row r="36" spans="25:60" ht="14.25">
      <c r="Y36" s="248"/>
      <c r="Z36" s="248"/>
      <c r="AA36" s="248"/>
      <c r="AB36" s="248"/>
      <c r="BG36" s="301"/>
      <c r="BH36" s="301"/>
    </row>
    <row r="37" spans="25:60" ht="14.25">
      <c r="Y37" s="248"/>
      <c r="Z37" s="248"/>
      <c r="AA37" s="248"/>
      <c r="AB37" s="248"/>
      <c r="BG37" s="301"/>
      <c r="BH37" s="301"/>
    </row>
    <row r="38" spans="25:60" ht="14.25">
      <c r="Y38" s="248"/>
      <c r="Z38" s="248"/>
      <c r="AA38" s="248"/>
      <c r="AB38" s="248"/>
      <c r="BG38" s="301"/>
      <c r="BH38" s="301"/>
    </row>
    <row r="39" spans="25:60" ht="14.25">
      <c r="Y39" s="248"/>
      <c r="Z39" s="248"/>
      <c r="AA39" s="248"/>
      <c r="AB39" s="248"/>
      <c r="BG39" s="301"/>
      <c r="BH39" s="301"/>
    </row>
    <row r="40" spans="25:60" ht="14.25">
      <c r="Y40" s="248"/>
      <c r="Z40" s="248"/>
      <c r="AA40" s="248"/>
      <c r="AB40" s="248"/>
      <c r="BG40" s="301"/>
      <c r="BH40" s="301"/>
    </row>
    <row r="41" spans="25:60" ht="14.25">
      <c r="Y41" s="248"/>
      <c r="Z41" s="248"/>
      <c r="AA41" s="248"/>
      <c r="AB41" s="248"/>
      <c r="BG41" s="301"/>
      <c r="BH41" s="301"/>
    </row>
    <row r="42" spans="25:60" ht="14.25">
      <c r="Y42" s="248"/>
      <c r="Z42" s="248"/>
      <c r="AA42" s="248"/>
      <c r="AB42" s="248"/>
      <c r="BG42" s="301"/>
      <c r="BH42" s="301"/>
    </row>
    <row r="43" spans="25:60" ht="14.25">
      <c r="Y43" s="248"/>
      <c r="Z43" s="248"/>
      <c r="AA43" s="248"/>
      <c r="AB43" s="248"/>
      <c r="BG43" s="301"/>
      <c r="BH43" s="301"/>
    </row>
    <row r="44" spans="59:60" ht="14.25">
      <c r="BG44" s="301"/>
      <c r="BH44" s="301"/>
    </row>
    <row r="45" spans="59:60" ht="14.25">
      <c r="BG45" s="301"/>
      <c r="BH45" s="301"/>
    </row>
    <row r="46" spans="59:60" ht="14.25">
      <c r="BG46" s="301"/>
      <c r="BH46" s="301"/>
    </row>
    <row r="47" spans="59:60" ht="14.25">
      <c r="BG47" s="301"/>
      <c r="BH47" s="301"/>
    </row>
    <row r="48" spans="59:60" ht="14.25">
      <c r="BG48" s="301"/>
      <c r="BH48" s="301"/>
    </row>
    <row r="49" spans="59:60" ht="14.25">
      <c r="BG49" s="301"/>
      <c r="BH49" s="301"/>
    </row>
    <row r="50" spans="59:60" ht="14.25">
      <c r="BG50" s="301"/>
      <c r="BH50" s="301"/>
    </row>
    <row r="51" spans="59:60" ht="14.25">
      <c r="BG51" s="301"/>
      <c r="BH51" s="301"/>
    </row>
    <row r="52" spans="59:60" ht="14.25">
      <c r="BG52" s="301"/>
      <c r="BH52" s="301"/>
    </row>
    <row r="53" spans="59:60" ht="14.25">
      <c r="BG53" s="301"/>
      <c r="BH53" s="301"/>
    </row>
    <row r="54" spans="59:60" ht="14.25">
      <c r="BG54" s="301"/>
      <c r="BH54" s="301"/>
    </row>
    <row r="55" spans="59:60" ht="14.25">
      <c r="BG55" s="301"/>
      <c r="BH55" s="301"/>
    </row>
    <row r="56" spans="59:60" ht="14.25">
      <c r="BG56" s="301"/>
      <c r="BH56" s="301"/>
    </row>
    <row r="57" spans="59:60" ht="14.25">
      <c r="BG57" s="301"/>
      <c r="BH57" s="301"/>
    </row>
    <row r="58" spans="59:60" ht="14.25">
      <c r="BG58" s="301"/>
      <c r="BH58" s="301"/>
    </row>
    <row r="59" spans="59:60" ht="14.25">
      <c r="BG59" s="301"/>
      <c r="BH59" s="301"/>
    </row>
    <row r="60" spans="59:60" ht="14.25">
      <c r="BG60" s="301"/>
      <c r="BH60" s="301"/>
    </row>
    <row r="61" spans="59:60" ht="14.25">
      <c r="BG61" s="301"/>
      <c r="BH61" s="301"/>
    </row>
    <row r="62" spans="59:60" ht="14.25">
      <c r="BG62" s="301"/>
      <c r="BH62" s="301"/>
    </row>
    <row r="63" spans="59:60" ht="14.25">
      <c r="BG63" s="301"/>
      <c r="BH63" s="301"/>
    </row>
    <row r="64" spans="59:60" ht="14.25">
      <c r="BG64" s="301"/>
      <c r="BH64" s="301"/>
    </row>
    <row r="65" spans="59:60" ht="14.25">
      <c r="BG65" s="301"/>
      <c r="BH65" s="301"/>
    </row>
    <row r="66" spans="59:60" ht="14.25">
      <c r="BG66" s="301"/>
      <c r="BH66" s="301"/>
    </row>
    <row r="67" spans="59:60" ht="14.25">
      <c r="BG67" s="301"/>
      <c r="BH67" s="301"/>
    </row>
    <row r="68" spans="59:60" ht="14.25">
      <c r="BG68" s="301"/>
      <c r="BH68" s="301"/>
    </row>
    <row r="69" spans="59:60" ht="14.25">
      <c r="BG69" s="301"/>
      <c r="BH69" s="301"/>
    </row>
    <row r="70" spans="59:60" ht="14.25">
      <c r="BG70" s="301"/>
      <c r="BH70" s="301"/>
    </row>
    <row r="71" spans="59:60" ht="14.25">
      <c r="BG71" s="301"/>
      <c r="BH71" s="301"/>
    </row>
    <row r="72" spans="59:60" ht="14.25">
      <c r="BG72" s="301"/>
      <c r="BH72" s="301"/>
    </row>
    <row r="73" spans="59:60" ht="14.25">
      <c r="BG73" s="301"/>
      <c r="BH73" s="301"/>
    </row>
    <row r="74" spans="59:60" ht="14.25">
      <c r="BG74" s="301"/>
      <c r="BH74" s="301"/>
    </row>
    <row r="75" spans="59:60" ht="14.25">
      <c r="BG75" s="301"/>
      <c r="BH75" s="301"/>
    </row>
    <row r="76" spans="59:60" ht="14.25">
      <c r="BG76" s="301"/>
      <c r="BH76" s="301"/>
    </row>
    <row r="77" spans="59:60" ht="14.25">
      <c r="BG77" s="301"/>
      <c r="BH77" s="301"/>
    </row>
    <row r="78" spans="59:60" ht="14.25">
      <c r="BG78" s="301"/>
      <c r="BH78" s="301"/>
    </row>
    <row r="79" spans="59:60" ht="14.25">
      <c r="BG79" s="301"/>
      <c r="BH79" s="301"/>
    </row>
    <row r="80" spans="59:60" ht="14.25">
      <c r="BG80" s="301"/>
      <c r="BH80" s="301"/>
    </row>
    <row r="81" spans="59:60" ht="14.25">
      <c r="BG81" s="301"/>
      <c r="BH81" s="301"/>
    </row>
    <row r="82" spans="59:60" ht="14.25">
      <c r="BG82" s="301"/>
      <c r="BH82" s="301"/>
    </row>
    <row r="83" spans="59:60" ht="14.25">
      <c r="BG83" s="301"/>
      <c r="BH83" s="301"/>
    </row>
    <row r="84" spans="59:60" ht="14.25">
      <c r="BG84" s="301"/>
      <c r="BH84" s="301"/>
    </row>
    <row r="85" spans="59:60" ht="14.25">
      <c r="BG85" s="301"/>
      <c r="BH85" s="301"/>
    </row>
    <row r="86" spans="59:60" ht="14.25">
      <c r="BG86" s="301"/>
      <c r="BH86" s="301"/>
    </row>
    <row r="87" spans="59:60" ht="14.25">
      <c r="BG87" s="301"/>
      <c r="BH87" s="301"/>
    </row>
    <row r="88" spans="59:60" ht="14.25">
      <c r="BG88" s="301"/>
      <c r="BH88" s="301"/>
    </row>
    <row r="89" spans="59:60" ht="14.25">
      <c r="BG89" s="301"/>
      <c r="BH89" s="301"/>
    </row>
    <row r="90" spans="59:60" ht="14.25">
      <c r="BG90" s="301"/>
      <c r="BH90" s="301"/>
    </row>
    <row r="91" spans="59:60" ht="14.25">
      <c r="BG91" s="301"/>
      <c r="BH91" s="301"/>
    </row>
    <row r="92" spans="59:60" ht="14.25">
      <c r="BG92" s="301"/>
      <c r="BH92" s="301"/>
    </row>
    <row r="93" spans="59:60" ht="14.25">
      <c r="BG93" s="301"/>
      <c r="BH93" s="301"/>
    </row>
    <row r="94" spans="59:60" ht="14.25">
      <c r="BG94" s="301"/>
      <c r="BH94" s="301"/>
    </row>
    <row r="95" spans="59:60" ht="14.25">
      <c r="BG95" s="301"/>
      <c r="BH95" s="301"/>
    </row>
    <row r="96" spans="59:60" ht="14.25">
      <c r="BG96" s="301"/>
      <c r="BH96" s="301"/>
    </row>
    <row r="97" spans="59:60" ht="14.25">
      <c r="BG97" s="301"/>
      <c r="BH97" s="301"/>
    </row>
    <row r="98" spans="59:60" ht="14.25">
      <c r="BG98" s="301"/>
      <c r="BH98" s="301"/>
    </row>
    <row r="99" spans="59:60" ht="14.25">
      <c r="BG99" s="301"/>
      <c r="BH99" s="301"/>
    </row>
    <row r="100" spans="59:60" ht="14.25">
      <c r="BG100" s="301"/>
      <c r="BH100" s="301"/>
    </row>
    <row r="101" spans="59:60" ht="14.25">
      <c r="BG101" s="301"/>
      <c r="BH101" s="301"/>
    </row>
  </sheetData>
  <sheetProtection/>
  <mergeCells count="7">
    <mergeCell ref="BF8:BF9"/>
    <mergeCell ref="BE8:BE9"/>
    <mergeCell ref="BD8:BD9"/>
    <mergeCell ref="G7:G8"/>
    <mergeCell ref="AN7:AN8"/>
    <mergeCell ref="AT7:AT8"/>
    <mergeCell ref="AU7:AU8"/>
  </mergeCells>
  <printOptions/>
  <pageMargins left="0.7086614173228347" right="0.5118110236220472" top="1.141732283464567" bottom="0.7874015748031497" header="0.5118110236220472" footer="0.5118110236220472"/>
  <pageSetup fitToWidth="6" horizontalDpi="600" verticalDpi="600" orientation="landscape" paperSize="9" scale="89" r:id="rId1"/>
  <colBreaks count="5" manualBreakCount="5">
    <brk id="10" max="12" man="1"/>
    <brk id="17" max="12" man="1"/>
    <brk id="28" max="12" man="1"/>
    <brk id="37" max="12" man="1"/>
    <brk id="49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showGridLines="0" view="pageBreakPreview" zoomScale="75" zoomScaleNormal="80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2" width="18.875" style="69" customWidth="1"/>
    <col min="3" max="3" width="18.125" style="69" customWidth="1"/>
    <col min="4" max="4" width="18.00390625" style="69" customWidth="1"/>
    <col min="5" max="5" width="18.125" style="69" customWidth="1"/>
    <col min="6" max="6" width="17.375" style="69" customWidth="1"/>
    <col min="7" max="7" width="16.375" style="69" customWidth="1"/>
    <col min="8" max="9" width="10.625" style="69" customWidth="1"/>
    <col min="10" max="10" width="10.00390625" style="69" customWidth="1"/>
    <col min="11" max="11" width="11.00390625" style="69" customWidth="1"/>
    <col min="12" max="13" width="10.375" style="69" customWidth="1"/>
    <col min="14" max="16384" width="9.125" style="69" customWidth="1"/>
  </cols>
  <sheetData>
    <row r="1" spans="1:2" ht="21" customHeight="1">
      <c r="A1" s="302"/>
      <c r="B1" s="1" t="s">
        <v>65</v>
      </c>
    </row>
    <row r="2" ht="28.5" customHeight="1" thickBot="1">
      <c r="B2" s="303" t="s">
        <v>533</v>
      </c>
    </row>
    <row r="3" spans="1:11" s="4" customFormat="1" ht="15" customHeight="1">
      <c r="A3" s="304"/>
      <c r="B3" s="305"/>
      <c r="C3" s="305"/>
      <c r="D3" s="306"/>
      <c r="E3" s="305"/>
      <c r="F3" s="306"/>
      <c r="G3" s="306"/>
      <c r="H3" s="307"/>
      <c r="I3" s="307" t="s">
        <v>527</v>
      </c>
      <c r="J3" s="307"/>
      <c r="K3" s="308"/>
    </row>
    <row r="4" spans="1:11" s="4" customFormat="1" ht="15" customHeight="1">
      <c r="A4" s="309" t="s">
        <v>237</v>
      </c>
      <c r="B4" s="310" t="s">
        <v>290</v>
      </c>
      <c r="C4" s="311" t="s">
        <v>223</v>
      </c>
      <c r="D4" s="311" t="s">
        <v>224</v>
      </c>
      <c r="E4" s="310" t="s">
        <v>225</v>
      </c>
      <c r="F4" s="310" t="s">
        <v>226</v>
      </c>
      <c r="G4" s="311" t="s">
        <v>227</v>
      </c>
      <c r="H4" s="311" t="s">
        <v>228</v>
      </c>
      <c r="I4" s="312" t="s">
        <v>229</v>
      </c>
      <c r="J4" s="311" t="s">
        <v>230</v>
      </c>
      <c r="K4" s="313" t="s">
        <v>528</v>
      </c>
    </row>
    <row r="5" spans="1:11" s="4" customFormat="1" ht="45.75" customHeight="1">
      <c r="A5" s="314"/>
      <c r="B5" s="315" t="s">
        <v>534</v>
      </c>
      <c r="C5" s="316" t="s">
        <v>535</v>
      </c>
      <c r="D5" s="315" t="s">
        <v>536</v>
      </c>
      <c r="E5" s="317" t="s">
        <v>537</v>
      </c>
      <c r="F5" s="317" t="s">
        <v>538</v>
      </c>
      <c r="G5" s="318" t="s">
        <v>529</v>
      </c>
      <c r="H5" s="319" t="s">
        <v>530</v>
      </c>
      <c r="I5" s="318" t="s">
        <v>531</v>
      </c>
      <c r="J5" s="318" t="s">
        <v>532</v>
      </c>
      <c r="K5" s="320" t="s">
        <v>539</v>
      </c>
    </row>
    <row r="6" spans="1:11" s="4" customFormat="1" ht="45" customHeight="1">
      <c r="A6" s="321" t="s">
        <v>63</v>
      </c>
      <c r="B6" s="58">
        <v>30.683093634289566</v>
      </c>
      <c r="C6" s="58">
        <v>83.9592927237953</v>
      </c>
      <c r="D6" s="58">
        <v>424.51092587200446</v>
      </c>
      <c r="E6" s="322">
        <v>106.79228095257676</v>
      </c>
      <c r="F6" s="322">
        <v>103.95266456779532</v>
      </c>
      <c r="G6" s="58">
        <v>85.93167994719224</v>
      </c>
      <c r="H6" s="58">
        <v>12.474140895969828</v>
      </c>
      <c r="I6" s="58">
        <v>2.716810085948903</v>
      </c>
      <c r="J6" s="58">
        <v>15.190950981918732</v>
      </c>
      <c r="K6" s="323">
        <v>26.69480867257455</v>
      </c>
    </row>
    <row r="7" spans="1:11" s="9" customFormat="1" ht="45" customHeight="1" thickBot="1">
      <c r="A7" s="324" t="s">
        <v>37</v>
      </c>
      <c r="B7" s="325">
        <v>30.683093634289566</v>
      </c>
      <c r="C7" s="326">
        <v>83.9592927237953</v>
      </c>
      <c r="D7" s="325">
        <v>424.51092587200446</v>
      </c>
      <c r="E7" s="325">
        <v>106.79228095257676</v>
      </c>
      <c r="F7" s="325">
        <v>103.95266456779532</v>
      </c>
      <c r="G7" s="325">
        <v>85.93167994719224</v>
      </c>
      <c r="H7" s="325">
        <v>12.474140895969828</v>
      </c>
      <c r="I7" s="325">
        <v>2.716810085948903</v>
      </c>
      <c r="J7" s="325">
        <v>15.190950981918732</v>
      </c>
      <c r="K7" s="327">
        <v>26.69480867257455</v>
      </c>
    </row>
  </sheetData>
  <sheetProtection/>
  <printOptions/>
  <pageMargins left="0.7874015748031497" right="0.4724409448818898" top="1.3385826771653544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showGridLines="0" view="pageBreakPreview" zoomScale="75" zoomScaleSheetLayoutView="75" zoomScalePageLayoutView="0" workbookViewId="0" topLeftCell="A1">
      <pane xSplit="1" ySplit="5" topLeftCell="J6" activePane="bottomRight" state="frozen"/>
      <selection pane="topLeft" activeCell="K1" sqref="K1:K16384"/>
      <selection pane="topRight" activeCell="K1" sqref="K1:K16384"/>
      <selection pane="bottomLeft" activeCell="K1" sqref="K1:K16384"/>
      <selection pane="bottomRight" activeCell="T19" sqref="T19"/>
    </sheetView>
  </sheetViews>
  <sheetFormatPr defaultColWidth="9.00390625" defaultRowHeight="12.75"/>
  <cols>
    <col min="1" max="1" width="21.375" style="328" customWidth="1"/>
    <col min="2" max="2" width="16.75390625" style="328" customWidth="1"/>
    <col min="3" max="3" width="15.625" style="328" customWidth="1"/>
    <col min="4" max="5" width="12.375" style="328" customWidth="1"/>
    <col min="6" max="6" width="15.75390625" style="328" customWidth="1"/>
    <col min="7" max="7" width="13.375" style="328" customWidth="1"/>
    <col min="8" max="8" width="12.75390625" style="328" customWidth="1"/>
    <col min="9" max="9" width="13.125" style="328" customWidth="1"/>
    <col min="10" max="10" width="11.625" style="328" customWidth="1"/>
    <col min="11" max="11" width="13.25390625" style="328" customWidth="1"/>
    <col min="12" max="12" width="11.125" style="328" customWidth="1"/>
    <col min="13" max="13" width="10.375" style="328" customWidth="1"/>
    <col min="14" max="24" width="13.875" style="328" customWidth="1"/>
    <col min="25" max="25" width="12.875" style="328" bestFit="1" customWidth="1"/>
    <col min="26" max="26" width="13.00390625" style="328" bestFit="1" customWidth="1"/>
    <col min="27" max="16384" width="9.125" style="328" customWidth="1"/>
  </cols>
  <sheetData>
    <row r="1" ht="18.75">
      <c r="B1" s="329" t="s">
        <v>65</v>
      </c>
    </row>
    <row r="2" spans="1:24" ht="21" customHeight="1" thickBot="1">
      <c r="A2" s="330"/>
      <c r="B2" s="330" t="s">
        <v>572</v>
      </c>
      <c r="X2" s="331" t="s">
        <v>613</v>
      </c>
    </row>
    <row r="3" spans="1:24" s="333" customFormat="1" ht="18.75" customHeight="1">
      <c r="A3" s="184"/>
      <c r="B3" s="332"/>
      <c r="C3" s="393" t="s">
        <v>540</v>
      </c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394" t="s">
        <v>541</v>
      </c>
      <c r="O3" s="395"/>
      <c r="P3" s="395"/>
      <c r="Q3" s="395"/>
      <c r="R3" s="395"/>
      <c r="S3" s="395"/>
      <c r="T3" s="395"/>
      <c r="U3" s="395"/>
      <c r="V3" s="395"/>
      <c r="W3" s="395"/>
      <c r="X3" s="396"/>
    </row>
    <row r="4" spans="1:24" s="333" customFormat="1" ht="30" customHeight="1">
      <c r="A4" s="19" t="s">
        <v>237</v>
      </c>
      <c r="B4" s="26" t="s">
        <v>542</v>
      </c>
      <c r="C4" s="397" t="s">
        <v>543</v>
      </c>
      <c r="D4" s="398"/>
      <c r="E4" s="398"/>
      <c r="F4" s="334" t="s">
        <v>573</v>
      </c>
      <c r="G4" s="211" t="s">
        <v>544</v>
      </c>
      <c r="H4" s="224" t="s">
        <v>574</v>
      </c>
      <c r="I4" s="211" t="s">
        <v>545</v>
      </c>
      <c r="J4" s="211" t="s">
        <v>546</v>
      </c>
      <c r="K4" s="224" t="s">
        <v>547</v>
      </c>
      <c r="L4" s="335" t="s">
        <v>548</v>
      </c>
      <c r="M4" s="211" t="s">
        <v>549</v>
      </c>
      <c r="N4" s="336" t="s">
        <v>550</v>
      </c>
      <c r="O4" s="336" t="s">
        <v>551</v>
      </c>
      <c r="P4" s="336" t="s">
        <v>552</v>
      </c>
      <c r="Q4" s="336" t="s">
        <v>553</v>
      </c>
      <c r="R4" s="336" t="s">
        <v>554</v>
      </c>
      <c r="S4" s="336" t="s">
        <v>555</v>
      </c>
      <c r="T4" s="336" t="s">
        <v>556</v>
      </c>
      <c r="U4" s="336" t="s">
        <v>557</v>
      </c>
      <c r="V4" s="226" t="s">
        <v>558</v>
      </c>
      <c r="W4" s="226" t="s">
        <v>559</v>
      </c>
      <c r="X4" s="337" t="s">
        <v>560</v>
      </c>
    </row>
    <row r="5" spans="1:24" s="333" customFormat="1" ht="14.25" customHeight="1">
      <c r="A5" s="80"/>
      <c r="B5" s="338"/>
      <c r="C5" s="242" t="s">
        <v>561</v>
      </c>
      <c r="D5" s="242" t="s">
        <v>562</v>
      </c>
      <c r="E5" s="48" t="s">
        <v>563</v>
      </c>
      <c r="F5" s="339" t="s">
        <v>575</v>
      </c>
      <c r="G5" s="239" t="s">
        <v>564</v>
      </c>
      <c r="H5" s="340" t="s">
        <v>565</v>
      </c>
      <c r="I5" s="239" t="s">
        <v>566</v>
      </c>
      <c r="J5" s="239" t="s">
        <v>567</v>
      </c>
      <c r="K5" s="341" t="s">
        <v>568</v>
      </c>
      <c r="L5" s="239" t="s">
        <v>569</v>
      </c>
      <c r="M5" s="242" t="s">
        <v>131</v>
      </c>
      <c r="N5" s="242"/>
      <c r="O5" s="338"/>
      <c r="P5" s="342" t="s">
        <v>576</v>
      </c>
      <c r="Q5" s="342" t="s">
        <v>577</v>
      </c>
      <c r="R5" s="342" t="s">
        <v>578</v>
      </c>
      <c r="S5" s="342" t="s">
        <v>579</v>
      </c>
      <c r="T5" s="342" t="s">
        <v>580</v>
      </c>
      <c r="U5" s="342" t="s">
        <v>581</v>
      </c>
      <c r="V5" s="240" t="s">
        <v>570</v>
      </c>
      <c r="W5" s="240" t="s">
        <v>571</v>
      </c>
      <c r="X5" s="343"/>
    </row>
    <row r="6" spans="1:24" s="344" customFormat="1" ht="24" customHeight="1" hidden="1">
      <c r="A6" s="162"/>
      <c r="B6" s="163" t="s">
        <v>582</v>
      </c>
      <c r="C6" s="163" t="s">
        <v>583</v>
      </c>
      <c r="D6" s="163" t="s">
        <v>584</v>
      </c>
      <c r="E6" s="163" t="s">
        <v>585</v>
      </c>
      <c r="F6" s="163" t="s">
        <v>586</v>
      </c>
      <c r="G6" s="163" t="s">
        <v>587</v>
      </c>
      <c r="H6" s="163" t="s">
        <v>588</v>
      </c>
      <c r="I6" s="163" t="s">
        <v>589</v>
      </c>
      <c r="J6" s="163" t="s">
        <v>590</v>
      </c>
      <c r="K6" s="163" t="s">
        <v>591</v>
      </c>
      <c r="L6" s="163" t="s">
        <v>592</v>
      </c>
      <c r="M6" s="163" t="s">
        <v>593</v>
      </c>
      <c r="N6" s="163" t="s">
        <v>594</v>
      </c>
      <c r="O6" s="163" t="s">
        <v>595</v>
      </c>
      <c r="P6" s="163" t="s">
        <v>596</v>
      </c>
      <c r="Q6" s="163" t="s">
        <v>597</v>
      </c>
      <c r="R6" s="163" t="s">
        <v>598</v>
      </c>
      <c r="S6" s="163" t="s">
        <v>599</v>
      </c>
      <c r="T6" s="163" t="s">
        <v>600</v>
      </c>
      <c r="U6" s="163" t="s">
        <v>601</v>
      </c>
      <c r="V6" s="163" t="s">
        <v>602</v>
      </c>
      <c r="W6" s="163" t="s">
        <v>603</v>
      </c>
      <c r="X6" s="200" t="s">
        <v>604</v>
      </c>
    </row>
    <row r="7" spans="1:24" s="333" customFormat="1" ht="33.75" customHeight="1">
      <c r="A7" s="297" t="s">
        <v>63</v>
      </c>
      <c r="B7" s="345">
        <v>1964192</v>
      </c>
      <c r="C7" s="345">
        <v>1206098</v>
      </c>
      <c r="D7" s="345">
        <v>0</v>
      </c>
      <c r="E7" s="345">
        <v>0</v>
      </c>
      <c r="F7" s="345">
        <v>758094</v>
      </c>
      <c r="G7" s="345">
        <v>0</v>
      </c>
      <c r="H7" s="345">
        <v>0</v>
      </c>
      <c r="I7" s="345">
        <v>0</v>
      </c>
      <c r="J7" s="345">
        <v>0</v>
      </c>
      <c r="K7" s="345">
        <v>0</v>
      </c>
      <c r="L7" s="345">
        <v>0</v>
      </c>
      <c r="M7" s="345">
        <v>0</v>
      </c>
      <c r="N7" s="346">
        <v>0</v>
      </c>
      <c r="O7" s="345">
        <v>924323</v>
      </c>
      <c r="P7" s="345">
        <v>632607</v>
      </c>
      <c r="Q7" s="345">
        <v>153200</v>
      </c>
      <c r="R7" s="345">
        <v>88076</v>
      </c>
      <c r="S7" s="345">
        <v>92657</v>
      </c>
      <c r="T7" s="345">
        <v>47967</v>
      </c>
      <c r="U7" s="345">
        <v>25362</v>
      </c>
      <c r="V7" s="345">
        <v>0</v>
      </c>
      <c r="W7" s="345">
        <v>0</v>
      </c>
      <c r="X7" s="347">
        <v>0</v>
      </c>
    </row>
    <row r="8" spans="1:24" s="333" customFormat="1" ht="33" customHeight="1" thickBot="1">
      <c r="A8" s="62" t="s">
        <v>37</v>
      </c>
      <c r="B8" s="348">
        <f aca="true" t="shared" si="0" ref="B8:X8">B7</f>
        <v>1964192</v>
      </c>
      <c r="C8" s="348">
        <f t="shared" si="0"/>
        <v>1206098</v>
      </c>
      <c r="D8" s="348">
        <f t="shared" si="0"/>
        <v>0</v>
      </c>
      <c r="E8" s="348">
        <f t="shared" si="0"/>
        <v>0</v>
      </c>
      <c r="F8" s="348">
        <f t="shared" si="0"/>
        <v>758094</v>
      </c>
      <c r="G8" s="348">
        <f t="shared" si="0"/>
        <v>0</v>
      </c>
      <c r="H8" s="348">
        <f t="shared" si="0"/>
        <v>0</v>
      </c>
      <c r="I8" s="348">
        <f t="shared" si="0"/>
        <v>0</v>
      </c>
      <c r="J8" s="348">
        <f t="shared" si="0"/>
        <v>0</v>
      </c>
      <c r="K8" s="348">
        <f t="shared" si="0"/>
        <v>0</v>
      </c>
      <c r="L8" s="348">
        <f t="shared" si="0"/>
        <v>0</v>
      </c>
      <c r="M8" s="348">
        <f t="shared" si="0"/>
        <v>0</v>
      </c>
      <c r="N8" s="349">
        <f t="shared" si="0"/>
        <v>0</v>
      </c>
      <c r="O8" s="348">
        <f t="shared" si="0"/>
        <v>924323</v>
      </c>
      <c r="P8" s="348">
        <f t="shared" si="0"/>
        <v>632607</v>
      </c>
      <c r="Q8" s="348">
        <f t="shared" si="0"/>
        <v>153200</v>
      </c>
      <c r="R8" s="348">
        <f t="shared" si="0"/>
        <v>88076</v>
      </c>
      <c r="S8" s="348">
        <f t="shared" si="0"/>
        <v>92657</v>
      </c>
      <c r="T8" s="348">
        <f t="shared" si="0"/>
        <v>47967</v>
      </c>
      <c r="U8" s="348">
        <f t="shared" si="0"/>
        <v>25362</v>
      </c>
      <c r="V8" s="348">
        <f t="shared" si="0"/>
        <v>0</v>
      </c>
      <c r="W8" s="348">
        <f t="shared" si="0"/>
        <v>0</v>
      </c>
      <c r="X8" s="350">
        <f t="shared" si="0"/>
        <v>0</v>
      </c>
    </row>
    <row r="9" ht="15" customHeight="1"/>
  </sheetData>
  <sheetProtection/>
  <mergeCells count="3">
    <mergeCell ref="C3:M3"/>
    <mergeCell ref="N3:X3"/>
    <mergeCell ref="C4:E4"/>
  </mergeCells>
  <printOptions/>
  <pageMargins left="0.7874015748031497" right="0.5511811023622047" top="1.299212598425197" bottom="0.7874015748031497" header="0.5118110236220472" footer="0.5118110236220472"/>
  <pageSetup fitToWidth="2" horizontalDpi="300" verticalDpi="300" orientation="landscape" paperSize="9" scale="80" r:id="rId1"/>
  <colBreaks count="1" manualBreakCount="1">
    <brk id="13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2012-11-21T08:08:38Z</cp:lastPrinted>
  <dcterms:created xsi:type="dcterms:W3CDTF">2003-01-31T04:49:49Z</dcterms:created>
  <dcterms:modified xsi:type="dcterms:W3CDTF">2014-03-12T07:15:34Z</dcterms:modified>
  <cp:category/>
  <cp:version/>
  <cp:contentType/>
  <cp:contentStatus/>
</cp:coreProperties>
</file>