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55" windowHeight="9285" activeTab="0"/>
  </bookViews>
  <sheets>
    <sheet name="1 普通会計" sheetId="1" r:id="rId1"/>
    <sheet name="2 公営企業を除く公営事業会計" sheetId="2" r:id="rId2"/>
  </sheets>
  <definedNames>
    <definedName name="_xlnm.Print_Area" localSheetId="0">'1 普通会計'!$A$1:$AM$35</definedName>
    <definedName name="_xlnm.Print_Area" localSheetId="1">'2 公営企業を除く公営事業会計'!$A$1:$AQ$35</definedName>
    <definedName name="_xlnm.Print_Titles" localSheetId="0">'1 普通会計'!$A:$D</definedName>
    <definedName name="_xlnm.Print_Titles" localSheetId="1">'2 公営企業を除く公営事業会計'!$A:$D</definedName>
  </definedNames>
  <calcPr fullCalcOnLoad="1"/>
</workbook>
</file>

<file path=xl/sharedStrings.xml><?xml version="1.0" encoding="utf-8"?>
<sst xmlns="http://schemas.openxmlformats.org/spreadsheetml/2006/main" count="239" uniqueCount="132">
  <si>
    <t>田布施町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</si>
  <si>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</si>
  <si>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</si>
  <si>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</si>
  <si>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</si>
  <si>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</si>
  <si>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</si>
  <si>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</si>
  <si>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</si>
  <si>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</si>
  <si>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</si>
  <si>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</si>
  <si>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</si>
  <si>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</si>
  <si>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</si>
  <si>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</si>
  <si>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</si>
  <si>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</si>
  <si>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</si>
  <si>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</si>
  <si>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</si>
  <si>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</si>
  <si>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</si>
  <si>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5月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</si>
  <si>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</si>
  <si>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</si>
  <si>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</si>
  <si>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</si>
  <si>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</si>
  <si>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</si>
  <si>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</si>
  <si>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</si>
  <si>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</si>
  <si>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</si>
  <si>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</si>
  <si>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借入金残高のピーク</t>
  </si>
  <si>
    <t>一時借入金利子</t>
  </si>
  <si>
    <t>標準財政規模</t>
  </si>
  <si>
    <t>　当初予算</t>
  </si>
  <si>
    <t>標財規模に</t>
  </si>
  <si>
    <t>占める割合</t>
  </si>
  <si>
    <t>予算で定めた一時借入金の借入れの最高額</t>
  </si>
  <si>
    <t>　最終予算</t>
  </si>
  <si>
    <t>93-07-03</t>
  </si>
  <si>
    <t>93-07-04</t>
  </si>
  <si>
    <t>93-07-05</t>
  </si>
  <si>
    <t>93-07-06</t>
  </si>
  <si>
    <t>93-07-07</t>
  </si>
  <si>
    <t>93-07-08</t>
  </si>
  <si>
    <t>93-07-09</t>
  </si>
  <si>
    <t>93-07-10</t>
  </si>
  <si>
    <t>93-07-11</t>
  </si>
  <si>
    <t>93-07-12</t>
  </si>
  <si>
    <t>93-07-13</t>
  </si>
  <si>
    <t>93-07-14</t>
  </si>
  <si>
    <t>93-08-03</t>
  </si>
  <si>
    <t>93-08-04</t>
  </si>
  <si>
    <t>93-08-05</t>
  </si>
  <si>
    <t>93-08-06</t>
  </si>
  <si>
    <t>93-08-07</t>
  </si>
  <si>
    <t>93-08-08</t>
  </si>
  <si>
    <t>93-08-09</t>
  </si>
  <si>
    <t>93-08-10</t>
  </si>
  <si>
    <t>93-08-11</t>
  </si>
  <si>
    <t>93-08-12</t>
  </si>
  <si>
    <t>93-08-13</t>
  </si>
  <si>
    <t>93-08-14</t>
  </si>
  <si>
    <t>　区　分</t>
  </si>
  <si>
    <t>歳入合計</t>
  </si>
  <si>
    <t>歳入合計に</t>
  </si>
  <si>
    <t>93-16-01</t>
  </si>
  <si>
    <t>93-16-02</t>
  </si>
  <si>
    <t>93-16-03</t>
  </si>
  <si>
    <t>93-16-04</t>
  </si>
  <si>
    <t>93-16-05</t>
  </si>
  <si>
    <t>93-16-06</t>
  </si>
  <si>
    <t>93-16-07</t>
  </si>
  <si>
    <t>93-16-08</t>
  </si>
  <si>
    <t>93-16-09</t>
  </si>
  <si>
    <t>93-16-10</t>
  </si>
  <si>
    <t>93-16-11</t>
  </si>
  <si>
    <t>93-16-12</t>
  </si>
  <si>
    <t>93-16-13</t>
  </si>
  <si>
    <t>93-17-01</t>
  </si>
  <si>
    <t>93-17-02</t>
  </si>
  <si>
    <t>93-17-03</t>
  </si>
  <si>
    <t>93-17-04</t>
  </si>
  <si>
    <t>93-17-05</t>
  </si>
  <si>
    <t>93-17-06</t>
  </si>
  <si>
    <t>93-17-07</t>
  </si>
  <si>
    <t>93-17-08</t>
  </si>
  <si>
    <t>93-17-09</t>
  </si>
  <si>
    <t>93-17-10</t>
  </si>
  <si>
    <t>93-17-11</t>
  </si>
  <si>
    <t>93-17-12</t>
  </si>
  <si>
    <t>93-17-13</t>
  </si>
  <si>
    <t>93-17-14</t>
  </si>
  <si>
    <t>93-01-01</t>
  </si>
  <si>
    <t>93-18-01</t>
  </si>
  <si>
    <t>93-19-01</t>
  </si>
  <si>
    <t>93-19-02</t>
  </si>
  <si>
    <t>93-19-03</t>
  </si>
  <si>
    <t>93-19-04</t>
  </si>
  <si>
    <t>93-19-05</t>
  </si>
  <si>
    <t>93-19-06</t>
  </si>
  <si>
    <t>93-20-01</t>
  </si>
  <si>
    <t>93-20-02</t>
  </si>
  <si>
    <t>93-20-03</t>
  </si>
  <si>
    <t>93-16-14</t>
  </si>
  <si>
    <t>第２－３０表　一時借入金の状況</t>
  </si>
  <si>
    <t>（単位 千円、％）</t>
  </si>
  <si>
    <t>4月</t>
  </si>
  <si>
    <t>1月</t>
  </si>
  <si>
    <t>93-07-01</t>
  </si>
  <si>
    <t>93-07-02</t>
  </si>
  <si>
    <t>93-08-01</t>
  </si>
  <si>
    <t>93-08-02</t>
  </si>
  <si>
    <t>93-09-01</t>
  </si>
  <si>
    <t>93-09-02</t>
  </si>
  <si>
    <t>93-09-03</t>
  </si>
  <si>
    <t>93-09-04</t>
  </si>
  <si>
    <t>93-10-01</t>
  </si>
  <si>
    <t>93-10-02</t>
  </si>
  <si>
    <t>表</t>
  </si>
  <si>
    <t>行</t>
  </si>
  <si>
    <t>列</t>
  </si>
  <si>
    <t>22年度</t>
  </si>
  <si>
    <t>　１  普通会計の合計</t>
  </si>
  <si>
    <t>　２  公営企業を除く公営事業会計</t>
  </si>
  <si>
    <r>
      <t>平成</t>
    </r>
    <r>
      <rPr>
        <sz val="10"/>
        <color indexed="10"/>
        <rFont val="ＭＳ ゴシック"/>
        <family val="3"/>
      </rPr>
      <t>24</t>
    </r>
    <r>
      <rPr>
        <sz val="10"/>
        <rFont val="ＭＳ ゴシック"/>
        <family val="3"/>
      </rPr>
      <t>年</t>
    </r>
  </si>
  <si>
    <r>
      <t>平成</t>
    </r>
    <r>
      <rPr>
        <sz val="10"/>
        <color indexed="10"/>
        <rFont val="ＭＳ ゴシック"/>
        <family val="3"/>
      </rPr>
      <t>25</t>
    </r>
    <r>
      <rPr>
        <sz val="10"/>
        <rFont val="ＭＳ ゴシック"/>
        <family val="3"/>
      </rPr>
      <t>年</t>
    </r>
  </si>
  <si>
    <r>
      <t>平成</t>
    </r>
    <r>
      <rPr>
        <sz val="10"/>
        <color indexed="10"/>
        <rFont val="ＭＳ ゴシック"/>
        <family val="3"/>
      </rPr>
      <t>24</t>
    </r>
    <r>
      <rPr>
        <sz val="10"/>
        <rFont val="ＭＳ ゴシック"/>
        <family val="3"/>
      </rPr>
      <t>年度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</si>
</sst>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0_);\(0\)"/>
    <numFmt numFmtId="178" formatCode="0.0_);[Red]\(0.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7.5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5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6" fillId="0" borderId="11" xfId="0" applyFont="1" applyBorder="1" applyAlignment="1">
      <alignment horizontal="centerContinuous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right" vertical="center"/>
    </xf>
    <xf numFmtId="176" fontId="7" fillId="0" borderId="13" xfId="0" applyNumberFormat="1" applyFont="1" applyBorder="1" applyAlignment="1">
      <alignment vertical="center" shrinkToFit="1"/>
    </xf>
    <xf numFmtId="176" fontId="7" fillId="0" borderId="14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1" xfId="0" applyFont="1" applyBorder="1" applyAlignment="1" quotePrefix="1">
      <alignment horizontal="left" vertical="center" shrinkToFit="1"/>
    </xf>
    <xf numFmtId="0" fontId="6" fillId="0" borderId="13" xfId="0" applyFont="1" applyBorder="1" applyAlignment="1" quotePrefix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1" xfId="0" applyFont="1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1" xfId="0" applyFont="1" applyBorder="1" applyAlignment="1">
      <alignment vertical="center" shrinkToFit="1"/>
    </xf>
    <xf numFmtId="0" fontId="6" fillId="0" borderId="24" xfId="0" applyFont="1" applyBorder="1" applyAlignment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176" fontId="8" fillId="0" borderId="13" xfId="0" applyNumberFormat="1" applyFont="1" applyBorder="1" applyAlignment="1">
      <alignment vertical="center" shrinkToFit="1"/>
    </xf>
    <xf numFmtId="178" fontId="8" fillId="0" borderId="13" xfId="0" applyNumberFormat="1" applyFont="1" applyBorder="1" applyAlignment="1">
      <alignment vertical="center" shrinkToFit="1"/>
    </xf>
    <xf numFmtId="178" fontId="8" fillId="0" borderId="28" xfId="0" applyNumberFormat="1" applyFont="1" applyBorder="1" applyAlignment="1">
      <alignment vertical="center" shrinkToFit="1"/>
    </xf>
    <xf numFmtId="176" fontId="8" fillId="0" borderId="14" xfId="0" applyNumberFormat="1" applyFont="1" applyBorder="1" applyAlignment="1">
      <alignment vertical="center" shrinkToFit="1"/>
    </xf>
    <xf numFmtId="176" fontId="8" fillId="0" borderId="29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30" xfId="0" applyFont="1" applyBorder="1" applyAlignment="1">
      <alignment vertical="center"/>
    </xf>
    <xf numFmtId="0" fontId="6" fillId="0" borderId="23" xfId="0" applyFont="1" applyBorder="1" applyAlignment="1">
      <alignment horizontal="right"/>
    </xf>
    <xf numFmtId="0" fontId="6" fillId="0" borderId="31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right" vertical="top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top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15" xfId="0" applyFont="1" applyBorder="1" applyAlignment="1" quotePrefix="1">
      <alignment horizontal="center" vertical="center" shrinkToFit="1"/>
    </xf>
    <xf numFmtId="0" fontId="8" fillId="0" borderId="15" xfId="0" applyFont="1" applyBorder="1" applyAlignment="1" quotePrefix="1">
      <alignment horizontal="center" vertical="center" shrinkToFit="1"/>
    </xf>
    <xf numFmtId="14" fontId="8" fillId="0" borderId="26" xfId="0" applyNumberFormat="1" applyFont="1" applyBorder="1" applyAlignment="1" quotePrefix="1">
      <alignment horizontal="center" vertical="center" shrinkToFit="1"/>
    </xf>
    <xf numFmtId="0" fontId="9" fillId="0" borderId="0" xfId="0" applyFont="1" applyAlignment="1">
      <alignment vertical="center"/>
    </xf>
    <xf numFmtId="0" fontId="6" fillId="0" borderId="31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vertical="center"/>
    </xf>
    <xf numFmtId="0" fontId="6" fillId="0" borderId="33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178" fontId="8" fillId="0" borderId="14" xfId="0" applyNumberFormat="1" applyFont="1" applyBorder="1" applyAlignment="1">
      <alignment vertical="center" shrinkToFit="1"/>
    </xf>
    <xf numFmtId="178" fontId="8" fillId="0" borderId="29" xfId="0" applyNumberFormat="1" applyFont="1" applyBorder="1" applyAlignment="1">
      <alignment vertical="center" shrinkToFit="1"/>
    </xf>
    <xf numFmtId="176" fontId="8" fillId="0" borderId="28" xfId="0" applyNumberFormat="1" applyFont="1" applyBorder="1" applyAlignment="1">
      <alignment vertical="center" shrinkToFit="1"/>
    </xf>
    <xf numFmtId="0" fontId="6" fillId="0" borderId="31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2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 indent="15"/>
    </xf>
    <xf numFmtId="0" fontId="6" fillId="0" borderId="19" xfId="0" applyFont="1" applyBorder="1" applyAlignment="1">
      <alignment horizontal="distributed" vertical="center" indent="15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distributed" vertical="center" indent="1" shrinkToFit="1"/>
    </xf>
    <xf numFmtId="0" fontId="9" fillId="0" borderId="17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6" fillId="0" borderId="20" xfId="0" applyFont="1" applyBorder="1" applyAlignment="1">
      <alignment horizontal="distributed" vertical="center" indent="15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 indent="1"/>
    </xf>
    <xf numFmtId="0" fontId="6" fillId="0" borderId="17" xfId="0" applyFont="1" applyBorder="1" applyAlignment="1">
      <alignment horizontal="distributed" vertical="center" indent="1"/>
    </xf>
    <xf numFmtId="0" fontId="9" fillId="0" borderId="25" xfId="0" applyFont="1" applyBorder="1" applyAlignment="1">
      <alignment horizontal="distributed" vertical="center" indent="1"/>
    </xf>
    <xf numFmtId="0" fontId="6" fillId="0" borderId="20" xfId="0" applyFont="1" applyBorder="1" applyAlignment="1">
      <alignment horizontal="distributed" vertical="center" indent="3" shrinkToFit="1"/>
    </xf>
    <xf numFmtId="0" fontId="6" fillId="0" borderId="17" xfId="0" applyFont="1" applyBorder="1" applyAlignment="1">
      <alignment horizontal="distributed" vertical="center" indent="3" shrinkToFit="1"/>
    </xf>
    <xf numFmtId="0" fontId="6" fillId="0" borderId="19" xfId="0" applyFont="1" applyBorder="1" applyAlignment="1">
      <alignment horizontal="distributed" vertical="center" indent="3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9525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9050" y="504825"/>
          <a:ext cx="13049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3049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9"/>
  <sheetViews>
    <sheetView tabSelected="1" view="pageBreakPreview" zoomScaleNormal="75" zoomScaleSheetLayoutView="100" zoomScalePageLayoutView="0" workbookViewId="0" topLeftCell="A1">
      <pane xSplit="4" ySplit="10" topLeftCell="E11" activePane="bottomRight" state="frozen"/>
      <selection pane="topLeft" activeCell="C1" sqref="C1"/>
      <selection pane="topRight" activeCell="C1" sqref="C1"/>
      <selection pane="bottomLeft" activeCell="C1" sqref="C1"/>
      <selection pane="bottomRight" activeCell="A1" sqref="A1"/>
    </sheetView>
  </sheetViews>
  <sheetFormatPr defaultColWidth="9.00390625" defaultRowHeight="17.25" customHeight="1"/>
  <cols>
    <col min="1" max="1" width="2.75390625" style="1" customWidth="1"/>
    <col min="2" max="2" width="1.625" style="1" customWidth="1"/>
    <col min="3" max="3" width="11.625" style="1" customWidth="1"/>
    <col min="4" max="4" width="1.25" style="1" customWidth="1"/>
    <col min="5" max="32" width="8.75390625" style="67" customWidth="1"/>
    <col min="33" max="39" width="11.125" style="67" customWidth="1"/>
    <col min="40" max="16384" width="9.00390625" style="67" customWidth="1"/>
  </cols>
  <sheetData>
    <row r="1" spans="1:38" s="1" customFormat="1" ht="17.25" customHeight="1">
      <c r="A1" s="47"/>
      <c r="B1" s="47"/>
      <c r="C1" s="47"/>
      <c r="E1" s="48" t="s">
        <v>109</v>
      </c>
      <c r="P1" s="47"/>
      <c r="AA1" s="47"/>
      <c r="AL1" s="47"/>
    </row>
    <row r="2" spans="1:39" s="1" customFormat="1" ht="22.5" customHeight="1" thickBot="1">
      <c r="A2" s="47"/>
      <c r="B2" s="47"/>
      <c r="C2" s="47"/>
      <c r="E2" s="5" t="s">
        <v>127</v>
      </c>
      <c r="R2" s="49"/>
      <c r="AF2" s="49"/>
      <c r="AH2" s="4"/>
      <c r="AI2" s="4"/>
      <c r="AJ2" s="4"/>
      <c r="AK2" s="4"/>
      <c r="AL2" s="4"/>
      <c r="AM2" s="49" t="s">
        <v>110</v>
      </c>
    </row>
    <row r="3" spans="1:39" s="5" customFormat="1" ht="15" customHeight="1">
      <c r="A3" s="50"/>
      <c r="B3" s="32"/>
      <c r="C3" s="51"/>
      <c r="D3" s="27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4"/>
      <c r="S3" s="91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4"/>
      <c r="AG3" s="31"/>
      <c r="AH3" s="85"/>
      <c r="AI3" s="86"/>
      <c r="AJ3" s="32"/>
      <c r="AK3" s="33"/>
      <c r="AL3" s="31"/>
      <c r="AM3" s="34"/>
    </row>
    <row r="4" spans="1:39" s="6" customFormat="1" ht="15" customHeight="1">
      <c r="A4" s="52"/>
      <c r="B4" s="53"/>
      <c r="C4" s="54" t="s">
        <v>67</v>
      </c>
      <c r="D4" s="28"/>
      <c r="E4" s="81" t="s">
        <v>35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2"/>
      <c r="S4" s="90" t="s">
        <v>36</v>
      </c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2"/>
      <c r="AG4" s="22"/>
      <c r="AH4" s="87" t="s">
        <v>41</v>
      </c>
      <c r="AI4" s="88"/>
      <c r="AJ4" s="88"/>
      <c r="AK4" s="89"/>
      <c r="AL4" s="79" t="s">
        <v>35</v>
      </c>
      <c r="AM4" s="80"/>
    </row>
    <row r="5" spans="1:39" s="3" customFormat="1" ht="15" customHeight="1">
      <c r="A5" s="55"/>
      <c r="B5" s="13"/>
      <c r="C5" s="13"/>
      <c r="D5" s="18"/>
      <c r="E5" s="19" t="s">
        <v>129</v>
      </c>
      <c r="F5" s="14"/>
      <c r="G5" s="14"/>
      <c r="H5" s="14"/>
      <c r="I5" s="15"/>
      <c r="J5" s="16"/>
      <c r="K5" s="17"/>
      <c r="L5" s="14"/>
      <c r="M5" s="29"/>
      <c r="N5" s="30" t="s">
        <v>130</v>
      </c>
      <c r="O5" s="13"/>
      <c r="P5" s="14"/>
      <c r="Q5" s="18"/>
      <c r="R5" s="14"/>
      <c r="S5" s="19" t="s">
        <v>129</v>
      </c>
      <c r="T5" s="14"/>
      <c r="U5" s="14"/>
      <c r="V5" s="14"/>
      <c r="W5" s="15"/>
      <c r="X5" s="16"/>
      <c r="Y5" s="17"/>
      <c r="Z5" s="14"/>
      <c r="AA5" s="29"/>
      <c r="AB5" s="30" t="s">
        <v>130</v>
      </c>
      <c r="AC5" s="13"/>
      <c r="AD5" s="14"/>
      <c r="AE5" s="18"/>
      <c r="AF5" s="14"/>
      <c r="AG5" s="29" t="s">
        <v>37</v>
      </c>
      <c r="AH5" s="22" t="s">
        <v>131</v>
      </c>
      <c r="AI5" s="35"/>
      <c r="AJ5" s="22" t="s">
        <v>131</v>
      </c>
      <c r="AK5" s="35"/>
      <c r="AL5" s="22" t="s">
        <v>131</v>
      </c>
      <c r="AM5" s="36"/>
    </row>
    <row r="6" spans="1:39" s="2" customFormat="1" ht="15" customHeight="1">
      <c r="A6" s="77" t="s">
        <v>21</v>
      </c>
      <c r="B6" s="78"/>
      <c r="C6" s="78"/>
      <c r="D6" s="21"/>
      <c r="E6" s="19" t="s">
        <v>111</v>
      </c>
      <c r="F6" s="20" t="s">
        <v>24</v>
      </c>
      <c r="G6" s="20" t="s">
        <v>25</v>
      </c>
      <c r="H6" s="20" t="s">
        <v>26</v>
      </c>
      <c r="I6" s="20" t="s">
        <v>27</v>
      </c>
      <c r="J6" s="21" t="s">
        <v>28</v>
      </c>
      <c r="K6" s="20" t="s">
        <v>29</v>
      </c>
      <c r="L6" s="20" t="s">
        <v>30</v>
      </c>
      <c r="M6" s="22" t="s">
        <v>31</v>
      </c>
      <c r="N6" s="20" t="s">
        <v>112</v>
      </c>
      <c r="O6" s="19" t="s">
        <v>32</v>
      </c>
      <c r="P6" s="20" t="s">
        <v>33</v>
      </c>
      <c r="Q6" s="21" t="s">
        <v>34</v>
      </c>
      <c r="R6" s="20" t="s">
        <v>23</v>
      </c>
      <c r="S6" s="19" t="s">
        <v>111</v>
      </c>
      <c r="T6" s="20" t="s">
        <v>24</v>
      </c>
      <c r="U6" s="20" t="s">
        <v>25</v>
      </c>
      <c r="V6" s="20" t="s">
        <v>26</v>
      </c>
      <c r="W6" s="20" t="s">
        <v>27</v>
      </c>
      <c r="X6" s="21" t="s">
        <v>28</v>
      </c>
      <c r="Y6" s="20" t="s">
        <v>29</v>
      </c>
      <c r="Z6" s="20" t="s">
        <v>30</v>
      </c>
      <c r="AA6" s="22" t="s">
        <v>31</v>
      </c>
      <c r="AB6" s="20" t="s">
        <v>112</v>
      </c>
      <c r="AC6" s="19" t="s">
        <v>32</v>
      </c>
      <c r="AD6" s="20" t="s">
        <v>33</v>
      </c>
      <c r="AE6" s="21" t="s">
        <v>34</v>
      </c>
      <c r="AF6" s="20" t="s">
        <v>23</v>
      </c>
      <c r="AG6" s="22"/>
      <c r="AH6" s="20" t="s">
        <v>38</v>
      </c>
      <c r="AI6" s="30" t="s">
        <v>39</v>
      </c>
      <c r="AJ6" s="20" t="s">
        <v>42</v>
      </c>
      <c r="AK6" s="30" t="s">
        <v>39</v>
      </c>
      <c r="AL6" s="20"/>
      <c r="AM6" s="37" t="s">
        <v>39</v>
      </c>
    </row>
    <row r="7" spans="1:39" s="6" customFormat="1" ht="15" customHeight="1">
      <c r="A7" s="56"/>
      <c r="B7" s="57"/>
      <c r="C7" s="23"/>
      <c r="D7" s="25"/>
      <c r="E7" s="23"/>
      <c r="F7" s="24"/>
      <c r="G7" s="24"/>
      <c r="H7" s="24"/>
      <c r="I7" s="24"/>
      <c r="J7" s="25"/>
      <c r="K7" s="24"/>
      <c r="L7" s="24"/>
      <c r="M7" s="26"/>
      <c r="N7" s="24"/>
      <c r="O7" s="23"/>
      <c r="P7" s="24"/>
      <c r="Q7" s="25"/>
      <c r="R7" s="24"/>
      <c r="S7" s="23"/>
      <c r="T7" s="24"/>
      <c r="U7" s="24"/>
      <c r="V7" s="24"/>
      <c r="W7" s="24"/>
      <c r="X7" s="25"/>
      <c r="Y7" s="24"/>
      <c r="Z7" s="24"/>
      <c r="AA7" s="26"/>
      <c r="AB7" s="24"/>
      <c r="AC7" s="23"/>
      <c r="AD7" s="24"/>
      <c r="AE7" s="25"/>
      <c r="AF7" s="24"/>
      <c r="AG7" s="26"/>
      <c r="AH7" s="38"/>
      <c r="AI7" s="38" t="s">
        <v>40</v>
      </c>
      <c r="AJ7" s="38"/>
      <c r="AK7" s="38" t="s">
        <v>40</v>
      </c>
      <c r="AL7" s="38"/>
      <c r="AM7" s="39" t="s">
        <v>40</v>
      </c>
    </row>
    <row r="8" spans="1:39" s="64" customFormat="1" ht="11.25" customHeight="1">
      <c r="A8" s="58"/>
      <c r="B8" s="59"/>
      <c r="C8" s="60"/>
      <c r="D8" s="8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H8" s="62"/>
      <c r="AI8" s="62"/>
      <c r="AJ8" s="62"/>
      <c r="AK8" s="62"/>
      <c r="AL8" s="62"/>
      <c r="AM8" s="63"/>
    </row>
    <row r="9" spans="1:39" ht="15" customHeight="1">
      <c r="A9" s="65" t="s">
        <v>1</v>
      </c>
      <c r="B9" s="66"/>
      <c r="C9" s="66"/>
      <c r="D9" s="7"/>
      <c r="E9" s="11">
        <f aca="true" t="shared" si="0" ref="E9:AH9">E25+E34</f>
        <v>2200000</v>
      </c>
      <c r="F9" s="11">
        <f t="shared" si="0"/>
        <v>1943000</v>
      </c>
      <c r="G9" s="11">
        <f t="shared" si="0"/>
        <v>500000</v>
      </c>
      <c r="H9" s="11">
        <f t="shared" si="0"/>
        <v>0</v>
      </c>
      <c r="I9" s="11">
        <f t="shared" si="0"/>
        <v>0</v>
      </c>
      <c r="J9" s="11">
        <f t="shared" si="0"/>
        <v>900000</v>
      </c>
      <c r="K9" s="11">
        <f t="shared" si="0"/>
        <v>900000</v>
      </c>
      <c r="L9" s="11">
        <f t="shared" si="0"/>
        <v>600000</v>
      </c>
      <c r="M9" s="11">
        <f t="shared" si="0"/>
        <v>500000</v>
      </c>
      <c r="N9" s="11">
        <f t="shared" si="0"/>
        <v>500000</v>
      </c>
      <c r="O9" s="11">
        <f t="shared" si="0"/>
        <v>200000</v>
      </c>
      <c r="P9" s="11">
        <f t="shared" si="0"/>
        <v>6731000</v>
      </c>
      <c r="Q9" s="11">
        <f t="shared" si="0"/>
        <v>3809000</v>
      </c>
      <c r="R9" s="11">
        <f t="shared" si="0"/>
        <v>500000</v>
      </c>
      <c r="S9" s="11">
        <f t="shared" si="0"/>
        <v>10</v>
      </c>
      <c r="T9" s="11">
        <f t="shared" si="0"/>
        <v>70</v>
      </c>
      <c r="U9" s="11">
        <f t="shared" si="0"/>
        <v>852</v>
      </c>
      <c r="V9" s="11">
        <f t="shared" si="0"/>
        <v>0</v>
      </c>
      <c r="W9" s="11">
        <f t="shared" si="0"/>
        <v>0</v>
      </c>
      <c r="X9" s="11">
        <f t="shared" si="0"/>
        <v>10</v>
      </c>
      <c r="Y9" s="11">
        <f t="shared" si="0"/>
        <v>1</v>
      </c>
      <c r="Z9" s="11">
        <f t="shared" si="0"/>
        <v>133</v>
      </c>
      <c r="AA9" s="11">
        <f t="shared" si="0"/>
        <v>19</v>
      </c>
      <c r="AB9" s="11">
        <f t="shared" si="0"/>
        <v>0</v>
      </c>
      <c r="AC9" s="11">
        <f t="shared" si="0"/>
        <v>0</v>
      </c>
      <c r="AD9" s="11">
        <f t="shared" si="0"/>
        <v>20</v>
      </c>
      <c r="AE9" s="11">
        <f t="shared" si="0"/>
        <v>343</v>
      </c>
      <c r="AF9" s="11">
        <f t="shared" si="0"/>
        <v>1109</v>
      </c>
      <c r="AG9" s="40">
        <f t="shared" si="0"/>
        <v>364896296</v>
      </c>
      <c r="AH9" s="40">
        <f t="shared" si="0"/>
        <v>76450000</v>
      </c>
      <c r="AI9" s="41">
        <f>ROUND(AH9/AG9*100,1)</f>
        <v>21</v>
      </c>
      <c r="AJ9" s="40">
        <f>AJ25+AJ34</f>
        <v>76450000</v>
      </c>
      <c r="AK9" s="41">
        <f>ROUND(AJ9/AG9*100,1)</f>
        <v>21</v>
      </c>
      <c r="AL9" s="40">
        <f>AL25+AL34</f>
        <v>7293000</v>
      </c>
      <c r="AM9" s="42">
        <f>ROUND(AL9/AG9*100,1)</f>
        <v>2</v>
      </c>
    </row>
    <row r="10" spans="1:39" ht="11.25" customHeight="1">
      <c r="A10" s="68"/>
      <c r="B10" s="60"/>
      <c r="C10" s="60"/>
      <c r="D10" s="8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40"/>
      <c r="AH10" s="40"/>
      <c r="AI10" s="41"/>
      <c r="AJ10" s="40"/>
      <c r="AK10" s="41"/>
      <c r="AL10" s="40"/>
      <c r="AM10" s="42"/>
    </row>
    <row r="11" spans="1:39" ht="15" customHeight="1">
      <c r="A11" s="68">
        <v>1</v>
      </c>
      <c r="B11" s="60"/>
      <c r="C11" s="69" t="s">
        <v>3</v>
      </c>
      <c r="D11" s="8"/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40">
        <v>68377566</v>
      </c>
      <c r="AH11" s="40">
        <v>10000000</v>
      </c>
      <c r="AI11" s="41">
        <v>14.6</v>
      </c>
      <c r="AJ11" s="40">
        <v>10000000</v>
      </c>
      <c r="AK11" s="41">
        <v>14.6</v>
      </c>
      <c r="AL11" s="40">
        <v>0</v>
      </c>
      <c r="AM11" s="76">
        <v>0</v>
      </c>
    </row>
    <row r="12" spans="1:39" ht="15" customHeight="1">
      <c r="A12" s="68">
        <v>2</v>
      </c>
      <c r="B12" s="60"/>
      <c r="C12" s="69" t="s">
        <v>4</v>
      </c>
      <c r="D12" s="8"/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40">
        <v>36506381</v>
      </c>
      <c r="AH12" s="40">
        <v>3000000</v>
      </c>
      <c r="AI12" s="41">
        <v>8.2</v>
      </c>
      <c r="AJ12" s="40">
        <v>3000000</v>
      </c>
      <c r="AK12" s="41">
        <v>8.2</v>
      </c>
      <c r="AL12" s="40">
        <v>0</v>
      </c>
      <c r="AM12" s="76">
        <v>0</v>
      </c>
    </row>
    <row r="13" spans="1:39" ht="15" customHeight="1">
      <c r="A13" s="68">
        <v>3</v>
      </c>
      <c r="B13" s="60"/>
      <c r="C13" s="69" t="s">
        <v>5</v>
      </c>
      <c r="D13" s="8"/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40">
        <v>45226530</v>
      </c>
      <c r="AH13" s="40">
        <v>8000000</v>
      </c>
      <c r="AI13" s="41">
        <v>17.7</v>
      </c>
      <c r="AJ13" s="40">
        <v>8000000</v>
      </c>
      <c r="AK13" s="41">
        <v>17.7</v>
      </c>
      <c r="AL13" s="40">
        <v>0</v>
      </c>
      <c r="AM13" s="76">
        <v>0</v>
      </c>
    </row>
    <row r="14" spans="1:39" ht="15" customHeight="1">
      <c r="A14" s="68">
        <v>4</v>
      </c>
      <c r="B14" s="60"/>
      <c r="C14" s="69" t="s">
        <v>6</v>
      </c>
      <c r="D14" s="8"/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40">
        <v>20362603</v>
      </c>
      <c r="AH14" s="40">
        <v>4000000</v>
      </c>
      <c r="AI14" s="41">
        <v>19.6</v>
      </c>
      <c r="AJ14" s="40">
        <v>4000000</v>
      </c>
      <c r="AK14" s="41">
        <v>19.6</v>
      </c>
      <c r="AL14" s="40">
        <v>0</v>
      </c>
      <c r="AM14" s="76">
        <v>0</v>
      </c>
    </row>
    <row r="15" spans="1:39" ht="15" customHeight="1">
      <c r="A15" s="68">
        <v>5</v>
      </c>
      <c r="B15" s="60"/>
      <c r="C15" s="69" t="s">
        <v>7</v>
      </c>
      <c r="D15" s="8"/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700000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5</v>
      </c>
      <c r="AE15" s="11">
        <v>0</v>
      </c>
      <c r="AF15" s="11">
        <v>0</v>
      </c>
      <c r="AG15" s="40">
        <v>22277730</v>
      </c>
      <c r="AH15" s="40">
        <v>8000000</v>
      </c>
      <c r="AI15" s="41">
        <v>35.9</v>
      </c>
      <c r="AJ15" s="40">
        <v>8000000</v>
      </c>
      <c r="AK15" s="41">
        <v>35.9</v>
      </c>
      <c r="AL15" s="40">
        <v>700000</v>
      </c>
      <c r="AM15" s="42">
        <v>3.1</v>
      </c>
    </row>
    <row r="16" spans="1:39" ht="15" customHeight="1">
      <c r="A16" s="68">
        <v>6</v>
      </c>
      <c r="B16" s="60"/>
      <c r="C16" s="69" t="s">
        <v>8</v>
      </c>
      <c r="D16" s="8"/>
      <c r="E16" s="11">
        <v>500000</v>
      </c>
      <c r="F16" s="11">
        <v>100000</v>
      </c>
      <c r="G16" s="11">
        <v>0</v>
      </c>
      <c r="H16" s="11">
        <v>0</v>
      </c>
      <c r="I16" s="11">
        <v>0</v>
      </c>
      <c r="J16" s="11">
        <v>300000</v>
      </c>
      <c r="K16" s="11">
        <v>300000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10</v>
      </c>
      <c r="T16" s="11">
        <v>1</v>
      </c>
      <c r="U16" s="11">
        <v>0</v>
      </c>
      <c r="V16" s="11">
        <v>0</v>
      </c>
      <c r="W16" s="11">
        <v>0</v>
      </c>
      <c r="X16" s="11">
        <v>0</v>
      </c>
      <c r="Y16" s="11">
        <v>1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40">
        <v>11267700</v>
      </c>
      <c r="AH16" s="40">
        <v>3000000</v>
      </c>
      <c r="AI16" s="41">
        <v>26.6</v>
      </c>
      <c r="AJ16" s="40">
        <v>3000000</v>
      </c>
      <c r="AK16" s="41">
        <v>26.6</v>
      </c>
      <c r="AL16" s="40">
        <v>500000</v>
      </c>
      <c r="AM16" s="42">
        <v>4.4</v>
      </c>
    </row>
    <row r="17" spans="1:39" ht="15" customHeight="1">
      <c r="A17" s="68">
        <v>7</v>
      </c>
      <c r="B17" s="60"/>
      <c r="C17" s="69" t="s">
        <v>9</v>
      </c>
      <c r="D17" s="8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1500000</v>
      </c>
      <c r="Q17" s="11">
        <v>1500000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242</v>
      </c>
      <c r="AF17" s="11">
        <v>0</v>
      </c>
      <c r="AG17" s="40">
        <v>37541331</v>
      </c>
      <c r="AH17" s="40">
        <v>10000000</v>
      </c>
      <c r="AI17" s="41">
        <v>26.6</v>
      </c>
      <c r="AJ17" s="40">
        <v>10000000</v>
      </c>
      <c r="AK17" s="41">
        <v>26.6</v>
      </c>
      <c r="AL17" s="40">
        <v>1500000</v>
      </c>
      <c r="AM17" s="42">
        <v>4</v>
      </c>
    </row>
    <row r="18" spans="1:39" ht="15" customHeight="1">
      <c r="A18" s="68">
        <v>8</v>
      </c>
      <c r="B18" s="60"/>
      <c r="C18" s="69" t="s">
        <v>10</v>
      </c>
      <c r="D18" s="8"/>
      <c r="E18" s="11">
        <v>500000</v>
      </c>
      <c r="F18" s="11">
        <v>500000</v>
      </c>
      <c r="G18" s="11">
        <v>500000</v>
      </c>
      <c r="H18" s="11">
        <v>0</v>
      </c>
      <c r="I18" s="11">
        <v>0</v>
      </c>
      <c r="J18" s="11">
        <v>500000</v>
      </c>
      <c r="K18" s="11">
        <v>500000</v>
      </c>
      <c r="L18" s="11">
        <v>500000</v>
      </c>
      <c r="M18" s="11">
        <v>500000</v>
      </c>
      <c r="N18" s="11">
        <v>500000</v>
      </c>
      <c r="O18" s="11">
        <v>0</v>
      </c>
      <c r="P18" s="11">
        <v>700000</v>
      </c>
      <c r="Q18" s="11">
        <v>700000</v>
      </c>
      <c r="R18" s="11">
        <v>0</v>
      </c>
      <c r="S18" s="11">
        <v>0</v>
      </c>
      <c r="T18" s="11">
        <v>69</v>
      </c>
      <c r="U18" s="11">
        <v>78</v>
      </c>
      <c r="V18" s="11">
        <v>0</v>
      </c>
      <c r="W18" s="11">
        <v>0</v>
      </c>
      <c r="X18" s="11">
        <v>10</v>
      </c>
      <c r="Y18" s="11">
        <v>0</v>
      </c>
      <c r="Z18" s="11">
        <v>0</v>
      </c>
      <c r="AA18" s="11">
        <v>19</v>
      </c>
      <c r="AB18" s="11">
        <v>0</v>
      </c>
      <c r="AC18" s="11">
        <v>0</v>
      </c>
      <c r="AD18" s="11">
        <v>15</v>
      </c>
      <c r="AE18" s="11">
        <v>0</v>
      </c>
      <c r="AF18" s="11">
        <v>0</v>
      </c>
      <c r="AG18" s="40">
        <v>12822068</v>
      </c>
      <c r="AH18" s="40">
        <v>2750000</v>
      </c>
      <c r="AI18" s="41">
        <v>21.4</v>
      </c>
      <c r="AJ18" s="40">
        <v>2750000</v>
      </c>
      <c r="AK18" s="41">
        <v>21.4</v>
      </c>
      <c r="AL18" s="40">
        <v>700000</v>
      </c>
      <c r="AM18" s="42">
        <v>5.5</v>
      </c>
    </row>
    <row r="19" spans="1:39" ht="15" customHeight="1">
      <c r="A19" s="68">
        <v>9</v>
      </c>
      <c r="B19" s="60"/>
      <c r="C19" s="69" t="s">
        <v>11</v>
      </c>
      <c r="D19" s="8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40">
        <v>13478057</v>
      </c>
      <c r="AH19" s="40">
        <v>2500000</v>
      </c>
      <c r="AI19" s="41">
        <v>18.5</v>
      </c>
      <c r="AJ19" s="40">
        <v>2500000</v>
      </c>
      <c r="AK19" s="41">
        <v>18.5</v>
      </c>
      <c r="AL19" s="40">
        <v>0</v>
      </c>
      <c r="AM19" s="76">
        <v>0</v>
      </c>
    </row>
    <row r="20" spans="1:39" ht="15" customHeight="1">
      <c r="A20" s="68">
        <v>10</v>
      </c>
      <c r="B20" s="60"/>
      <c r="C20" s="69" t="s">
        <v>12</v>
      </c>
      <c r="D20" s="8"/>
      <c r="E20" s="11">
        <v>0</v>
      </c>
      <c r="F20" s="11">
        <v>443000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381000</v>
      </c>
      <c r="Q20" s="11">
        <v>9000</v>
      </c>
      <c r="R20" s="11">
        <v>0</v>
      </c>
      <c r="S20" s="11">
        <v>0</v>
      </c>
      <c r="T20" s="11">
        <v>0</v>
      </c>
      <c r="U20" s="11">
        <v>8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40">
        <v>9992948</v>
      </c>
      <c r="AH20" s="40">
        <v>2400000</v>
      </c>
      <c r="AI20" s="41">
        <v>24</v>
      </c>
      <c r="AJ20" s="40">
        <v>2400000</v>
      </c>
      <c r="AK20" s="41">
        <v>24</v>
      </c>
      <c r="AL20" s="40">
        <v>443000</v>
      </c>
      <c r="AM20" s="42">
        <v>4.4</v>
      </c>
    </row>
    <row r="21" spans="1:39" ht="15" customHeight="1">
      <c r="A21" s="68">
        <v>11</v>
      </c>
      <c r="B21" s="60"/>
      <c r="C21" s="69" t="s">
        <v>13</v>
      </c>
      <c r="D21" s="8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40">
        <v>10748632</v>
      </c>
      <c r="AH21" s="40">
        <v>1000000</v>
      </c>
      <c r="AI21" s="41">
        <v>9.3</v>
      </c>
      <c r="AJ21" s="40">
        <v>1000000</v>
      </c>
      <c r="AK21" s="41">
        <v>9.3</v>
      </c>
      <c r="AL21" s="40">
        <v>0</v>
      </c>
      <c r="AM21" s="76">
        <v>0</v>
      </c>
    </row>
    <row r="22" spans="1:39" ht="15" customHeight="1">
      <c r="A22" s="68">
        <v>12</v>
      </c>
      <c r="B22" s="60"/>
      <c r="C22" s="69" t="s">
        <v>14</v>
      </c>
      <c r="D22" s="8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40">
        <v>37078174</v>
      </c>
      <c r="AH22" s="40">
        <v>8000000</v>
      </c>
      <c r="AI22" s="41">
        <v>21.6</v>
      </c>
      <c r="AJ22" s="40">
        <v>8000000</v>
      </c>
      <c r="AK22" s="41">
        <v>21.6</v>
      </c>
      <c r="AL22" s="40">
        <v>0</v>
      </c>
      <c r="AM22" s="76">
        <v>0</v>
      </c>
    </row>
    <row r="23" spans="1:39" ht="15" customHeight="1">
      <c r="A23" s="68">
        <v>13</v>
      </c>
      <c r="B23" s="60"/>
      <c r="C23" s="70" t="s">
        <v>15</v>
      </c>
      <c r="D23" s="8"/>
      <c r="E23" s="11">
        <v>1200000</v>
      </c>
      <c r="F23" s="11">
        <v>900000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1850000</v>
      </c>
      <c r="Q23" s="11">
        <v>0</v>
      </c>
      <c r="R23" s="11">
        <v>0</v>
      </c>
      <c r="S23" s="11">
        <v>0</v>
      </c>
      <c r="T23" s="11">
        <v>0</v>
      </c>
      <c r="U23" s="11">
        <v>766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40">
        <v>15879217</v>
      </c>
      <c r="AH23" s="40">
        <v>7000000</v>
      </c>
      <c r="AI23" s="41">
        <v>44.1</v>
      </c>
      <c r="AJ23" s="40">
        <v>7000000</v>
      </c>
      <c r="AK23" s="41">
        <v>44.1</v>
      </c>
      <c r="AL23" s="40">
        <v>1850000</v>
      </c>
      <c r="AM23" s="42">
        <v>11.7</v>
      </c>
    </row>
    <row r="24" spans="1:39" ht="11.25" customHeight="1">
      <c r="A24" s="68"/>
      <c r="B24" s="60"/>
      <c r="C24" s="69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40"/>
      <c r="AH24" s="40"/>
      <c r="AI24" s="41"/>
      <c r="AJ24" s="40"/>
      <c r="AK24" s="41"/>
      <c r="AL24" s="40"/>
      <c r="AM24" s="42"/>
    </row>
    <row r="25" spans="1:39" ht="15" customHeight="1">
      <c r="A25" s="65" t="s">
        <v>2</v>
      </c>
      <c r="B25" s="66"/>
      <c r="C25" s="66"/>
      <c r="D25" s="7"/>
      <c r="E25" s="11">
        <f aca="true" t="shared" si="1" ref="E25:AJ25">SUM(E11:E23)</f>
        <v>2200000</v>
      </c>
      <c r="F25" s="11">
        <f t="shared" si="1"/>
        <v>1943000</v>
      </c>
      <c r="G25" s="11">
        <f t="shared" si="1"/>
        <v>500000</v>
      </c>
      <c r="H25" s="11">
        <f t="shared" si="1"/>
        <v>0</v>
      </c>
      <c r="I25" s="11">
        <f t="shared" si="1"/>
        <v>0</v>
      </c>
      <c r="J25" s="11">
        <f t="shared" si="1"/>
        <v>800000</v>
      </c>
      <c r="K25" s="11">
        <f t="shared" si="1"/>
        <v>800000</v>
      </c>
      <c r="L25" s="11">
        <f t="shared" si="1"/>
        <v>500000</v>
      </c>
      <c r="M25" s="11">
        <f t="shared" si="1"/>
        <v>500000</v>
      </c>
      <c r="N25" s="11">
        <f t="shared" si="1"/>
        <v>500000</v>
      </c>
      <c r="O25" s="11">
        <f t="shared" si="1"/>
        <v>0</v>
      </c>
      <c r="P25" s="11">
        <f t="shared" si="1"/>
        <v>5131000</v>
      </c>
      <c r="Q25" s="11">
        <f t="shared" si="1"/>
        <v>2209000</v>
      </c>
      <c r="R25" s="11">
        <f t="shared" si="1"/>
        <v>0</v>
      </c>
      <c r="S25" s="11">
        <f t="shared" si="1"/>
        <v>10</v>
      </c>
      <c r="T25" s="11">
        <f t="shared" si="1"/>
        <v>70</v>
      </c>
      <c r="U25" s="11">
        <f t="shared" si="1"/>
        <v>852</v>
      </c>
      <c r="V25" s="11">
        <f t="shared" si="1"/>
        <v>0</v>
      </c>
      <c r="W25" s="11">
        <f t="shared" si="1"/>
        <v>0</v>
      </c>
      <c r="X25" s="11">
        <f t="shared" si="1"/>
        <v>10</v>
      </c>
      <c r="Y25" s="11">
        <f t="shared" si="1"/>
        <v>1</v>
      </c>
      <c r="Z25" s="11">
        <f t="shared" si="1"/>
        <v>0</v>
      </c>
      <c r="AA25" s="11">
        <f t="shared" si="1"/>
        <v>19</v>
      </c>
      <c r="AB25" s="11">
        <f t="shared" si="1"/>
        <v>0</v>
      </c>
      <c r="AC25" s="11">
        <f t="shared" si="1"/>
        <v>0</v>
      </c>
      <c r="AD25" s="11">
        <f t="shared" si="1"/>
        <v>20</v>
      </c>
      <c r="AE25" s="11">
        <f t="shared" si="1"/>
        <v>242</v>
      </c>
      <c r="AF25" s="11">
        <f t="shared" si="1"/>
        <v>0</v>
      </c>
      <c r="AG25" s="40">
        <f t="shared" si="1"/>
        <v>341558937</v>
      </c>
      <c r="AH25" s="40">
        <f t="shared" si="1"/>
        <v>69650000</v>
      </c>
      <c r="AI25" s="41">
        <f>ROUND(AH25/AG25*100,1)</f>
        <v>20.4</v>
      </c>
      <c r="AJ25" s="40">
        <f t="shared" si="1"/>
        <v>69650000</v>
      </c>
      <c r="AK25" s="41">
        <f>ROUND(AJ25/AG25*100,1)</f>
        <v>20.4</v>
      </c>
      <c r="AL25" s="40">
        <f>SUM(AL11:AL23)</f>
        <v>5693000</v>
      </c>
      <c r="AM25" s="42">
        <f>ROUND(AL25/AG25*100,1)</f>
        <v>1.7</v>
      </c>
    </row>
    <row r="26" spans="1:39" ht="11.25" customHeight="1">
      <c r="A26" s="65"/>
      <c r="B26" s="66"/>
      <c r="C26" s="66"/>
      <c r="D26" s="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40"/>
      <c r="AH26" s="40"/>
      <c r="AI26" s="41"/>
      <c r="AJ26" s="40"/>
      <c r="AK26" s="41"/>
      <c r="AL26" s="40"/>
      <c r="AM26" s="42"/>
    </row>
    <row r="27" spans="1:39" ht="15" customHeight="1">
      <c r="A27" s="68">
        <v>1</v>
      </c>
      <c r="B27" s="60"/>
      <c r="C27" s="69" t="s">
        <v>16</v>
      </c>
      <c r="D27" s="8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800000</v>
      </c>
      <c r="Q27" s="11">
        <v>800000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48</v>
      </c>
      <c r="AF27" s="11">
        <v>61</v>
      </c>
      <c r="AG27" s="40">
        <v>9827192</v>
      </c>
      <c r="AH27" s="40">
        <v>3000000</v>
      </c>
      <c r="AI27" s="41">
        <v>30.5</v>
      </c>
      <c r="AJ27" s="40">
        <v>3000000</v>
      </c>
      <c r="AK27" s="41">
        <v>30.5</v>
      </c>
      <c r="AL27" s="40">
        <v>800000</v>
      </c>
      <c r="AM27" s="42">
        <v>8.1</v>
      </c>
    </row>
    <row r="28" spans="1:39" ht="15" customHeight="1">
      <c r="A28" s="68">
        <v>2</v>
      </c>
      <c r="B28" s="60"/>
      <c r="C28" s="69" t="s">
        <v>17</v>
      </c>
      <c r="D28" s="8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40">
        <v>2153376</v>
      </c>
      <c r="AH28" s="40">
        <v>1000000</v>
      </c>
      <c r="AI28" s="40">
        <v>46.4</v>
      </c>
      <c r="AJ28" s="40">
        <v>1000000</v>
      </c>
      <c r="AK28" s="40">
        <v>46.4</v>
      </c>
      <c r="AL28" s="40">
        <v>0</v>
      </c>
      <c r="AM28" s="76">
        <v>0</v>
      </c>
    </row>
    <row r="29" spans="1:49" ht="15" customHeight="1">
      <c r="A29" s="68">
        <v>3</v>
      </c>
      <c r="B29" s="60"/>
      <c r="C29" s="69" t="s">
        <v>18</v>
      </c>
      <c r="D29" s="8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100000</v>
      </c>
      <c r="K29" s="11">
        <v>100000</v>
      </c>
      <c r="L29" s="11">
        <v>100000</v>
      </c>
      <c r="M29" s="11">
        <v>0</v>
      </c>
      <c r="N29" s="11">
        <v>0</v>
      </c>
      <c r="O29" s="11">
        <v>0</v>
      </c>
      <c r="P29" s="11">
        <v>400000</v>
      </c>
      <c r="Q29" s="11">
        <v>400000</v>
      </c>
      <c r="R29" s="11">
        <v>200000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133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210</v>
      </c>
      <c r="AG29" s="40">
        <v>1923829</v>
      </c>
      <c r="AH29" s="40">
        <v>1000000</v>
      </c>
      <c r="AI29" s="41">
        <v>52</v>
      </c>
      <c r="AJ29" s="40">
        <v>1000000</v>
      </c>
      <c r="AK29" s="41">
        <v>52</v>
      </c>
      <c r="AL29" s="40">
        <v>400000</v>
      </c>
      <c r="AM29" s="42">
        <v>20.8</v>
      </c>
      <c r="AN29" s="71"/>
      <c r="AO29" s="71"/>
      <c r="AP29" s="71"/>
      <c r="AQ29" s="71"/>
      <c r="AR29" s="71"/>
      <c r="AS29" s="71"/>
      <c r="AT29" s="71"/>
      <c r="AU29" s="71"/>
      <c r="AV29" s="71"/>
      <c r="AW29" s="71"/>
    </row>
    <row r="30" spans="1:39" ht="15" customHeight="1">
      <c r="A30" s="68">
        <v>4</v>
      </c>
      <c r="B30" s="60"/>
      <c r="C30" s="69" t="s">
        <v>0</v>
      </c>
      <c r="D30" s="8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40">
        <v>3855792</v>
      </c>
      <c r="AH30" s="40">
        <v>800000</v>
      </c>
      <c r="AI30" s="41">
        <v>20.7</v>
      </c>
      <c r="AJ30" s="40">
        <v>800000</v>
      </c>
      <c r="AK30" s="41">
        <v>20.7</v>
      </c>
      <c r="AL30" s="40">
        <v>0</v>
      </c>
      <c r="AM30" s="42">
        <v>0</v>
      </c>
    </row>
    <row r="31" spans="1:39" ht="15" customHeight="1">
      <c r="A31" s="68">
        <v>5</v>
      </c>
      <c r="B31" s="60"/>
      <c r="C31" s="69" t="s">
        <v>19</v>
      </c>
      <c r="D31" s="8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200000</v>
      </c>
      <c r="P31" s="11">
        <v>400000</v>
      </c>
      <c r="Q31" s="11">
        <v>400000</v>
      </c>
      <c r="R31" s="11">
        <v>300000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53</v>
      </c>
      <c r="AF31" s="11">
        <v>838</v>
      </c>
      <c r="AG31" s="40">
        <v>3539748</v>
      </c>
      <c r="AH31" s="40">
        <v>500000</v>
      </c>
      <c r="AI31" s="41">
        <v>14.1</v>
      </c>
      <c r="AJ31" s="40">
        <v>500000</v>
      </c>
      <c r="AK31" s="41">
        <v>14.1</v>
      </c>
      <c r="AL31" s="40">
        <v>400000</v>
      </c>
      <c r="AM31" s="42">
        <v>11.3</v>
      </c>
    </row>
    <row r="32" spans="1:41" ht="15" customHeight="1">
      <c r="A32" s="68">
        <v>6</v>
      </c>
      <c r="B32" s="60"/>
      <c r="C32" s="69" t="s">
        <v>20</v>
      </c>
      <c r="D32" s="8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40">
        <v>2037422</v>
      </c>
      <c r="AH32" s="40">
        <v>500000</v>
      </c>
      <c r="AI32" s="41">
        <v>24.5</v>
      </c>
      <c r="AJ32" s="40">
        <v>500000</v>
      </c>
      <c r="AK32" s="41">
        <v>24.5</v>
      </c>
      <c r="AL32" s="40">
        <v>0</v>
      </c>
      <c r="AM32" s="76">
        <v>0</v>
      </c>
      <c r="AO32" s="71"/>
    </row>
    <row r="33" spans="1:39" s="71" customFormat="1" ht="11.25" customHeight="1">
      <c r="A33" s="68"/>
      <c r="B33" s="60"/>
      <c r="C33" s="69"/>
      <c r="D33" s="8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40"/>
      <c r="AH33" s="40"/>
      <c r="AI33" s="41"/>
      <c r="AJ33" s="40"/>
      <c r="AK33" s="41"/>
      <c r="AL33" s="40"/>
      <c r="AM33" s="42"/>
    </row>
    <row r="34" spans="1:39" ht="15" customHeight="1">
      <c r="A34" s="65" t="s">
        <v>22</v>
      </c>
      <c r="B34" s="66"/>
      <c r="C34" s="66"/>
      <c r="D34" s="7"/>
      <c r="E34" s="11">
        <f aca="true" t="shared" si="2" ref="E34:AH34">SUM(E27:E32)</f>
        <v>0</v>
      </c>
      <c r="F34" s="11">
        <f t="shared" si="2"/>
        <v>0</v>
      </c>
      <c r="G34" s="11">
        <f t="shared" si="2"/>
        <v>0</v>
      </c>
      <c r="H34" s="11">
        <f t="shared" si="2"/>
        <v>0</v>
      </c>
      <c r="I34" s="11">
        <f t="shared" si="2"/>
        <v>0</v>
      </c>
      <c r="J34" s="11">
        <f t="shared" si="2"/>
        <v>100000</v>
      </c>
      <c r="K34" s="11">
        <f t="shared" si="2"/>
        <v>100000</v>
      </c>
      <c r="L34" s="11">
        <f t="shared" si="2"/>
        <v>100000</v>
      </c>
      <c r="M34" s="11">
        <f t="shared" si="2"/>
        <v>0</v>
      </c>
      <c r="N34" s="11">
        <f t="shared" si="2"/>
        <v>0</v>
      </c>
      <c r="O34" s="11">
        <f t="shared" si="2"/>
        <v>200000</v>
      </c>
      <c r="P34" s="11">
        <f t="shared" si="2"/>
        <v>1600000</v>
      </c>
      <c r="Q34" s="11">
        <f t="shared" si="2"/>
        <v>1600000</v>
      </c>
      <c r="R34" s="11">
        <f t="shared" si="2"/>
        <v>500000</v>
      </c>
      <c r="S34" s="11">
        <f t="shared" si="2"/>
        <v>0</v>
      </c>
      <c r="T34" s="11">
        <f t="shared" si="2"/>
        <v>0</v>
      </c>
      <c r="U34" s="11">
        <f t="shared" si="2"/>
        <v>0</v>
      </c>
      <c r="V34" s="11">
        <f t="shared" si="2"/>
        <v>0</v>
      </c>
      <c r="W34" s="11">
        <f t="shared" si="2"/>
        <v>0</v>
      </c>
      <c r="X34" s="11">
        <f t="shared" si="2"/>
        <v>0</v>
      </c>
      <c r="Y34" s="11">
        <f t="shared" si="2"/>
        <v>0</v>
      </c>
      <c r="Z34" s="11">
        <f t="shared" si="2"/>
        <v>133</v>
      </c>
      <c r="AA34" s="11">
        <f t="shared" si="2"/>
        <v>0</v>
      </c>
      <c r="AB34" s="11">
        <f t="shared" si="2"/>
        <v>0</v>
      </c>
      <c r="AC34" s="11">
        <f t="shared" si="2"/>
        <v>0</v>
      </c>
      <c r="AD34" s="11">
        <f t="shared" si="2"/>
        <v>0</v>
      </c>
      <c r="AE34" s="11">
        <f t="shared" si="2"/>
        <v>101</v>
      </c>
      <c r="AF34" s="11">
        <f t="shared" si="2"/>
        <v>1109</v>
      </c>
      <c r="AG34" s="40">
        <f t="shared" si="2"/>
        <v>23337359</v>
      </c>
      <c r="AH34" s="40">
        <f t="shared" si="2"/>
        <v>6800000</v>
      </c>
      <c r="AI34" s="41">
        <f>ROUND(AH34/AG34*100,1)</f>
        <v>29.1</v>
      </c>
      <c r="AJ34" s="40">
        <f>SUM(AJ27:AJ32)</f>
        <v>6800000</v>
      </c>
      <c r="AK34" s="41">
        <f>ROUND(AJ34/AG34*100,1)</f>
        <v>29.1</v>
      </c>
      <c r="AL34" s="40">
        <f>SUM(AL27:AL32)</f>
        <v>1600000</v>
      </c>
      <c r="AM34" s="42">
        <f>ROUND(AL34/AG34*100,1)</f>
        <v>6.9</v>
      </c>
    </row>
    <row r="35" spans="1:39" ht="11.25" customHeight="1" thickBot="1">
      <c r="A35" s="72"/>
      <c r="B35" s="73"/>
      <c r="C35" s="73"/>
      <c r="D35" s="9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43"/>
      <c r="AH35" s="43"/>
      <c r="AI35" s="43"/>
      <c r="AJ35" s="43"/>
      <c r="AK35" s="43"/>
      <c r="AL35" s="43"/>
      <c r="AM35" s="44"/>
    </row>
    <row r="36" spans="1:39" s="46" customFormat="1" ht="17.25" customHeight="1" hidden="1">
      <c r="A36" s="45"/>
      <c r="B36" s="45"/>
      <c r="C36" s="45" t="s">
        <v>123</v>
      </c>
      <c r="D36" s="45"/>
      <c r="E36" s="46">
        <v>93</v>
      </c>
      <c r="F36" s="46">
        <v>93</v>
      </c>
      <c r="G36" s="46">
        <v>93</v>
      </c>
      <c r="H36" s="46">
        <v>93</v>
      </c>
      <c r="I36" s="46">
        <v>93</v>
      </c>
      <c r="J36" s="46">
        <v>93</v>
      </c>
      <c r="K36" s="46">
        <v>93</v>
      </c>
      <c r="L36" s="46">
        <v>93</v>
      </c>
      <c r="M36" s="46">
        <v>93</v>
      </c>
      <c r="N36" s="46">
        <v>93</v>
      </c>
      <c r="O36" s="46">
        <v>93</v>
      </c>
      <c r="P36" s="46">
        <v>93</v>
      </c>
      <c r="Q36" s="46">
        <v>93</v>
      </c>
      <c r="R36" s="46">
        <v>93</v>
      </c>
      <c r="S36" s="46">
        <v>93</v>
      </c>
      <c r="T36" s="46">
        <v>93</v>
      </c>
      <c r="U36" s="46">
        <v>93</v>
      </c>
      <c r="V36" s="46">
        <v>93</v>
      </c>
      <c r="W36" s="46">
        <v>93</v>
      </c>
      <c r="X36" s="46">
        <v>93</v>
      </c>
      <c r="Y36" s="46">
        <v>93</v>
      </c>
      <c r="Z36" s="46">
        <v>93</v>
      </c>
      <c r="AA36" s="46">
        <v>93</v>
      </c>
      <c r="AB36" s="46">
        <v>93</v>
      </c>
      <c r="AC36" s="46">
        <v>93</v>
      </c>
      <c r="AD36" s="46">
        <v>93</v>
      </c>
      <c r="AE36" s="46">
        <v>93</v>
      </c>
      <c r="AF36" s="46">
        <v>93</v>
      </c>
      <c r="AG36" s="46">
        <v>93</v>
      </c>
      <c r="AH36" s="46">
        <v>93</v>
      </c>
      <c r="AI36" s="46">
        <v>93</v>
      </c>
      <c r="AJ36" s="46">
        <v>93</v>
      </c>
      <c r="AK36" s="46">
        <v>93</v>
      </c>
      <c r="AL36" s="46">
        <v>93</v>
      </c>
      <c r="AM36" s="46">
        <v>93</v>
      </c>
    </row>
    <row r="37" spans="1:39" s="46" customFormat="1" ht="17.25" customHeight="1" hidden="1">
      <c r="A37" s="45"/>
      <c r="B37" s="45"/>
      <c r="C37" s="45" t="s">
        <v>124</v>
      </c>
      <c r="D37" s="45"/>
      <c r="E37" s="46">
        <v>7</v>
      </c>
      <c r="F37" s="46">
        <v>7</v>
      </c>
      <c r="G37" s="46">
        <v>7</v>
      </c>
      <c r="H37" s="46">
        <v>7</v>
      </c>
      <c r="I37" s="46">
        <v>7</v>
      </c>
      <c r="J37" s="46">
        <v>7</v>
      </c>
      <c r="K37" s="46">
        <v>7</v>
      </c>
      <c r="L37" s="46">
        <v>7</v>
      </c>
      <c r="M37" s="46">
        <v>7</v>
      </c>
      <c r="N37" s="46">
        <v>7</v>
      </c>
      <c r="O37" s="46">
        <v>7</v>
      </c>
      <c r="P37" s="46">
        <v>7</v>
      </c>
      <c r="Q37" s="46">
        <v>7</v>
      </c>
      <c r="R37" s="46">
        <v>7</v>
      </c>
      <c r="S37" s="46">
        <v>8</v>
      </c>
      <c r="T37" s="46">
        <v>8</v>
      </c>
      <c r="U37" s="46">
        <v>8</v>
      </c>
      <c r="V37" s="46">
        <v>8</v>
      </c>
      <c r="W37" s="46">
        <v>8</v>
      </c>
      <c r="X37" s="46">
        <v>8</v>
      </c>
      <c r="Y37" s="46">
        <v>8</v>
      </c>
      <c r="Z37" s="46">
        <v>8</v>
      </c>
      <c r="AA37" s="46">
        <v>8</v>
      </c>
      <c r="AB37" s="46">
        <v>8</v>
      </c>
      <c r="AC37" s="46">
        <v>8</v>
      </c>
      <c r="AD37" s="46">
        <v>8</v>
      </c>
      <c r="AE37" s="46">
        <v>8</v>
      </c>
      <c r="AF37" s="46">
        <v>8</v>
      </c>
      <c r="AG37" s="46">
        <v>1</v>
      </c>
      <c r="AH37" s="46">
        <v>9</v>
      </c>
      <c r="AI37" s="46">
        <v>9</v>
      </c>
      <c r="AJ37" s="46">
        <v>9</v>
      </c>
      <c r="AK37" s="46">
        <v>9</v>
      </c>
      <c r="AL37" s="46">
        <v>10</v>
      </c>
      <c r="AM37" s="46">
        <v>10</v>
      </c>
    </row>
    <row r="38" spans="1:39" s="46" customFormat="1" ht="17.25" customHeight="1" hidden="1">
      <c r="A38" s="45"/>
      <c r="B38" s="45"/>
      <c r="C38" s="45" t="s">
        <v>125</v>
      </c>
      <c r="D38" s="45"/>
      <c r="E38" s="46">
        <v>1</v>
      </c>
      <c r="F38" s="46">
        <v>2</v>
      </c>
      <c r="G38" s="46">
        <v>3</v>
      </c>
      <c r="H38" s="46">
        <v>4</v>
      </c>
      <c r="I38" s="46">
        <v>5</v>
      </c>
      <c r="J38" s="46">
        <v>6</v>
      </c>
      <c r="K38" s="46">
        <v>7</v>
      </c>
      <c r="L38" s="46">
        <v>8</v>
      </c>
      <c r="M38" s="46">
        <v>9</v>
      </c>
      <c r="N38" s="46">
        <v>10</v>
      </c>
      <c r="O38" s="46">
        <v>11</v>
      </c>
      <c r="P38" s="46">
        <v>12</v>
      </c>
      <c r="Q38" s="46">
        <v>13</v>
      </c>
      <c r="R38" s="46">
        <v>14</v>
      </c>
      <c r="S38" s="46">
        <v>1</v>
      </c>
      <c r="T38" s="46">
        <v>2</v>
      </c>
      <c r="U38" s="46">
        <v>3</v>
      </c>
      <c r="V38" s="46">
        <v>4</v>
      </c>
      <c r="W38" s="46">
        <v>5</v>
      </c>
      <c r="X38" s="46">
        <v>6</v>
      </c>
      <c r="Y38" s="46">
        <v>7</v>
      </c>
      <c r="Z38" s="46">
        <v>8</v>
      </c>
      <c r="AA38" s="46">
        <v>9</v>
      </c>
      <c r="AB38" s="46">
        <v>10</v>
      </c>
      <c r="AC38" s="46">
        <v>11</v>
      </c>
      <c r="AD38" s="46">
        <v>12</v>
      </c>
      <c r="AE38" s="46">
        <v>13</v>
      </c>
      <c r="AF38" s="46">
        <v>14</v>
      </c>
      <c r="AG38" s="46">
        <v>1</v>
      </c>
      <c r="AH38" s="46">
        <v>1</v>
      </c>
      <c r="AI38" s="46">
        <v>2</v>
      </c>
      <c r="AJ38" s="46">
        <v>3</v>
      </c>
      <c r="AK38" s="46">
        <v>4</v>
      </c>
      <c r="AL38" s="46">
        <v>1</v>
      </c>
      <c r="AM38" s="46">
        <v>2</v>
      </c>
    </row>
    <row r="39" spans="1:39" s="46" customFormat="1" ht="17.25" customHeight="1" hidden="1">
      <c r="A39" s="45"/>
      <c r="B39" s="45"/>
      <c r="C39" s="45" t="s">
        <v>126</v>
      </c>
      <c r="D39" s="45"/>
      <c r="E39" s="46" t="s">
        <v>113</v>
      </c>
      <c r="F39" s="46" t="s">
        <v>114</v>
      </c>
      <c r="G39" s="46" t="s">
        <v>43</v>
      </c>
      <c r="H39" s="46" t="s">
        <v>44</v>
      </c>
      <c r="I39" s="46" t="s">
        <v>45</v>
      </c>
      <c r="J39" s="46" t="s">
        <v>46</v>
      </c>
      <c r="K39" s="46" t="s">
        <v>47</v>
      </c>
      <c r="L39" s="46" t="s">
        <v>48</v>
      </c>
      <c r="M39" s="46" t="s">
        <v>49</v>
      </c>
      <c r="N39" s="46" t="s">
        <v>50</v>
      </c>
      <c r="O39" s="46" t="s">
        <v>51</v>
      </c>
      <c r="P39" s="46" t="s">
        <v>52</v>
      </c>
      <c r="Q39" s="46" t="s">
        <v>53</v>
      </c>
      <c r="R39" s="46" t="s">
        <v>54</v>
      </c>
      <c r="S39" s="46" t="s">
        <v>115</v>
      </c>
      <c r="T39" s="46" t="s">
        <v>116</v>
      </c>
      <c r="U39" s="46" t="s">
        <v>55</v>
      </c>
      <c r="V39" s="46" t="s">
        <v>56</v>
      </c>
      <c r="W39" s="46" t="s">
        <v>57</v>
      </c>
      <c r="X39" s="46" t="s">
        <v>58</v>
      </c>
      <c r="Y39" s="46" t="s">
        <v>59</v>
      </c>
      <c r="Z39" s="46" t="s">
        <v>60</v>
      </c>
      <c r="AA39" s="46" t="s">
        <v>61</v>
      </c>
      <c r="AB39" s="46" t="s">
        <v>62</v>
      </c>
      <c r="AC39" s="46" t="s">
        <v>63</v>
      </c>
      <c r="AD39" s="46" t="s">
        <v>64</v>
      </c>
      <c r="AE39" s="46" t="s">
        <v>65</v>
      </c>
      <c r="AF39" s="46" t="s">
        <v>66</v>
      </c>
      <c r="AG39" s="46" t="s">
        <v>97</v>
      </c>
      <c r="AH39" s="46" t="s">
        <v>117</v>
      </c>
      <c r="AI39" s="46" t="s">
        <v>118</v>
      </c>
      <c r="AJ39" s="46" t="s">
        <v>119</v>
      </c>
      <c r="AK39" s="46" t="s">
        <v>120</v>
      </c>
      <c r="AL39" s="46" t="s">
        <v>121</v>
      </c>
      <c r="AM39" s="46" t="s">
        <v>122</v>
      </c>
    </row>
  </sheetData>
  <sheetProtection/>
  <mergeCells count="8">
    <mergeCell ref="A6:C6"/>
    <mergeCell ref="AL4:AM4"/>
    <mergeCell ref="E4:R4"/>
    <mergeCell ref="E3:R3"/>
    <mergeCell ref="AH3:AI3"/>
    <mergeCell ref="AH4:AK4"/>
    <mergeCell ref="S4:AF4"/>
    <mergeCell ref="S3:AF3"/>
  </mergeCells>
  <printOptions/>
  <pageMargins left="0.5511811023622047" right="0.3937007874015748" top="0.9448818897637796" bottom="0.6692913385826772" header="0.5118110236220472" footer="0.3937007874015748"/>
  <pageSetup fitToWidth="2" horizontalDpi="600" verticalDpi="600" orientation="landscape" paperSize="9" r:id="rId2"/>
  <colBreaks count="2" manualBreakCount="2">
    <brk id="18" max="35" man="1"/>
    <brk id="32" max="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9"/>
  <sheetViews>
    <sheetView view="pageBreakPreview" zoomScaleNormal="75" zoomScaleSheetLayoutView="100" zoomScalePageLayoutView="0" workbookViewId="0" topLeftCell="A1">
      <pane xSplit="4" ySplit="10" topLeftCell="E11" activePane="bottomRight" state="frozen"/>
      <selection pane="topLeft" activeCell="J2" sqref="J2"/>
      <selection pane="topRight" activeCell="J2" sqref="J2"/>
      <selection pane="bottomLeft" activeCell="J2" sqref="J2"/>
      <selection pane="bottomRight" activeCell="A1" sqref="A1"/>
    </sheetView>
  </sheetViews>
  <sheetFormatPr defaultColWidth="9.00390625" defaultRowHeight="17.25" customHeight="1"/>
  <cols>
    <col min="1" max="1" width="2.75390625" style="1" customWidth="1"/>
    <col min="2" max="2" width="1.625" style="1" customWidth="1"/>
    <col min="3" max="3" width="11.625" style="1" customWidth="1"/>
    <col min="4" max="4" width="1.25" style="1" customWidth="1"/>
    <col min="5" max="32" width="8.75390625" style="67" customWidth="1"/>
    <col min="33" max="43" width="11.125" style="67" customWidth="1"/>
    <col min="44" max="16384" width="9.00390625" style="67" customWidth="1"/>
  </cols>
  <sheetData>
    <row r="1" spans="1:42" s="1" customFormat="1" ht="17.25" customHeight="1">
      <c r="A1" s="47"/>
      <c r="B1" s="47"/>
      <c r="C1" s="47"/>
      <c r="E1" s="48" t="s">
        <v>109</v>
      </c>
      <c r="P1" s="47"/>
      <c r="AA1" s="47"/>
      <c r="AO1" s="47"/>
      <c r="AP1" s="47"/>
    </row>
    <row r="2" spans="1:43" s="1" customFormat="1" ht="22.5" customHeight="1" thickBot="1">
      <c r="A2" s="47"/>
      <c r="B2" s="47"/>
      <c r="C2" s="47"/>
      <c r="E2" s="5" t="s">
        <v>128</v>
      </c>
      <c r="R2" s="49"/>
      <c r="AF2" s="49"/>
      <c r="AI2" s="4"/>
      <c r="AJ2" s="4"/>
      <c r="AK2" s="4"/>
      <c r="AL2" s="4"/>
      <c r="AM2" s="4"/>
      <c r="AN2" s="4"/>
      <c r="AO2" s="4"/>
      <c r="AP2" s="4"/>
      <c r="AQ2" s="10" t="s">
        <v>110</v>
      </c>
    </row>
    <row r="3" spans="1:43" s="5" customFormat="1" ht="15" customHeight="1">
      <c r="A3" s="50"/>
      <c r="B3" s="32"/>
      <c r="C3" s="51"/>
      <c r="D3" s="27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4"/>
      <c r="S3" s="91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4"/>
      <c r="AG3" s="31"/>
      <c r="AH3" s="31"/>
      <c r="AI3" s="85"/>
      <c r="AJ3" s="86"/>
      <c r="AK3" s="86"/>
      <c r="AL3" s="32"/>
      <c r="AM3" s="32"/>
      <c r="AN3" s="33"/>
      <c r="AO3" s="31"/>
      <c r="AP3" s="32"/>
      <c r="AQ3" s="34"/>
    </row>
    <row r="4" spans="1:43" s="6" customFormat="1" ht="15" customHeight="1">
      <c r="A4" s="52"/>
      <c r="B4" s="53"/>
      <c r="C4" s="54" t="s">
        <v>67</v>
      </c>
      <c r="D4" s="28"/>
      <c r="E4" s="81" t="s">
        <v>35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2"/>
      <c r="S4" s="90" t="s">
        <v>36</v>
      </c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2"/>
      <c r="AG4" s="22"/>
      <c r="AH4" s="22"/>
      <c r="AI4" s="95" t="s">
        <v>41</v>
      </c>
      <c r="AJ4" s="96"/>
      <c r="AK4" s="96"/>
      <c r="AL4" s="96"/>
      <c r="AM4" s="96"/>
      <c r="AN4" s="97"/>
      <c r="AO4" s="92" t="s">
        <v>35</v>
      </c>
      <c r="AP4" s="93"/>
      <c r="AQ4" s="94"/>
    </row>
    <row r="5" spans="1:43" s="3" customFormat="1" ht="15" customHeight="1">
      <c r="A5" s="55"/>
      <c r="B5" s="13"/>
      <c r="C5" s="13"/>
      <c r="D5" s="18"/>
      <c r="E5" s="19" t="s">
        <v>129</v>
      </c>
      <c r="F5" s="14"/>
      <c r="G5" s="14"/>
      <c r="H5" s="14"/>
      <c r="I5" s="15"/>
      <c r="J5" s="16"/>
      <c r="K5" s="17"/>
      <c r="L5" s="14"/>
      <c r="M5" s="29"/>
      <c r="N5" s="30" t="s">
        <v>130</v>
      </c>
      <c r="O5" s="13"/>
      <c r="P5" s="14"/>
      <c r="Q5" s="18"/>
      <c r="R5" s="14"/>
      <c r="S5" s="19" t="s">
        <v>129</v>
      </c>
      <c r="T5" s="14"/>
      <c r="U5" s="14"/>
      <c r="V5" s="14"/>
      <c r="W5" s="15"/>
      <c r="X5" s="16"/>
      <c r="Y5" s="17"/>
      <c r="Z5" s="14"/>
      <c r="AA5" s="29"/>
      <c r="AB5" s="30" t="s">
        <v>130</v>
      </c>
      <c r="AC5" s="13"/>
      <c r="AD5" s="14"/>
      <c r="AE5" s="18"/>
      <c r="AF5" s="14"/>
      <c r="AG5" s="29" t="s">
        <v>37</v>
      </c>
      <c r="AH5" s="22" t="s">
        <v>68</v>
      </c>
      <c r="AI5" s="22" t="s">
        <v>131</v>
      </c>
      <c r="AJ5" s="19"/>
      <c r="AK5" s="35"/>
      <c r="AL5" s="22" t="s">
        <v>131</v>
      </c>
      <c r="AM5" s="19"/>
      <c r="AN5" s="35"/>
      <c r="AO5" s="22" t="s">
        <v>131</v>
      </c>
      <c r="AP5" s="19"/>
      <c r="AQ5" s="36"/>
    </row>
    <row r="6" spans="1:43" s="2" customFormat="1" ht="15" customHeight="1">
      <c r="A6" s="77" t="s">
        <v>21</v>
      </c>
      <c r="B6" s="78"/>
      <c r="C6" s="78"/>
      <c r="D6" s="21"/>
      <c r="E6" s="19" t="s">
        <v>111</v>
      </c>
      <c r="F6" s="20" t="s">
        <v>24</v>
      </c>
      <c r="G6" s="20" t="s">
        <v>25</v>
      </c>
      <c r="H6" s="20" t="s">
        <v>26</v>
      </c>
      <c r="I6" s="20" t="s">
        <v>27</v>
      </c>
      <c r="J6" s="21" t="s">
        <v>28</v>
      </c>
      <c r="K6" s="20" t="s">
        <v>29</v>
      </c>
      <c r="L6" s="20" t="s">
        <v>30</v>
      </c>
      <c r="M6" s="22" t="s">
        <v>31</v>
      </c>
      <c r="N6" s="20" t="s">
        <v>112</v>
      </c>
      <c r="O6" s="19" t="s">
        <v>32</v>
      </c>
      <c r="P6" s="20" t="s">
        <v>33</v>
      </c>
      <c r="Q6" s="21" t="s">
        <v>34</v>
      </c>
      <c r="R6" s="20" t="s">
        <v>23</v>
      </c>
      <c r="S6" s="19" t="s">
        <v>111</v>
      </c>
      <c r="T6" s="20" t="s">
        <v>24</v>
      </c>
      <c r="U6" s="20" t="s">
        <v>25</v>
      </c>
      <c r="V6" s="20" t="s">
        <v>26</v>
      </c>
      <c r="W6" s="20" t="s">
        <v>27</v>
      </c>
      <c r="X6" s="21" t="s">
        <v>28</v>
      </c>
      <c r="Y6" s="20" t="s">
        <v>29</v>
      </c>
      <c r="Z6" s="20" t="s">
        <v>30</v>
      </c>
      <c r="AA6" s="22" t="s">
        <v>31</v>
      </c>
      <c r="AB6" s="20" t="s">
        <v>112</v>
      </c>
      <c r="AC6" s="19" t="s">
        <v>32</v>
      </c>
      <c r="AD6" s="20" t="s">
        <v>33</v>
      </c>
      <c r="AE6" s="21" t="s">
        <v>34</v>
      </c>
      <c r="AF6" s="20" t="s">
        <v>23</v>
      </c>
      <c r="AG6" s="22"/>
      <c r="AH6" s="22"/>
      <c r="AI6" s="20" t="s">
        <v>38</v>
      </c>
      <c r="AJ6" s="30" t="s">
        <v>39</v>
      </c>
      <c r="AK6" s="30" t="s">
        <v>69</v>
      </c>
      <c r="AL6" s="20" t="s">
        <v>42</v>
      </c>
      <c r="AM6" s="30" t="s">
        <v>39</v>
      </c>
      <c r="AN6" s="30" t="s">
        <v>69</v>
      </c>
      <c r="AO6" s="20"/>
      <c r="AP6" s="30" t="s">
        <v>39</v>
      </c>
      <c r="AQ6" s="37" t="s">
        <v>69</v>
      </c>
    </row>
    <row r="7" spans="1:43" s="6" customFormat="1" ht="15" customHeight="1">
      <c r="A7" s="56"/>
      <c r="B7" s="57"/>
      <c r="C7" s="23"/>
      <c r="D7" s="25"/>
      <c r="E7" s="23"/>
      <c r="F7" s="24"/>
      <c r="G7" s="24"/>
      <c r="H7" s="24"/>
      <c r="I7" s="24"/>
      <c r="J7" s="25"/>
      <c r="K7" s="24"/>
      <c r="L7" s="24"/>
      <c r="M7" s="26"/>
      <c r="N7" s="24"/>
      <c r="O7" s="23"/>
      <c r="P7" s="24"/>
      <c r="Q7" s="25"/>
      <c r="R7" s="24"/>
      <c r="S7" s="23"/>
      <c r="T7" s="24"/>
      <c r="U7" s="24"/>
      <c r="V7" s="24"/>
      <c r="W7" s="24"/>
      <c r="X7" s="25"/>
      <c r="Y7" s="24"/>
      <c r="Z7" s="24"/>
      <c r="AA7" s="26"/>
      <c r="AB7" s="24"/>
      <c r="AC7" s="23"/>
      <c r="AD7" s="24"/>
      <c r="AE7" s="25"/>
      <c r="AF7" s="24"/>
      <c r="AG7" s="26"/>
      <c r="AH7" s="26"/>
      <c r="AI7" s="38"/>
      <c r="AJ7" s="38" t="s">
        <v>40</v>
      </c>
      <c r="AK7" s="38" t="s">
        <v>40</v>
      </c>
      <c r="AL7" s="38"/>
      <c r="AM7" s="38" t="s">
        <v>40</v>
      </c>
      <c r="AN7" s="38" t="s">
        <v>40</v>
      </c>
      <c r="AO7" s="38"/>
      <c r="AP7" s="38" t="s">
        <v>40</v>
      </c>
      <c r="AQ7" s="39" t="s">
        <v>40</v>
      </c>
    </row>
    <row r="8" spans="1:43" s="64" customFormat="1" ht="11.25" customHeight="1">
      <c r="A8" s="58"/>
      <c r="B8" s="59"/>
      <c r="C8" s="60"/>
      <c r="D8" s="8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3"/>
    </row>
    <row r="9" spans="1:43" ht="15" customHeight="1">
      <c r="A9" s="65" t="s">
        <v>1</v>
      </c>
      <c r="B9" s="66"/>
      <c r="C9" s="66"/>
      <c r="D9" s="7"/>
      <c r="E9" s="11">
        <f aca="true" t="shared" si="0" ref="E9:AF9">E25+E34</f>
        <v>795000</v>
      </c>
      <c r="F9" s="11">
        <f t="shared" si="0"/>
        <v>295000</v>
      </c>
      <c r="G9" s="11">
        <f t="shared" si="0"/>
        <v>0</v>
      </c>
      <c r="H9" s="11">
        <f t="shared" si="0"/>
        <v>0</v>
      </c>
      <c r="I9" s="11">
        <f t="shared" si="0"/>
        <v>1930</v>
      </c>
      <c r="J9" s="11">
        <f t="shared" si="0"/>
        <v>2600000</v>
      </c>
      <c r="K9" s="11">
        <f t="shared" si="0"/>
        <v>0</v>
      </c>
      <c r="L9" s="11">
        <f t="shared" si="0"/>
        <v>0</v>
      </c>
      <c r="M9" s="11">
        <f t="shared" si="0"/>
        <v>380</v>
      </c>
      <c r="N9" s="11">
        <f t="shared" si="0"/>
        <v>556</v>
      </c>
      <c r="O9" s="11">
        <f t="shared" si="0"/>
        <v>0</v>
      </c>
      <c r="P9" s="11">
        <f t="shared" si="0"/>
        <v>855000</v>
      </c>
      <c r="Q9" s="11">
        <f t="shared" si="0"/>
        <v>0</v>
      </c>
      <c r="R9" s="11">
        <f t="shared" si="0"/>
        <v>0</v>
      </c>
      <c r="S9" s="11">
        <f t="shared" si="0"/>
        <v>289</v>
      </c>
      <c r="T9" s="11">
        <f t="shared" si="0"/>
        <v>83</v>
      </c>
      <c r="U9" s="11">
        <f t="shared" si="0"/>
        <v>14</v>
      </c>
      <c r="V9" s="11">
        <f t="shared" si="0"/>
        <v>0</v>
      </c>
      <c r="W9" s="11">
        <f t="shared" si="0"/>
        <v>0</v>
      </c>
      <c r="X9" s="11">
        <f t="shared" si="0"/>
        <v>15</v>
      </c>
      <c r="Y9" s="11">
        <f t="shared" si="0"/>
        <v>0</v>
      </c>
      <c r="Z9" s="11">
        <f t="shared" si="0"/>
        <v>0</v>
      </c>
      <c r="AA9" s="11">
        <f t="shared" si="0"/>
        <v>0</v>
      </c>
      <c r="AB9" s="11">
        <f t="shared" si="0"/>
        <v>0</v>
      </c>
      <c r="AC9" s="11">
        <f t="shared" si="0"/>
        <v>0</v>
      </c>
      <c r="AD9" s="11">
        <f t="shared" si="0"/>
        <v>329</v>
      </c>
      <c r="AE9" s="11">
        <f t="shared" si="0"/>
        <v>0</v>
      </c>
      <c r="AF9" s="11">
        <f t="shared" si="0"/>
        <v>0</v>
      </c>
      <c r="AG9" s="40">
        <f>AG25+AG34</f>
        <v>364896296</v>
      </c>
      <c r="AH9" s="40">
        <f>AH25+AH34</f>
        <v>396187408</v>
      </c>
      <c r="AI9" s="40">
        <f>AI25+AI34</f>
        <v>15170000</v>
      </c>
      <c r="AJ9" s="41">
        <f>ROUND(AI9/AG9*100,1)</f>
        <v>4.2</v>
      </c>
      <c r="AK9" s="41">
        <f>ROUND(AI9/AH9*100,1)</f>
        <v>3.8</v>
      </c>
      <c r="AL9" s="40">
        <f>AL25+AL34</f>
        <v>15170000</v>
      </c>
      <c r="AM9" s="41">
        <f>ROUND(AL9/AG9*100,1)</f>
        <v>4.2</v>
      </c>
      <c r="AN9" s="41">
        <f>ROUND(AL9/AH9*100,1)</f>
        <v>3.8</v>
      </c>
      <c r="AO9" s="40">
        <f>AO25+AO34</f>
        <v>3456930</v>
      </c>
      <c r="AP9" s="41">
        <f>ROUND(AO9/AG9*100,1)</f>
        <v>0.9</v>
      </c>
      <c r="AQ9" s="42">
        <f>ROUND(AO9/AH9*100,1)</f>
        <v>0.9</v>
      </c>
    </row>
    <row r="10" spans="1:43" ht="11.25" customHeight="1">
      <c r="A10" s="68"/>
      <c r="B10" s="60"/>
      <c r="C10" s="60"/>
      <c r="D10" s="8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40"/>
      <c r="AH10" s="40"/>
      <c r="AI10" s="40"/>
      <c r="AJ10" s="41"/>
      <c r="AK10" s="41"/>
      <c r="AL10" s="40"/>
      <c r="AM10" s="41"/>
      <c r="AN10" s="41"/>
      <c r="AO10" s="40"/>
      <c r="AP10" s="41"/>
      <c r="AQ10" s="42"/>
    </row>
    <row r="11" spans="1:43" ht="15" customHeight="1">
      <c r="A11" s="68">
        <v>1</v>
      </c>
      <c r="B11" s="60"/>
      <c r="C11" s="69" t="s">
        <v>3</v>
      </c>
      <c r="D11" s="8"/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40">
        <v>68377566</v>
      </c>
      <c r="AH11" s="40">
        <v>89171636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76">
        <v>0</v>
      </c>
    </row>
    <row r="12" spans="1:43" ht="15" customHeight="1">
      <c r="A12" s="68">
        <v>2</v>
      </c>
      <c r="B12" s="60"/>
      <c r="C12" s="69" t="s">
        <v>4</v>
      </c>
      <c r="D12" s="8"/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40">
        <v>36506381</v>
      </c>
      <c r="AH12" s="40">
        <v>37959251</v>
      </c>
      <c r="AI12" s="40">
        <v>1000000</v>
      </c>
      <c r="AJ12" s="41">
        <v>2.7</v>
      </c>
      <c r="AK12" s="41">
        <v>0.2</v>
      </c>
      <c r="AL12" s="40">
        <v>1000000</v>
      </c>
      <c r="AM12" s="41">
        <v>0.2</v>
      </c>
      <c r="AN12" s="41">
        <v>0.2</v>
      </c>
      <c r="AO12" s="40">
        <v>0</v>
      </c>
      <c r="AP12" s="40">
        <v>0</v>
      </c>
      <c r="AQ12" s="76">
        <v>0</v>
      </c>
    </row>
    <row r="13" spans="1:43" ht="15" customHeight="1">
      <c r="A13" s="68">
        <v>3</v>
      </c>
      <c r="B13" s="60"/>
      <c r="C13" s="69" t="s">
        <v>5</v>
      </c>
      <c r="D13" s="8"/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40">
        <v>45226530</v>
      </c>
      <c r="AH13" s="40">
        <v>37960337</v>
      </c>
      <c r="AI13" s="40">
        <v>0</v>
      </c>
      <c r="AJ13" s="41">
        <v>0</v>
      </c>
      <c r="AK13" s="41">
        <v>0</v>
      </c>
      <c r="AL13" s="40">
        <v>0</v>
      </c>
      <c r="AM13" s="41">
        <v>0</v>
      </c>
      <c r="AN13" s="41">
        <v>0</v>
      </c>
      <c r="AO13" s="40">
        <v>0</v>
      </c>
      <c r="AP13" s="40">
        <v>0</v>
      </c>
      <c r="AQ13" s="76">
        <v>0</v>
      </c>
    </row>
    <row r="14" spans="1:43" ht="15" customHeight="1">
      <c r="A14" s="68">
        <v>4</v>
      </c>
      <c r="B14" s="60"/>
      <c r="C14" s="69" t="s">
        <v>6</v>
      </c>
      <c r="D14" s="8"/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40">
        <v>20362603</v>
      </c>
      <c r="AH14" s="40">
        <v>15511909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0">
        <v>0</v>
      </c>
      <c r="AO14" s="40">
        <v>0</v>
      </c>
      <c r="AP14" s="40">
        <v>0</v>
      </c>
      <c r="AQ14" s="76">
        <v>0</v>
      </c>
    </row>
    <row r="15" spans="1:43" ht="15" customHeight="1">
      <c r="A15" s="68">
        <v>5</v>
      </c>
      <c r="B15" s="60"/>
      <c r="C15" s="69" t="s">
        <v>7</v>
      </c>
      <c r="D15" s="8"/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2600000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15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40">
        <v>22277730</v>
      </c>
      <c r="AH15" s="40">
        <v>33692231</v>
      </c>
      <c r="AI15" s="40">
        <v>8000000</v>
      </c>
      <c r="AJ15" s="41">
        <v>35.9</v>
      </c>
      <c r="AK15" s="41">
        <v>23.7</v>
      </c>
      <c r="AL15" s="40">
        <v>8000000</v>
      </c>
      <c r="AM15" s="41">
        <v>35.9</v>
      </c>
      <c r="AN15" s="41">
        <v>23.7</v>
      </c>
      <c r="AO15" s="40">
        <v>2600000</v>
      </c>
      <c r="AP15" s="41">
        <v>11.7</v>
      </c>
      <c r="AQ15" s="42">
        <v>7.7</v>
      </c>
    </row>
    <row r="16" spans="1:43" ht="15" customHeight="1">
      <c r="A16" s="68">
        <v>6</v>
      </c>
      <c r="B16" s="60"/>
      <c r="C16" s="69" t="s">
        <v>8</v>
      </c>
      <c r="D16" s="8"/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40">
        <v>11267700</v>
      </c>
      <c r="AH16" s="40">
        <v>10569717</v>
      </c>
      <c r="AI16" s="40">
        <v>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40">
        <v>0</v>
      </c>
      <c r="AQ16" s="76">
        <v>0</v>
      </c>
    </row>
    <row r="17" spans="1:43" ht="15" customHeight="1">
      <c r="A17" s="68">
        <v>7</v>
      </c>
      <c r="B17" s="60"/>
      <c r="C17" s="69" t="s">
        <v>9</v>
      </c>
      <c r="D17" s="8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40">
        <v>37541331</v>
      </c>
      <c r="AH17" s="40">
        <v>33375645</v>
      </c>
      <c r="AI17" s="40">
        <v>0</v>
      </c>
      <c r="AJ17" s="40">
        <v>0</v>
      </c>
      <c r="AK17" s="40">
        <v>0</v>
      </c>
      <c r="AL17" s="40">
        <v>0</v>
      </c>
      <c r="AM17" s="40">
        <v>0</v>
      </c>
      <c r="AN17" s="40">
        <v>0</v>
      </c>
      <c r="AO17" s="40">
        <v>0</v>
      </c>
      <c r="AP17" s="40">
        <v>0</v>
      </c>
      <c r="AQ17" s="76">
        <v>0</v>
      </c>
    </row>
    <row r="18" spans="1:43" ht="15" customHeight="1">
      <c r="A18" s="68">
        <v>8</v>
      </c>
      <c r="B18" s="60"/>
      <c r="C18" s="69" t="s">
        <v>10</v>
      </c>
      <c r="D18" s="8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40">
        <v>12822068</v>
      </c>
      <c r="AH18" s="40">
        <v>11557093</v>
      </c>
      <c r="AI18" s="40">
        <v>770000</v>
      </c>
      <c r="AJ18" s="41">
        <v>6</v>
      </c>
      <c r="AK18" s="41">
        <v>6.7</v>
      </c>
      <c r="AL18" s="40">
        <v>770000</v>
      </c>
      <c r="AM18" s="41">
        <v>6</v>
      </c>
      <c r="AN18" s="41">
        <v>6.7</v>
      </c>
      <c r="AO18" s="40">
        <v>0</v>
      </c>
      <c r="AP18" s="40">
        <v>0</v>
      </c>
      <c r="AQ18" s="76">
        <v>0</v>
      </c>
    </row>
    <row r="19" spans="1:43" ht="15" customHeight="1">
      <c r="A19" s="68">
        <v>9</v>
      </c>
      <c r="B19" s="60"/>
      <c r="C19" s="69" t="s">
        <v>11</v>
      </c>
      <c r="D19" s="8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40">
        <v>13478057</v>
      </c>
      <c r="AH19" s="40">
        <v>9593804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76">
        <v>0</v>
      </c>
    </row>
    <row r="20" spans="1:43" ht="15" customHeight="1">
      <c r="A20" s="68">
        <v>10</v>
      </c>
      <c r="B20" s="60"/>
      <c r="C20" s="69" t="s">
        <v>12</v>
      </c>
      <c r="D20" s="8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14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18</v>
      </c>
      <c r="AE20" s="11">
        <v>0</v>
      </c>
      <c r="AF20" s="11">
        <v>0</v>
      </c>
      <c r="AG20" s="40">
        <v>9992948</v>
      </c>
      <c r="AH20" s="40">
        <v>8615417</v>
      </c>
      <c r="AI20" s="40">
        <v>800000</v>
      </c>
      <c r="AJ20" s="41">
        <v>8</v>
      </c>
      <c r="AK20" s="41">
        <v>0.9</v>
      </c>
      <c r="AL20" s="40">
        <v>800000</v>
      </c>
      <c r="AM20" s="41">
        <v>0.8</v>
      </c>
      <c r="AN20" s="41">
        <v>0.9</v>
      </c>
      <c r="AO20" s="40">
        <v>0</v>
      </c>
      <c r="AP20" s="40">
        <v>0</v>
      </c>
      <c r="AQ20" s="76">
        <v>0</v>
      </c>
    </row>
    <row r="21" spans="1:43" ht="15" customHeight="1">
      <c r="A21" s="68">
        <v>11</v>
      </c>
      <c r="B21" s="60"/>
      <c r="C21" s="69" t="s">
        <v>13</v>
      </c>
      <c r="D21" s="8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40">
        <v>10748632</v>
      </c>
      <c r="AH21" s="40">
        <v>7165595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76">
        <v>0</v>
      </c>
    </row>
    <row r="22" spans="1:43" ht="15" customHeight="1">
      <c r="A22" s="68">
        <v>12</v>
      </c>
      <c r="B22" s="60"/>
      <c r="C22" s="69" t="s">
        <v>14</v>
      </c>
      <c r="D22" s="8"/>
      <c r="E22" s="11">
        <v>0</v>
      </c>
      <c r="F22" s="11">
        <v>0</v>
      </c>
      <c r="G22" s="11">
        <v>0</v>
      </c>
      <c r="H22" s="11">
        <v>0</v>
      </c>
      <c r="I22" s="11">
        <v>1930</v>
      </c>
      <c r="J22" s="11">
        <v>0</v>
      </c>
      <c r="K22" s="11">
        <v>0</v>
      </c>
      <c r="L22" s="11">
        <v>0</v>
      </c>
      <c r="M22" s="11">
        <v>380</v>
      </c>
      <c r="N22" s="11">
        <v>556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40">
        <v>37078174</v>
      </c>
      <c r="AH22" s="40">
        <v>60526975</v>
      </c>
      <c r="AI22" s="40">
        <v>1000000</v>
      </c>
      <c r="AJ22" s="41">
        <v>2.7</v>
      </c>
      <c r="AK22" s="41">
        <v>1.7</v>
      </c>
      <c r="AL22" s="40">
        <v>1000000</v>
      </c>
      <c r="AM22" s="41">
        <v>2.7</v>
      </c>
      <c r="AN22" s="41">
        <v>1.7</v>
      </c>
      <c r="AO22" s="40">
        <v>1930</v>
      </c>
      <c r="AP22" s="40">
        <v>0</v>
      </c>
      <c r="AQ22" s="76">
        <v>0</v>
      </c>
    </row>
    <row r="23" spans="1:43" ht="15" customHeight="1">
      <c r="A23" s="68">
        <v>13</v>
      </c>
      <c r="B23" s="60"/>
      <c r="C23" s="70" t="s">
        <v>15</v>
      </c>
      <c r="D23" s="8"/>
      <c r="E23" s="11">
        <v>795000</v>
      </c>
      <c r="F23" s="11">
        <v>295000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855000</v>
      </c>
      <c r="Q23" s="11">
        <v>0</v>
      </c>
      <c r="R23" s="11">
        <v>0</v>
      </c>
      <c r="S23" s="11">
        <v>289</v>
      </c>
      <c r="T23" s="11">
        <v>83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311</v>
      </c>
      <c r="AE23" s="11">
        <v>0</v>
      </c>
      <c r="AF23" s="11">
        <v>0</v>
      </c>
      <c r="AG23" s="40">
        <v>15879217</v>
      </c>
      <c r="AH23" s="40">
        <v>22335767</v>
      </c>
      <c r="AI23" s="40">
        <v>3000000</v>
      </c>
      <c r="AJ23" s="41">
        <v>18.9</v>
      </c>
      <c r="AK23" s="41">
        <v>13.4</v>
      </c>
      <c r="AL23" s="40">
        <v>3000000</v>
      </c>
      <c r="AM23" s="41">
        <v>18.9</v>
      </c>
      <c r="AN23" s="41">
        <v>13.4</v>
      </c>
      <c r="AO23" s="40">
        <v>855000</v>
      </c>
      <c r="AP23" s="41">
        <v>5.4</v>
      </c>
      <c r="AQ23" s="42">
        <v>3.8</v>
      </c>
    </row>
    <row r="24" spans="1:43" ht="11.25" customHeight="1">
      <c r="A24" s="68"/>
      <c r="B24" s="60"/>
      <c r="C24" s="69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40"/>
      <c r="AH24" s="40"/>
      <c r="AI24" s="40"/>
      <c r="AJ24" s="41"/>
      <c r="AK24" s="41"/>
      <c r="AL24" s="40"/>
      <c r="AM24" s="41"/>
      <c r="AN24" s="41"/>
      <c r="AO24" s="40"/>
      <c r="AP24" s="41"/>
      <c r="AQ24" s="42"/>
    </row>
    <row r="25" spans="1:43" ht="15" customHeight="1">
      <c r="A25" s="65" t="s">
        <v>2</v>
      </c>
      <c r="B25" s="66"/>
      <c r="C25" s="66"/>
      <c r="D25" s="7"/>
      <c r="E25" s="11">
        <f aca="true" t="shared" si="1" ref="E25:AL25">SUM(E11:E23)</f>
        <v>795000</v>
      </c>
      <c r="F25" s="11">
        <f t="shared" si="1"/>
        <v>295000</v>
      </c>
      <c r="G25" s="11">
        <f t="shared" si="1"/>
        <v>0</v>
      </c>
      <c r="H25" s="11">
        <f t="shared" si="1"/>
        <v>0</v>
      </c>
      <c r="I25" s="11">
        <f t="shared" si="1"/>
        <v>1930</v>
      </c>
      <c r="J25" s="11">
        <f t="shared" si="1"/>
        <v>2600000</v>
      </c>
      <c r="K25" s="11">
        <f t="shared" si="1"/>
        <v>0</v>
      </c>
      <c r="L25" s="11">
        <f t="shared" si="1"/>
        <v>0</v>
      </c>
      <c r="M25" s="11">
        <f t="shared" si="1"/>
        <v>380</v>
      </c>
      <c r="N25" s="11">
        <f t="shared" si="1"/>
        <v>556</v>
      </c>
      <c r="O25" s="11">
        <f t="shared" si="1"/>
        <v>0</v>
      </c>
      <c r="P25" s="11">
        <f t="shared" si="1"/>
        <v>855000</v>
      </c>
      <c r="Q25" s="11">
        <f t="shared" si="1"/>
        <v>0</v>
      </c>
      <c r="R25" s="11">
        <f t="shared" si="1"/>
        <v>0</v>
      </c>
      <c r="S25" s="11">
        <f t="shared" si="1"/>
        <v>289</v>
      </c>
      <c r="T25" s="11">
        <f t="shared" si="1"/>
        <v>83</v>
      </c>
      <c r="U25" s="11">
        <f t="shared" si="1"/>
        <v>14</v>
      </c>
      <c r="V25" s="11">
        <f t="shared" si="1"/>
        <v>0</v>
      </c>
      <c r="W25" s="11">
        <f t="shared" si="1"/>
        <v>0</v>
      </c>
      <c r="X25" s="11">
        <f t="shared" si="1"/>
        <v>15</v>
      </c>
      <c r="Y25" s="11">
        <f t="shared" si="1"/>
        <v>0</v>
      </c>
      <c r="Z25" s="11">
        <f t="shared" si="1"/>
        <v>0</v>
      </c>
      <c r="AA25" s="11">
        <f t="shared" si="1"/>
        <v>0</v>
      </c>
      <c r="AB25" s="11">
        <f t="shared" si="1"/>
        <v>0</v>
      </c>
      <c r="AC25" s="11">
        <f t="shared" si="1"/>
        <v>0</v>
      </c>
      <c r="AD25" s="11">
        <f t="shared" si="1"/>
        <v>329</v>
      </c>
      <c r="AE25" s="11">
        <f t="shared" si="1"/>
        <v>0</v>
      </c>
      <c r="AF25" s="11">
        <f t="shared" si="1"/>
        <v>0</v>
      </c>
      <c r="AG25" s="40">
        <f t="shared" si="1"/>
        <v>341558937</v>
      </c>
      <c r="AH25" s="40">
        <f t="shared" si="1"/>
        <v>378035377</v>
      </c>
      <c r="AI25" s="40">
        <f t="shared" si="1"/>
        <v>14570000</v>
      </c>
      <c r="AJ25" s="41">
        <f>ROUND(AI25/AG25*100,1)</f>
        <v>4.3</v>
      </c>
      <c r="AK25" s="41">
        <f>ROUND(AI25/AH25*100,1)</f>
        <v>3.9</v>
      </c>
      <c r="AL25" s="40">
        <f t="shared" si="1"/>
        <v>14570000</v>
      </c>
      <c r="AM25" s="41">
        <f>ROUND(AL25/AG25*100,1)</f>
        <v>4.3</v>
      </c>
      <c r="AN25" s="41">
        <f>ROUND(AL25/AH25*100,1)</f>
        <v>3.9</v>
      </c>
      <c r="AO25" s="40">
        <f>SUM(AO11:AO23)</f>
        <v>3456930</v>
      </c>
      <c r="AP25" s="41">
        <f>ROUND(AO25/AG25*100,1)</f>
        <v>1</v>
      </c>
      <c r="AQ25" s="42">
        <f>ROUND(AO25/AH25*100,1)</f>
        <v>0.9</v>
      </c>
    </row>
    <row r="26" spans="1:43" ht="11.25" customHeight="1">
      <c r="A26" s="65"/>
      <c r="B26" s="66"/>
      <c r="C26" s="66"/>
      <c r="D26" s="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40"/>
      <c r="AH26" s="40"/>
      <c r="AI26" s="40"/>
      <c r="AJ26" s="41"/>
      <c r="AK26" s="41"/>
      <c r="AL26" s="40"/>
      <c r="AM26" s="41"/>
      <c r="AN26" s="41"/>
      <c r="AO26" s="40"/>
      <c r="AP26" s="41"/>
      <c r="AQ26" s="42"/>
    </row>
    <row r="27" spans="1:43" ht="15" customHeight="1">
      <c r="A27" s="68">
        <v>1</v>
      </c>
      <c r="B27" s="60"/>
      <c r="C27" s="69" t="s">
        <v>16</v>
      </c>
      <c r="D27" s="8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40">
        <v>9827192</v>
      </c>
      <c r="AH27" s="40">
        <v>7289623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76">
        <v>0</v>
      </c>
    </row>
    <row r="28" spans="1:43" ht="15" customHeight="1">
      <c r="A28" s="68">
        <v>2</v>
      </c>
      <c r="B28" s="60"/>
      <c r="C28" s="69" t="s">
        <v>17</v>
      </c>
      <c r="D28" s="8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40">
        <v>2153376</v>
      </c>
      <c r="AH28" s="40">
        <v>1351204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76">
        <v>0</v>
      </c>
    </row>
    <row r="29" spans="1:49" ht="15" customHeight="1">
      <c r="A29" s="68">
        <v>3</v>
      </c>
      <c r="B29" s="60"/>
      <c r="C29" s="69" t="s">
        <v>18</v>
      </c>
      <c r="D29" s="8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40">
        <v>1923829</v>
      </c>
      <c r="AH29" s="40">
        <v>1425730</v>
      </c>
      <c r="AI29" s="40">
        <v>600000</v>
      </c>
      <c r="AJ29" s="41">
        <v>31.2</v>
      </c>
      <c r="AK29" s="41">
        <v>42.1</v>
      </c>
      <c r="AL29" s="40">
        <v>600000</v>
      </c>
      <c r="AM29" s="41">
        <v>31.2</v>
      </c>
      <c r="AN29" s="41">
        <v>42.1</v>
      </c>
      <c r="AO29" s="40">
        <v>0</v>
      </c>
      <c r="AP29" s="40">
        <v>0</v>
      </c>
      <c r="AQ29" s="76">
        <v>0</v>
      </c>
      <c r="AR29" s="71"/>
      <c r="AS29" s="71"/>
      <c r="AT29" s="71"/>
      <c r="AU29" s="71"/>
      <c r="AV29" s="71"/>
      <c r="AW29" s="71"/>
    </row>
    <row r="30" spans="1:46" ht="15" customHeight="1">
      <c r="A30" s="68">
        <v>4</v>
      </c>
      <c r="B30" s="60"/>
      <c r="C30" s="69" t="s">
        <v>0</v>
      </c>
      <c r="D30" s="8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40">
        <v>3855792</v>
      </c>
      <c r="AH30" s="40">
        <v>3491062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76">
        <v>0</v>
      </c>
      <c r="AT30" s="71"/>
    </row>
    <row r="31" spans="1:43" ht="15" customHeight="1">
      <c r="A31" s="68">
        <v>5</v>
      </c>
      <c r="B31" s="60"/>
      <c r="C31" s="69" t="s">
        <v>19</v>
      </c>
      <c r="D31" s="8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40">
        <v>3539748</v>
      </c>
      <c r="AH31" s="40">
        <v>3179958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76">
        <v>0</v>
      </c>
    </row>
    <row r="32" spans="1:43" ht="15" customHeight="1">
      <c r="A32" s="68">
        <v>6</v>
      </c>
      <c r="B32" s="60"/>
      <c r="C32" s="69" t="s">
        <v>20</v>
      </c>
      <c r="D32" s="8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40">
        <v>2037422</v>
      </c>
      <c r="AH32" s="40">
        <v>1414454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76">
        <v>0</v>
      </c>
    </row>
    <row r="33" spans="1:43" s="71" customFormat="1" ht="11.25" customHeight="1">
      <c r="A33" s="68"/>
      <c r="B33" s="60"/>
      <c r="C33" s="69"/>
      <c r="D33" s="8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40"/>
      <c r="AH33" s="40"/>
      <c r="AI33" s="40"/>
      <c r="AJ33" s="41"/>
      <c r="AK33" s="41"/>
      <c r="AL33" s="40"/>
      <c r="AM33" s="41"/>
      <c r="AN33" s="41"/>
      <c r="AO33" s="40"/>
      <c r="AP33" s="41"/>
      <c r="AQ33" s="42"/>
    </row>
    <row r="34" spans="1:43" ht="15" customHeight="1">
      <c r="A34" s="65" t="s">
        <v>22</v>
      </c>
      <c r="B34" s="66"/>
      <c r="C34" s="66"/>
      <c r="D34" s="7"/>
      <c r="E34" s="11">
        <f aca="true" t="shared" si="2" ref="E34:AI34">SUM(E27:E32)</f>
        <v>0</v>
      </c>
      <c r="F34" s="11">
        <f t="shared" si="2"/>
        <v>0</v>
      </c>
      <c r="G34" s="11">
        <f t="shared" si="2"/>
        <v>0</v>
      </c>
      <c r="H34" s="11">
        <f t="shared" si="2"/>
        <v>0</v>
      </c>
      <c r="I34" s="11">
        <f t="shared" si="2"/>
        <v>0</v>
      </c>
      <c r="J34" s="11">
        <f t="shared" si="2"/>
        <v>0</v>
      </c>
      <c r="K34" s="11">
        <f t="shared" si="2"/>
        <v>0</v>
      </c>
      <c r="L34" s="11">
        <f t="shared" si="2"/>
        <v>0</v>
      </c>
      <c r="M34" s="11">
        <f t="shared" si="2"/>
        <v>0</v>
      </c>
      <c r="N34" s="11">
        <f t="shared" si="2"/>
        <v>0</v>
      </c>
      <c r="O34" s="11">
        <f t="shared" si="2"/>
        <v>0</v>
      </c>
      <c r="P34" s="11">
        <f t="shared" si="2"/>
        <v>0</v>
      </c>
      <c r="Q34" s="11">
        <f t="shared" si="2"/>
        <v>0</v>
      </c>
      <c r="R34" s="11">
        <f t="shared" si="2"/>
        <v>0</v>
      </c>
      <c r="S34" s="11">
        <f t="shared" si="2"/>
        <v>0</v>
      </c>
      <c r="T34" s="11">
        <f t="shared" si="2"/>
        <v>0</v>
      </c>
      <c r="U34" s="11">
        <f t="shared" si="2"/>
        <v>0</v>
      </c>
      <c r="V34" s="11">
        <f t="shared" si="2"/>
        <v>0</v>
      </c>
      <c r="W34" s="11">
        <f t="shared" si="2"/>
        <v>0</v>
      </c>
      <c r="X34" s="11">
        <f t="shared" si="2"/>
        <v>0</v>
      </c>
      <c r="Y34" s="11">
        <f t="shared" si="2"/>
        <v>0</v>
      </c>
      <c r="Z34" s="11">
        <f t="shared" si="2"/>
        <v>0</v>
      </c>
      <c r="AA34" s="11">
        <f t="shared" si="2"/>
        <v>0</v>
      </c>
      <c r="AB34" s="11">
        <f t="shared" si="2"/>
        <v>0</v>
      </c>
      <c r="AC34" s="11">
        <f t="shared" si="2"/>
        <v>0</v>
      </c>
      <c r="AD34" s="11">
        <f t="shared" si="2"/>
        <v>0</v>
      </c>
      <c r="AE34" s="11">
        <f t="shared" si="2"/>
        <v>0</v>
      </c>
      <c r="AF34" s="11">
        <f t="shared" si="2"/>
        <v>0</v>
      </c>
      <c r="AG34" s="40">
        <f t="shared" si="2"/>
        <v>23337359</v>
      </c>
      <c r="AH34" s="40">
        <f t="shared" si="2"/>
        <v>18152031</v>
      </c>
      <c r="AI34" s="40">
        <f t="shared" si="2"/>
        <v>600000</v>
      </c>
      <c r="AJ34" s="41">
        <f>ROUND(AI34/AG34*100,1)</f>
        <v>2.6</v>
      </c>
      <c r="AK34" s="41">
        <f>ROUND(AI34/AH34*100,1)</f>
        <v>3.3</v>
      </c>
      <c r="AL34" s="40">
        <f>SUM(AL27:AL32)</f>
        <v>600000</v>
      </c>
      <c r="AM34" s="41">
        <f>ROUND(AL34/AG34*100,1)</f>
        <v>2.6</v>
      </c>
      <c r="AN34" s="41">
        <f>ROUND(AL34/AH34*100,1)</f>
        <v>3.3</v>
      </c>
      <c r="AO34" s="40">
        <f>SUM(AO27:AO32)</f>
        <v>0</v>
      </c>
      <c r="AP34" s="40">
        <f>SUM(AP27:AP32)</f>
        <v>0</v>
      </c>
      <c r="AQ34" s="76">
        <f>SUM(AQ27:AQ32)</f>
        <v>0</v>
      </c>
    </row>
    <row r="35" spans="1:43" ht="11.25" customHeight="1" thickBot="1">
      <c r="A35" s="72"/>
      <c r="B35" s="73"/>
      <c r="C35" s="73"/>
      <c r="D35" s="9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43"/>
      <c r="AH35" s="43"/>
      <c r="AI35" s="43"/>
      <c r="AJ35" s="74"/>
      <c r="AK35" s="74"/>
      <c r="AL35" s="43"/>
      <c r="AM35" s="74"/>
      <c r="AN35" s="74"/>
      <c r="AO35" s="43"/>
      <c r="AP35" s="74"/>
      <c r="AQ35" s="75"/>
    </row>
    <row r="36" spans="1:43" s="46" customFormat="1" ht="17.25" customHeight="1" hidden="1">
      <c r="A36" s="45"/>
      <c r="B36" s="45"/>
      <c r="C36" s="45" t="s">
        <v>123</v>
      </c>
      <c r="D36" s="45"/>
      <c r="E36" s="46">
        <v>93</v>
      </c>
      <c r="F36" s="46">
        <v>93</v>
      </c>
      <c r="G36" s="46">
        <v>93</v>
      </c>
      <c r="H36" s="46">
        <v>93</v>
      </c>
      <c r="I36" s="46">
        <v>93</v>
      </c>
      <c r="J36" s="46">
        <v>93</v>
      </c>
      <c r="K36" s="46">
        <v>93</v>
      </c>
      <c r="L36" s="46">
        <v>93</v>
      </c>
      <c r="M36" s="46">
        <v>93</v>
      </c>
      <c r="N36" s="46">
        <v>93</v>
      </c>
      <c r="O36" s="46">
        <v>93</v>
      </c>
      <c r="P36" s="46">
        <v>93</v>
      </c>
      <c r="Q36" s="46">
        <v>93</v>
      </c>
      <c r="R36" s="46">
        <v>93</v>
      </c>
      <c r="S36" s="46">
        <v>93</v>
      </c>
      <c r="T36" s="46">
        <v>93</v>
      </c>
      <c r="U36" s="46">
        <v>93</v>
      </c>
      <c r="V36" s="46">
        <v>93</v>
      </c>
      <c r="W36" s="46">
        <v>93</v>
      </c>
      <c r="X36" s="46">
        <v>93</v>
      </c>
      <c r="Y36" s="46">
        <v>93</v>
      </c>
      <c r="Z36" s="46">
        <v>93</v>
      </c>
      <c r="AA36" s="46">
        <v>93</v>
      </c>
      <c r="AB36" s="46">
        <v>93</v>
      </c>
      <c r="AC36" s="46">
        <v>93</v>
      </c>
      <c r="AD36" s="46">
        <v>93</v>
      </c>
      <c r="AE36" s="46">
        <v>93</v>
      </c>
      <c r="AF36" s="46">
        <v>93</v>
      </c>
      <c r="AG36" s="46">
        <v>93</v>
      </c>
      <c r="AH36" s="46">
        <v>93</v>
      </c>
      <c r="AI36" s="46">
        <v>93</v>
      </c>
      <c r="AJ36" s="46">
        <v>93</v>
      </c>
      <c r="AK36" s="46">
        <v>93</v>
      </c>
      <c r="AL36" s="46">
        <v>93</v>
      </c>
      <c r="AM36" s="46">
        <v>93</v>
      </c>
      <c r="AN36" s="46">
        <v>93</v>
      </c>
      <c r="AO36" s="46">
        <v>93</v>
      </c>
      <c r="AP36" s="46">
        <v>93</v>
      </c>
      <c r="AQ36" s="46">
        <v>93</v>
      </c>
    </row>
    <row r="37" spans="1:43" s="46" customFormat="1" ht="17.25" customHeight="1" hidden="1">
      <c r="A37" s="45"/>
      <c r="B37" s="45"/>
      <c r="C37" s="45" t="s">
        <v>124</v>
      </c>
      <c r="D37" s="45"/>
      <c r="E37" s="46">
        <v>16</v>
      </c>
      <c r="F37" s="46">
        <v>16</v>
      </c>
      <c r="G37" s="46">
        <v>16</v>
      </c>
      <c r="H37" s="46">
        <v>16</v>
      </c>
      <c r="I37" s="46">
        <v>16</v>
      </c>
      <c r="J37" s="46">
        <v>16</v>
      </c>
      <c r="K37" s="46">
        <v>16</v>
      </c>
      <c r="L37" s="46">
        <v>16</v>
      </c>
      <c r="M37" s="46">
        <v>16</v>
      </c>
      <c r="N37" s="46">
        <v>16</v>
      </c>
      <c r="O37" s="46">
        <v>16</v>
      </c>
      <c r="P37" s="46">
        <v>16</v>
      </c>
      <c r="Q37" s="46">
        <v>16</v>
      </c>
      <c r="R37" s="46">
        <v>16</v>
      </c>
      <c r="S37" s="46">
        <v>17</v>
      </c>
      <c r="T37" s="46">
        <v>17</v>
      </c>
      <c r="U37" s="46">
        <v>17</v>
      </c>
      <c r="V37" s="46">
        <v>17</v>
      </c>
      <c r="W37" s="46">
        <v>17</v>
      </c>
      <c r="X37" s="46">
        <v>17</v>
      </c>
      <c r="Y37" s="46">
        <v>17</v>
      </c>
      <c r="Z37" s="46">
        <v>17</v>
      </c>
      <c r="AA37" s="46">
        <v>17</v>
      </c>
      <c r="AB37" s="46">
        <v>17</v>
      </c>
      <c r="AC37" s="46">
        <v>17</v>
      </c>
      <c r="AD37" s="46">
        <v>17</v>
      </c>
      <c r="AE37" s="46">
        <v>17</v>
      </c>
      <c r="AF37" s="46">
        <v>17</v>
      </c>
      <c r="AG37" s="46">
        <v>1</v>
      </c>
      <c r="AH37" s="46">
        <v>18</v>
      </c>
      <c r="AI37" s="46">
        <v>19</v>
      </c>
      <c r="AJ37" s="46">
        <v>19</v>
      </c>
      <c r="AK37" s="46">
        <v>19</v>
      </c>
      <c r="AL37" s="46">
        <v>19</v>
      </c>
      <c r="AM37" s="46">
        <v>19</v>
      </c>
      <c r="AN37" s="46">
        <v>19</v>
      </c>
      <c r="AO37" s="46">
        <v>20</v>
      </c>
      <c r="AP37" s="46">
        <v>20</v>
      </c>
      <c r="AQ37" s="46">
        <v>20</v>
      </c>
    </row>
    <row r="38" spans="1:43" s="46" customFormat="1" ht="17.25" customHeight="1" hidden="1">
      <c r="A38" s="45"/>
      <c r="B38" s="45"/>
      <c r="C38" s="45" t="s">
        <v>125</v>
      </c>
      <c r="D38" s="45"/>
      <c r="E38" s="46">
        <v>1</v>
      </c>
      <c r="F38" s="46">
        <v>2</v>
      </c>
      <c r="G38" s="46">
        <v>3</v>
      </c>
      <c r="H38" s="46">
        <v>4</v>
      </c>
      <c r="I38" s="46">
        <v>5</v>
      </c>
      <c r="J38" s="46">
        <v>6</v>
      </c>
      <c r="K38" s="46">
        <v>7</v>
      </c>
      <c r="L38" s="46">
        <v>8</v>
      </c>
      <c r="M38" s="46">
        <v>9</v>
      </c>
      <c r="N38" s="46">
        <v>10</v>
      </c>
      <c r="O38" s="46">
        <v>11</v>
      </c>
      <c r="P38" s="46">
        <v>12</v>
      </c>
      <c r="Q38" s="46">
        <v>13</v>
      </c>
      <c r="R38" s="46">
        <v>14</v>
      </c>
      <c r="S38" s="46">
        <v>1</v>
      </c>
      <c r="T38" s="46">
        <v>2</v>
      </c>
      <c r="U38" s="46">
        <v>3</v>
      </c>
      <c r="V38" s="46">
        <v>4</v>
      </c>
      <c r="W38" s="46">
        <v>5</v>
      </c>
      <c r="X38" s="46">
        <v>6</v>
      </c>
      <c r="Y38" s="46">
        <v>7</v>
      </c>
      <c r="Z38" s="46">
        <v>8</v>
      </c>
      <c r="AA38" s="46">
        <v>9</v>
      </c>
      <c r="AB38" s="46">
        <v>10</v>
      </c>
      <c r="AC38" s="46">
        <v>11</v>
      </c>
      <c r="AD38" s="46">
        <v>12</v>
      </c>
      <c r="AE38" s="46">
        <v>13</v>
      </c>
      <c r="AF38" s="46">
        <v>14</v>
      </c>
      <c r="AG38" s="46">
        <v>1</v>
      </c>
      <c r="AH38" s="46">
        <v>1</v>
      </c>
      <c r="AI38" s="46">
        <v>1</v>
      </c>
      <c r="AJ38" s="46">
        <v>2</v>
      </c>
      <c r="AK38" s="46">
        <v>3</v>
      </c>
      <c r="AL38" s="46">
        <v>4</v>
      </c>
      <c r="AM38" s="46">
        <v>5</v>
      </c>
      <c r="AN38" s="46">
        <v>6</v>
      </c>
      <c r="AO38" s="46">
        <v>1</v>
      </c>
      <c r="AP38" s="46">
        <v>2</v>
      </c>
      <c r="AQ38" s="46">
        <v>3</v>
      </c>
    </row>
    <row r="39" spans="1:43" s="46" customFormat="1" ht="17.25" customHeight="1" hidden="1">
      <c r="A39" s="45"/>
      <c r="B39" s="45"/>
      <c r="C39" s="45" t="s">
        <v>126</v>
      </c>
      <c r="D39" s="45"/>
      <c r="E39" s="46" t="s">
        <v>70</v>
      </c>
      <c r="F39" s="46" t="s">
        <v>71</v>
      </c>
      <c r="G39" s="46" t="s">
        <v>72</v>
      </c>
      <c r="H39" s="46" t="s">
        <v>73</v>
      </c>
      <c r="I39" s="46" t="s">
        <v>74</v>
      </c>
      <c r="J39" s="46" t="s">
        <v>75</v>
      </c>
      <c r="K39" s="46" t="s">
        <v>76</v>
      </c>
      <c r="L39" s="46" t="s">
        <v>77</v>
      </c>
      <c r="M39" s="46" t="s">
        <v>78</v>
      </c>
      <c r="N39" s="46" t="s">
        <v>79</v>
      </c>
      <c r="O39" s="46" t="s">
        <v>80</v>
      </c>
      <c r="P39" s="46" t="s">
        <v>81</v>
      </c>
      <c r="Q39" s="46" t="s">
        <v>82</v>
      </c>
      <c r="R39" s="46" t="s">
        <v>108</v>
      </c>
      <c r="S39" s="46" t="s">
        <v>83</v>
      </c>
      <c r="T39" s="46" t="s">
        <v>84</v>
      </c>
      <c r="U39" s="46" t="s">
        <v>85</v>
      </c>
      <c r="V39" s="46" t="s">
        <v>86</v>
      </c>
      <c r="W39" s="46" t="s">
        <v>87</v>
      </c>
      <c r="X39" s="46" t="s">
        <v>88</v>
      </c>
      <c r="Y39" s="46" t="s">
        <v>89</v>
      </c>
      <c r="Z39" s="46" t="s">
        <v>90</v>
      </c>
      <c r="AA39" s="46" t="s">
        <v>91</v>
      </c>
      <c r="AB39" s="46" t="s">
        <v>92</v>
      </c>
      <c r="AC39" s="46" t="s">
        <v>93</v>
      </c>
      <c r="AD39" s="46" t="s">
        <v>94</v>
      </c>
      <c r="AE39" s="46" t="s">
        <v>95</v>
      </c>
      <c r="AF39" s="46" t="s">
        <v>96</v>
      </c>
      <c r="AG39" s="46" t="s">
        <v>97</v>
      </c>
      <c r="AH39" s="46" t="s">
        <v>98</v>
      </c>
      <c r="AI39" s="46" t="s">
        <v>99</v>
      </c>
      <c r="AJ39" s="46" t="s">
        <v>100</v>
      </c>
      <c r="AK39" s="46" t="s">
        <v>101</v>
      </c>
      <c r="AL39" s="46" t="s">
        <v>102</v>
      </c>
      <c r="AM39" s="46" t="s">
        <v>103</v>
      </c>
      <c r="AN39" s="46" t="s">
        <v>104</v>
      </c>
      <c r="AO39" s="46" t="s">
        <v>105</v>
      </c>
      <c r="AP39" s="46" t="s">
        <v>106</v>
      </c>
      <c r="AQ39" s="46" t="s">
        <v>107</v>
      </c>
    </row>
  </sheetData>
  <sheetProtection/>
  <mergeCells count="8">
    <mergeCell ref="AO4:AQ4"/>
    <mergeCell ref="A6:C6"/>
    <mergeCell ref="E4:R4"/>
    <mergeCell ref="E3:R3"/>
    <mergeCell ref="S4:AF4"/>
    <mergeCell ref="S3:AF3"/>
    <mergeCell ref="AI3:AK3"/>
    <mergeCell ref="AI4:AN4"/>
  </mergeCells>
  <printOptions/>
  <pageMargins left="0.5511811023622047" right="0.3937007874015748" top="0.9448818897637796" bottom="0.6692913385826772" header="0.5118110236220472" footer="0.3937007874015748"/>
  <pageSetup fitToWidth="2" horizontalDpi="600" verticalDpi="600" orientation="landscape" paperSize="9" r:id="rId2"/>
  <colBreaks count="2" manualBreakCount="2">
    <brk id="18" max="34" man="1"/>
    <brk id="3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酒井　友加</cp:lastModifiedBy>
  <cp:lastPrinted>2013-03-27T13:52:18Z</cp:lastPrinted>
  <dcterms:created xsi:type="dcterms:W3CDTF">2004-12-29T02:28:16Z</dcterms:created>
  <dcterms:modified xsi:type="dcterms:W3CDTF">2014-03-28T12:23:09Z</dcterms:modified>
  <cp:category/>
  <cp:version/>
  <cp:contentType/>
  <cp:contentStatus/>
</cp:coreProperties>
</file>