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195" activeTab="0"/>
  </bookViews>
  <sheets>
    <sheet name="決算額の構成比" sheetId="1" r:id="rId1"/>
    <sheet name="経常的経費充当一般財源等の構成比" sheetId="2" r:id="rId2"/>
  </sheets>
  <definedNames>
    <definedName name="_xlnm.Print_Area" localSheetId="1">'経常的経費充当一般財源等の構成比'!$A$1:$AE$35</definedName>
    <definedName name="_xlnm.Print_Area" localSheetId="0">'決算額の構成比'!$A$1:$BE$35</definedName>
    <definedName name="_xlnm.Print_Titles" localSheetId="1">'経常的経費充当一般財源等の構成比'!$A:$D</definedName>
    <definedName name="_xlnm.Print_Titles" localSheetId="0">'決算額の構成比'!$A:$D</definedName>
  </definedNames>
  <calcPr fullCalcOnLoad="1"/>
</workbook>
</file>

<file path=xl/sharedStrings.xml><?xml version="1.0" encoding="utf-8"?>
<sst xmlns="http://schemas.openxmlformats.org/spreadsheetml/2006/main" count="191" uniqueCount="81">
  <si>
    <t>田布施町</t>
  </si>
  <si>
    <t>県　　　　計</t>
  </si>
  <si>
    <t>市　　　　計</t>
  </si>
  <si>
    <t>区　　分</t>
  </si>
  <si>
    <t>決算額</t>
  </si>
  <si>
    <t>内　　　　　　　　　　　　　　　　　　　　　　訳</t>
  </si>
  <si>
    <t>(1)一部事務組合に対するもの</t>
  </si>
  <si>
    <t>(2)(1)以外のもの</t>
  </si>
  <si>
    <t>(1) 元 利 償 還 金</t>
  </si>
  <si>
    <t>(2)一時借入金利子</t>
  </si>
  <si>
    <t>う ち 人 件 費 ②</t>
  </si>
  <si>
    <t>(1)普通建設事業費</t>
  </si>
  <si>
    <t>うち単独事業費</t>
  </si>
  <si>
    <t>(2)災害復旧事業費</t>
  </si>
  <si>
    <t>(3)失業対策事業費</t>
  </si>
  <si>
    <t>構成比</t>
  </si>
  <si>
    <t>構成比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</si>
  <si>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</si>
  <si>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</si>
  <si>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</si>
  <si>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</si>
  <si>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</si>
  <si>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</si>
  <si>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</si>
  <si>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</si>
  <si>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</si>
  <si>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</si>
  <si>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</si>
  <si>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</si>
  <si>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</si>
  <si>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</si>
  <si>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</si>
  <si>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</si>
  <si>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</si>
  <si>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</si>
  <si>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</si>
  <si>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</si>
  <si>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</si>
  <si>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</si>
  <si>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</si>
  <si>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うち退職手当債を財源とするもの</t>
  </si>
  <si>
    <t>臨時的なもの</t>
  </si>
  <si>
    <t>経常的なもの</t>
  </si>
  <si>
    <t>特定財源</t>
  </si>
  <si>
    <t>一般財源等</t>
  </si>
  <si>
    <t>内訳</t>
  </si>
  <si>
    <t>歳出合計</t>
  </si>
  <si>
    <t>　区　分</t>
  </si>
  <si>
    <t>第２－１３表　性質別経費の状況（14表関係）－構成比－</t>
  </si>
  <si>
    <t>（単位 千円）</t>
  </si>
  <si>
    <t>表</t>
  </si>
  <si>
    <t>行</t>
  </si>
  <si>
    <t>列</t>
  </si>
  <si>
    <t>元金に係る</t>
  </si>
  <si>
    <t>決算額</t>
  </si>
  <si>
    <t>利子に係る</t>
  </si>
  <si>
    <t>(1)元利償還金のうち元金</t>
  </si>
  <si>
    <t>(1)元利償還金のうち利子</t>
  </si>
  <si>
    <t>　１ 決算額の構成比</t>
  </si>
  <si>
    <t>1 人件費　①</t>
  </si>
  <si>
    <t>2 物件費</t>
  </si>
  <si>
    <t>3 維持補修費</t>
  </si>
  <si>
    <t>4 扶助費</t>
  </si>
  <si>
    <t>5 補助費等</t>
  </si>
  <si>
    <t>6 公債費</t>
  </si>
  <si>
    <t>7 積立金</t>
  </si>
  <si>
    <t>8 投資及び出資金・貸付金</t>
  </si>
  <si>
    <t>9 繰出金</t>
  </si>
  <si>
    <t>10 前年度繰上充用金</t>
  </si>
  <si>
    <t>11 投 資 的 経 費</t>
  </si>
  <si>
    <t>　２ 経常的経費充当一般財源等の構成比</t>
  </si>
  <si>
    <t>1 人件費　　①</t>
  </si>
  <si>
    <t>5 補助費等</t>
  </si>
  <si>
    <t>6 公債費</t>
  </si>
  <si>
    <t xml:space="preserve"> 合  計</t>
  </si>
  <si>
    <t>経常的経費
充当一般財源等</t>
  </si>
  <si>
    <t>(1)のうち</t>
  </si>
  <si>
    <t>決算額</t>
  </si>
  <si>
    <t>7 投資及び出資金･貸付金</t>
  </si>
  <si>
    <t>8 繰出金</t>
  </si>
  <si>
    <t>（単位 千円）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</si>
</sst>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.0_);_(* &quot;△&quot;#,##0.0\ ;_(* &quot;-&quot;_);_(@_)"/>
    <numFmt numFmtId="178" formatCode="0.0"/>
    <numFmt numFmtId="179" formatCode="_ * #,##0.0_ ;_ * \-#,##0.0_ ;_ * &quot;-&quot;?_ ;_ @_ "/>
    <numFmt numFmtId="180" formatCode="#,##0_ "/>
    <numFmt numFmtId="181" formatCode="0_);[Red]\(0\)"/>
    <numFmt numFmtId="182" formatCode="0.0_);[Red]\(0.0\)"/>
    <numFmt numFmtId="183" formatCode="0.00_);[Red]\(0.0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61" applyFont="1" applyFill="1" applyAlignment="1">
      <alignment vertical="center"/>
      <protection/>
    </xf>
    <xf numFmtId="0" fontId="5" fillId="0" borderId="15" xfId="61" applyFont="1" applyBorder="1" applyAlignment="1">
      <alignment horizontal="centerContinuous" vertical="center" shrinkToFit="1"/>
      <protection/>
    </xf>
    <xf numFmtId="0" fontId="11" fillId="0" borderId="0" xfId="61" applyFont="1" applyAlignment="1">
      <alignment shrinkToFit="1"/>
      <protection/>
    </xf>
    <xf numFmtId="0" fontId="5" fillId="0" borderId="15" xfId="61" applyFont="1" applyBorder="1" applyAlignment="1">
      <alignment vertical="center" shrinkToFit="1"/>
      <protection/>
    </xf>
    <xf numFmtId="0" fontId="11" fillId="0" borderId="0" xfId="61" applyFont="1" applyBorder="1" applyAlignment="1">
      <alignment shrinkToFit="1"/>
      <protection/>
    </xf>
    <xf numFmtId="0" fontId="2" fillId="0" borderId="0" xfId="61" applyFont="1" applyAlignment="1">
      <alignment vertical="center"/>
      <protection/>
    </xf>
    <xf numFmtId="0" fontId="2" fillId="0" borderId="10" xfId="0" applyFont="1" applyFill="1" applyBorder="1" applyAlignment="1">
      <alignment horizontal="centerContinuous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8" fillId="0" borderId="0" xfId="61" applyFont="1">
      <alignment/>
      <protection/>
    </xf>
    <xf numFmtId="176" fontId="10" fillId="0" borderId="17" xfId="0" applyNumberFormat="1" applyFont="1" applyBorder="1" applyAlignment="1">
      <alignment vertical="center" shrinkToFit="1"/>
    </xf>
    <xf numFmtId="0" fontId="10" fillId="0" borderId="15" xfId="0" applyFont="1" applyBorder="1" applyAlignment="1">
      <alignment horizontal="centerContinuous"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25" xfId="0" applyFont="1" applyBorder="1" applyAlignment="1">
      <alignment horizontal="centerContinuous" vertical="center" shrinkToFit="1"/>
    </xf>
    <xf numFmtId="176" fontId="10" fillId="0" borderId="26" xfId="0" applyNumberFormat="1" applyFont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6" fontId="10" fillId="0" borderId="15" xfId="61" applyNumberFormat="1" applyFont="1" applyBorder="1" applyAlignment="1">
      <alignment vertical="center" shrinkToFit="1"/>
      <protection/>
    </xf>
    <xf numFmtId="176" fontId="10" fillId="0" borderId="17" xfId="61" applyNumberFormat="1" applyFont="1" applyBorder="1" applyAlignment="1">
      <alignment vertical="center" shrinkToFit="1"/>
      <protection/>
    </xf>
    <xf numFmtId="176" fontId="10" fillId="0" borderId="25" xfId="61" applyNumberFormat="1" applyFont="1" applyBorder="1" applyAlignment="1">
      <alignment vertical="center" shrinkToFit="1"/>
      <protection/>
    </xf>
    <xf numFmtId="176" fontId="10" fillId="0" borderId="26" xfId="61" applyNumberFormat="1" applyFont="1" applyBorder="1" applyAlignment="1">
      <alignment vertical="center" shrinkToFit="1"/>
      <protection/>
    </xf>
    <xf numFmtId="0" fontId="29" fillId="0" borderId="10" xfId="61" applyFont="1" applyFill="1" applyBorder="1" applyAlignment="1">
      <alignment vertical="center" shrinkToFit="1"/>
      <protection/>
    </xf>
    <xf numFmtId="0" fontId="29" fillId="0" borderId="12" xfId="61" applyFont="1" applyFill="1" applyBorder="1" applyAlignment="1">
      <alignment vertical="center" shrinkToFit="1"/>
      <protection/>
    </xf>
    <xf numFmtId="0" fontId="29" fillId="0" borderId="11" xfId="61" applyFont="1" applyFill="1" applyBorder="1" applyAlignment="1">
      <alignment vertical="center" shrinkToFit="1"/>
      <protection/>
    </xf>
    <xf numFmtId="0" fontId="29" fillId="0" borderId="0" xfId="61" applyFont="1" applyFill="1" applyAlignment="1">
      <alignment vertical="center" shrinkToFit="1"/>
      <protection/>
    </xf>
    <xf numFmtId="0" fontId="29" fillId="0" borderId="15" xfId="61" applyFont="1" applyFill="1" applyBorder="1" applyAlignment="1">
      <alignment vertical="center" shrinkToFit="1"/>
      <protection/>
    </xf>
    <xf numFmtId="0" fontId="29" fillId="0" borderId="16" xfId="61" applyFont="1" applyFill="1" applyBorder="1" applyAlignment="1">
      <alignment vertical="center" shrinkToFit="1"/>
      <protection/>
    </xf>
    <xf numFmtId="0" fontId="29" fillId="0" borderId="17" xfId="61" applyFont="1" applyFill="1" applyBorder="1" applyAlignment="1">
      <alignment vertical="center" shrinkToFit="1"/>
      <protection/>
    </xf>
    <xf numFmtId="0" fontId="29" fillId="0" borderId="19" xfId="61" applyFont="1" applyFill="1" applyBorder="1" applyAlignment="1">
      <alignment vertical="center" shrinkToFit="1"/>
      <protection/>
    </xf>
    <xf numFmtId="0" fontId="29" fillId="0" borderId="20" xfId="61" applyFont="1" applyFill="1" applyBorder="1" applyAlignment="1">
      <alignment vertical="center" shrinkToFit="1"/>
      <protection/>
    </xf>
    <xf numFmtId="0" fontId="5" fillId="0" borderId="25" xfId="61" applyFont="1" applyBorder="1" applyAlignment="1">
      <alignment horizontal="centerContinuous" vertical="center" shrinkToFit="1"/>
      <protection/>
    </xf>
    <xf numFmtId="0" fontId="29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/>
    </xf>
    <xf numFmtId="0" fontId="5" fillId="0" borderId="28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Continuous" vertical="center"/>
    </xf>
    <xf numFmtId="0" fontId="5" fillId="0" borderId="29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Fill="1" applyBorder="1" applyAlignment="1">
      <alignment horizontal="left" vertical="center" shrinkToFit="1"/>
    </xf>
    <xf numFmtId="49" fontId="10" fillId="0" borderId="0" xfId="0" applyNumberFormat="1" applyFont="1" applyFill="1" applyBorder="1" applyAlignment="1">
      <alignment vertical="center" shrinkToFit="1"/>
    </xf>
    <xf numFmtId="49" fontId="10" fillId="0" borderId="15" xfId="0" applyNumberFormat="1" applyFont="1" applyFill="1" applyBorder="1" applyAlignment="1">
      <alignment vertical="center" shrinkToFit="1"/>
    </xf>
    <xf numFmtId="49" fontId="10" fillId="0" borderId="16" xfId="0" applyNumberFormat="1" applyFont="1" applyFill="1" applyBorder="1" applyAlignment="1">
      <alignment horizontal="center" vertical="center" shrinkToFit="1"/>
    </xf>
    <xf numFmtId="49" fontId="31" fillId="0" borderId="16" xfId="0" applyNumberFormat="1" applyFont="1" applyFill="1" applyBorder="1" applyAlignment="1">
      <alignment horizontal="center" vertical="center" shrinkToFit="1"/>
    </xf>
    <xf numFmtId="49" fontId="31" fillId="0" borderId="3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vertical="center" shrinkToFit="1"/>
    </xf>
    <xf numFmtId="0" fontId="10" fillId="0" borderId="28" xfId="0" applyFont="1" applyBorder="1" applyAlignment="1">
      <alignment horizontal="centerContinuous" vertical="center" shrinkToFit="1"/>
    </xf>
    <xf numFmtId="0" fontId="10" fillId="0" borderId="0" xfId="0" applyFont="1" applyBorder="1" applyAlignment="1">
      <alignment horizontal="centerContinuous" vertical="center" shrinkToFit="1"/>
    </xf>
    <xf numFmtId="177" fontId="31" fillId="0" borderId="17" xfId="0" applyNumberFormat="1" applyFont="1" applyFill="1" applyBorder="1" applyAlignment="1">
      <alignment horizontal="right" vertical="center" shrinkToFit="1"/>
    </xf>
    <xf numFmtId="177" fontId="31" fillId="0" borderId="22" xfId="0" applyNumberFormat="1" applyFont="1" applyFill="1" applyBorder="1" applyAlignment="1">
      <alignment horizontal="right"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177" fontId="10" fillId="0" borderId="17" xfId="0" applyNumberFormat="1" applyFont="1" applyFill="1" applyBorder="1" applyAlignment="1">
      <alignment horizontal="right" vertical="center" shrinkToFit="1"/>
    </xf>
    <xf numFmtId="0" fontId="10" fillId="0" borderId="0" xfId="0" applyFont="1" applyBorder="1" applyAlignment="1">
      <alignment horizontal="distributed" vertical="center" shrinkToFit="1"/>
    </xf>
    <xf numFmtId="180" fontId="10" fillId="0" borderId="17" xfId="0" applyNumberFormat="1" applyFont="1" applyFill="1" applyBorder="1" applyAlignment="1">
      <alignment horizontal="right" vertical="center" shrinkToFit="1"/>
    </xf>
    <xf numFmtId="0" fontId="10" fillId="0" borderId="31" xfId="0" applyFont="1" applyBorder="1" applyAlignment="1">
      <alignment horizontal="centerContinuous" vertical="center" shrinkToFit="1"/>
    </xf>
    <xf numFmtId="0" fontId="10" fillId="0" borderId="32" xfId="0" applyFont="1" applyBorder="1" applyAlignment="1">
      <alignment horizontal="centerContinuous" vertical="center" shrinkToFit="1"/>
    </xf>
    <xf numFmtId="177" fontId="31" fillId="0" borderId="26" xfId="0" applyNumberFormat="1" applyFont="1" applyFill="1" applyBorder="1" applyAlignment="1">
      <alignment horizontal="right" vertical="center" shrinkToFit="1"/>
    </xf>
    <xf numFmtId="177" fontId="10" fillId="0" borderId="26" xfId="0" applyNumberFormat="1" applyFont="1" applyFill="1" applyBorder="1" applyAlignment="1">
      <alignment horizontal="right" vertical="center" shrinkToFit="1"/>
    </xf>
    <xf numFmtId="177" fontId="31" fillId="0" borderId="33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182" fontId="31" fillId="0" borderId="17" xfId="0" applyNumberFormat="1" applyFont="1" applyFill="1" applyBorder="1" applyAlignment="1">
      <alignment horizontal="right" vertical="center" shrinkToFit="1"/>
    </xf>
    <xf numFmtId="182" fontId="31" fillId="0" borderId="26" xfId="0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 shrinkToFit="1"/>
    </xf>
    <xf numFmtId="176" fontId="10" fillId="0" borderId="15" xfId="0" applyNumberFormat="1" applyFont="1" applyBorder="1" applyAlignment="1">
      <alignment vertical="center" shrinkToFit="1"/>
    </xf>
    <xf numFmtId="176" fontId="10" fillId="0" borderId="25" xfId="0" applyNumberFormat="1" applyFont="1" applyBorder="1" applyAlignment="1">
      <alignment vertical="center" shrinkToFit="1"/>
    </xf>
    <xf numFmtId="0" fontId="2" fillId="0" borderId="35" xfId="0" applyFont="1" applyFill="1" applyBorder="1" applyAlignment="1">
      <alignment vertical="center"/>
    </xf>
    <xf numFmtId="0" fontId="2" fillId="0" borderId="0" xfId="61" applyFont="1" applyFill="1" applyBorder="1" applyAlignment="1">
      <alignment vertical="center"/>
      <protection/>
    </xf>
    <xf numFmtId="0" fontId="29" fillId="0" borderId="0" xfId="61" applyFont="1" applyFill="1" applyBorder="1" applyAlignment="1">
      <alignment vertical="center"/>
      <protection/>
    </xf>
    <xf numFmtId="0" fontId="29" fillId="0" borderId="27" xfId="61" applyFont="1" applyFill="1" applyBorder="1" applyAlignment="1">
      <alignment vertical="center" shrinkToFit="1"/>
      <protection/>
    </xf>
    <xf numFmtId="0" fontId="29" fillId="0" borderId="12" xfId="61" applyFont="1" applyFill="1" applyBorder="1" applyAlignment="1">
      <alignment shrinkToFit="1"/>
      <protection/>
    </xf>
    <xf numFmtId="0" fontId="29" fillId="0" borderId="28" xfId="61" applyFont="1" applyFill="1" applyBorder="1" applyAlignment="1">
      <alignment vertical="center" shrinkToFit="1"/>
      <protection/>
    </xf>
    <xf numFmtId="0" fontId="29" fillId="0" borderId="0" xfId="61" applyFont="1" applyFill="1" applyBorder="1" applyAlignment="1">
      <alignment vertical="center" shrinkToFit="1"/>
      <protection/>
    </xf>
    <xf numFmtId="0" fontId="29" fillId="0" borderId="0" xfId="61" applyFont="1" applyFill="1" applyBorder="1" applyAlignment="1">
      <alignment horizontal="right" vertical="top" shrinkToFit="1"/>
      <protection/>
    </xf>
    <xf numFmtId="0" fontId="29" fillId="0" borderId="16" xfId="61" applyFont="1" applyFill="1" applyBorder="1" applyAlignment="1">
      <alignment vertical="center" shrinkToFit="1"/>
      <protection/>
    </xf>
    <xf numFmtId="0" fontId="29" fillId="0" borderId="17" xfId="61" applyFont="1" applyFill="1" applyBorder="1" applyAlignment="1">
      <alignment vertical="center" shrinkToFit="1"/>
      <protection/>
    </xf>
    <xf numFmtId="0" fontId="29" fillId="0" borderId="29" xfId="61" applyFont="1" applyFill="1" applyBorder="1" applyAlignment="1">
      <alignment vertical="top" shrinkToFit="1"/>
      <protection/>
    </xf>
    <xf numFmtId="0" fontId="29" fillId="0" borderId="23" xfId="61" applyFont="1" applyFill="1" applyBorder="1" applyAlignment="1">
      <alignment vertical="center" shrinkToFit="1"/>
      <protection/>
    </xf>
    <xf numFmtId="0" fontId="29" fillId="0" borderId="20" xfId="61" applyFont="1" applyFill="1" applyBorder="1" applyAlignment="1">
      <alignment vertical="center" shrinkToFit="1"/>
      <protection/>
    </xf>
    <xf numFmtId="49" fontId="2" fillId="0" borderId="28" xfId="61" applyNumberFormat="1" applyFont="1" applyFill="1" applyBorder="1" applyAlignment="1">
      <alignment horizontal="left" vertical="center"/>
      <protection/>
    </xf>
    <xf numFmtId="49" fontId="2" fillId="0" borderId="0" xfId="61" applyNumberFormat="1" applyFont="1" applyFill="1" applyBorder="1" applyAlignment="1">
      <alignment horizontal="left" vertical="center"/>
      <protection/>
    </xf>
    <xf numFmtId="49" fontId="2" fillId="0" borderId="0" xfId="61" applyNumberFormat="1" applyFont="1" applyFill="1" applyBorder="1" applyAlignment="1">
      <alignment vertical="center"/>
      <protection/>
    </xf>
    <xf numFmtId="49" fontId="2" fillId="0" borderId="15" xfId="61" applyNumberFormat="1" applyFont="1" applyFill="1" applyBorder="1" applyAlignment="1">
      <alignment vertical="center"/>
      <protection/>
    </xf>
    <xf numFmtId="49" fontId="10" fillId="0" borderId="34" xfId="61" applyNumberFormat="1" applyFont="1" applyFill="1" applyBorder="1" applyAlignment="1">
      <alignment horizontal="center" vertical="center" shrinkToFit="1"/>
      <protection/>
    </xf>
    <xf numFmtId="49" fontId="33" fillId="0" borderId="16" xfId="61" applyNumberFormat="1" applyFont="1" applyFill="1" applyBorder="1" applyAlignment="1">
      <alignment horizontal="center"/>
      <protection/>
    </xf>
    <xf numFmtId="49" fontId="10" fillId="0" borderId="16" xfId="61" applyNumberFormat="1" applyFont="1" applyFill="1" applyBorder="1" applyAlignment="1">
      <alignment horizontal="center" vertical="center" shrinkToFit="1"/>
      <protection/>
    </xf>
    <xf numFmtId="49" fontId="8" fillId="0" borderId="0" xfId="61" applyNumberFormat="1" applyFont="1" applyFill="1">
      <alignment/>
      <protection/>
    </xf>
    <xf numFmtId="0" fontId="5" fillId="0" borderId="28" xfId="61" applyFont="1" applyBorder="1" applyAlignment="1">
      <alignment horizontal="centerContinuous" vertical="center" shrinkToFit="1"/>
      <protection/>
    </xf>
    <xf numFmtId="0" fontId="5" fillId="0" borderId="0" xfId="61" applyFont="1" applyBorder="1" applyAlignment="1">
      <alignment horizontal="centerContinuous" vertical="center" shrinkToFit="1"/>
      <protection/>
    </xf>
    <xf numFmtId="0" fontId="5" fillId="0" borderId="28" xfId="61" applyFont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horizontal="distributed" vertical="center" shrinkToFit="1"/>
      <protection/>
    </xf>
    <xf numFmtId="0" fontId="5" fillId="0" borderId="31" xfId="61" applyFont="1" applyBorder="1" applyAlignment="1">
      <alignment horizontal="centerContinuous" vertical="center" shrinkToFit="1"/>
      <protection/>
    </xf>
    <xf numFmtId="0" fontId="5" fillId="0" borderId="32" xfId="61" applyFont="1" applyBorder="1" applyAlignment="1">
      <alignment horizontal="centerContinuous" vertical="center" shrinkToFit="1"/>
      <protection/>
    </xf>
    <xf numFmtId="0" fontId="8" fillId="0" borderId="0" xfId="61" applyFont="1" applyAlignment="1">
      <alignment shrinkToFit="1"/>
      <protection/>
    </xf>
    <xf numFmtId="0" fontId="2" fillId="0" borderId="0" xfId="61" applyFont="1" applyBorder="1" applyAlignment="1">
      <alignment horizontal="center" vertical="center" shrinkToFit="1"/>
      <protection/>
    </xf>
    <xf numFmtId="0" fontId="2" fillId="0" borderId="0" xfId="61" applyFont="1" applyAlignment="1">
      <alignment horizontal="center" vertical="center" shrinkToFit="1"/>
      <protection/>
    </xf>
    <xf numFmtId="0" fontId="2" fillId="0" borderId="0" xfId="61" applyFont="1" applyAlignment="1">
      <alignment horizontal="center" vertical="center" shrinkToFit="1"/>
      <protection/>
    </xf>
    <xf numFmtId="0" fontId="0" fillId="0" borderId="0" xfId="62" applyFont="1">
      <alignment/>
      <protection/>
    </xf>
    <xf numFmtId="182" fontId="31" fillId="0" borderId="17" xfId="61" applyNumberFormat="1" applyFont="1" applyFill="1" applyBorder="1" applyAlignment="1">
      <alignment horizontal="right" vertical="center" shrinkToFit="1"/>
      <protection/>
    </xf>
    <xf numFmtId="182" fontId="31" fillId="0" borderId="26" xfId="61" applyNumberFormat="1" applyFont="1" applyFill="1" applyBorder="1" applyAlignment="1">
      <alignment horizontal="right" vertical="center" shrinkToFit="1"/>
      <protection/>
    </xf>
    <xf numFmtId="0" fontId="5" fillId="0" borderId="0" xfId="61" applyFont="1" applyFill="1" applyAlignment="1">
      <alignment vertical="center"/>
      <protection/>
    </xf>
    <xf numFmtId="0" fontId="29" fillId="0" borderId="36" xfId="61" applyFont="1" applyFill="1" applyBorder="1" applyAlignment="1">
      <alignment vertical="center" shrinkToFit="1"/>
      <protection/>
    </xf>
    <xf numFmtId="0" fontId="29" fillId="0" borderId="24" xfId="61" applyFont="1" applyFill="1" applyBorder="1" applyAlignment="1">
      <alignment horizontal="center" vertical="center" shrinkToFit="1"/>
      <protection/>
    </xf>
    <xf numFmtId="49" fontId="10" fillId="0" borderId="30" xfId="61" applyNumberFormat="1" applyFont="1" applyFill="1" applyBorder="1" applyAlignment="1">
      <alignment horizontal="center" vertical="center" shrinkToFit="1"/>
      <protection/>
    </xf>
    <xf numFmtId="176" fontId="10" fillId="0" borderId="22" xfId="61" applyNumberFormat="1" applyFont="1" applyBorder="1" applyAlignment="1">
      <alignment vertical="center" shrinkToFit="1"/>
      <protection/>
    </xf>
    <xf numFmtId="176" fontId="10" fillId="0" borderId="33" xfId="61" applyNumberFormat="1" applyFont="1" applyBorder="1" applyAlignment="1">
      <alignment vertical="center" shrinkToFit="1"/>
      <protection/>
    </xf>
    <xf numFmtId="0" fontId="5" fillId="0" borderId="28" xfId="0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distributed" vertical="center" indent="1" shrinkToFit="1"/>
    </xf>
    <xf numFmtId="0" fontId="5" fillId="0" borderId="19" xfId="0" applyFont="1" applyFill="1" applyBorder="1" applyAlignment="1" quotePrefix="1">
      <alignment horizontal="distributed" vertical="center" indent="1" shrinkToFit="1"/>
    </xf>
    <xf numFmtId="0" fontId="5" fillId="0" borderId="19" xfId="0" applyFont="1" applyFill="1" applyBorder="1" applyAlignment="1">
      <alignment horizontal="distributed" vertical="center" indent="1" shrinkToFit="1"/>
    </xf>
    <xf numFmtId="0" fontId="5" fillId="0" borderId="23" xfId="0" applyFont="1" applyFill="1" applyBorder="1" applyAlignment="1">
      <alignment horizontal="distributed" vertical="center" indent="1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distributed" vertical="center" indent="3"/>
    </xf>
    <xf numFmtId="0" fontId="2" fillId="0" borderId="13" xfId="0" applyFont="1" applyFill="1" applyBorder="1" applyAlignment="1">
      <alignment horizontal="distributed" vertical="center" indent="3"/>
    </xf>
    <xf numFmtId="0" fontId="2" fillId="0" borderId="14" xfId="0" applyFont="1" applyFill="1" applyBorder="1" applyAlignment="1">
      <alignment horizontal="distributed" vertical="center" indent="3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distributed" vertical="center" indent="2" shrinkToFit="1"/>
    </xf>
    <xf numFmtId="0" fontId="5" fillId="0" borderId="38" xfId="0" applyFont="1" applyFill="1" applyBorder="1" applyAlignment="1">
      <alignment horizontal="distributed" vertical="center" indent="2" shrinkToFit="1"/>
    </xf>
    <xf numFmtId="0" fontId="5" fillId="0" borderId="37" xfId="0" applyFont="1" applyFill="1" applyBorder="1" applyAlignment="1">
      <alignment horizontal="distributed" vertical="center" indent="2" shrinkToFit="1"/>
    </xf>
    <xf numFmtId="0" fontId="5" fillId="0" borderId="42" xfId="0" applyFont="1" applyFill="1" applyBorder="1" applyAlignment="1">
      <alignment horizontal="distributed" vertical="center" indent="2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distributed" vertical="center" indent="2"/>
    </xf>
    <xf numFmtId="0" fontId="5" fillId="0" borderId="38" xfId="0" applyFont="1" applyFill="1" applyBorder="1" applyAlignment="1">
      <alignment horizontal="distributed" vertical="center" indent="2"/>
    </xf>
    <xf numFmtId="0" fontId="5" fillId="0" borderId="37" xfId="0" applyFont="1" applyFill="1" applyBorder="1" applyAlignment="1">
      <alignment horizontal="distributed" vertical="center" indent="1"/>
    </xf>
    <xf numFmtId="0" fontId="5" fillId="0" borderId="40" xfId="0" applyFont="1" applyFill="1" applyBorder="1" applyAlignment="1">
      <alignment horizontal="distributed" vertical="center" indent="1"/>
    </xf>
    <xf numFmtId="0" fontId="5" fillId="0" borderId="37" xfId="0" applyFont="1" applyFill="1" applyBorder="1" applyAlignment="1">
      <alignment horizontal="distributed" vertical="center" indent="2"/>
    </xf>
    <xf numFmtId="0" fontId="5" fillId="0" borderId="42" xfId="0" applyFont="1" applyFill="1" applyBorder="1" applyAlignment="1">
      <alignment horizontal="distributed" vertical="center" indent="1"/>
    </xf>
    <xf numFmtId="0" fontId="29" fillId="0" borderId="39" xfId="61" applyFont="1" applyFill="1" applyBorder="1" applyAlignment="1">
      <alignment horizontal="distributed" vertical="center" indent="2" shrinkToFit="1"/>
      <protection/>
    </xf>
    <xf numFmtId="0" fontId="29" fillId="0" borderId="13" xfId="61" applyFont="1" applyFill="1" applyBorder="1" applyAlignment="1">
      <alignment horizontal="distributed" vertical="center" indent="2" shrinkToFit="1"/>
      <protection/>
    </xf>
    <xf numFmtId="0" fontId="29" fillId="0" borderId="14" xfId="61" applyFont="1" applyFill="1" applyBorder="1" applyAlignment="1">
      <alignment horizontal="distributed" vertical="center" indent="2" shrinkToFit="1"/>
      <protection/>
    </xf>
    <xf numFmtId="0" fontId="29" fillId="0" borderId="21" xfId="61" applyFont="1" applyFill="1" applyBorder="1" applyAlignment="1">
      <alignment horizontal="distributed" vertical="center" indent="1" shrinkToFit="1"/>
      <protection/>
    </xf>
    <xf numFmtId="0" fontId="29" fillId="0" borderId="19" xfId="61" applyFont="1" applyFill="1" applyBorder="1" applyAlignment="1">
      <alignment horizontal="distributed" vertical="center" indent="1" shrinkToFit="1"/>
      <protection/>
    </xf>
    <xf numFmtId="0" fontId="29" fillId="0" borderId="37" xfId="61" applyFont="1" applyFill="1" applyBorder="1" applyAlignment="1">
      <alignment vertical="center" shrinkToFit="1"/>
      <protection/>
    </xf>
    <xf numFmtId="0" fontId="29" fillId="0" borderId="38" xfId="61" applyFont="1" applyFill="1" applyBorder="1" applyAlignment="1">
      <alignment vertical="center" shrinkToFit="1"/>
      <protection/>
    </xf>
    <xf numFmtId="0" fontId="29" fillId="0" borderId="37" xfId="61" applyFont="1" applyFill="1" applyBorder="1" applyAlignment="1">
      <alignment vertical="center" shrinkToFit="1"/>
      <protection/>
    </xf>
    <xf numFmtId="0" fontId="29" fillId="0" borderId="38" xfId="61" applyFont="1" applyFill="1" applyBorder="1" applyAlignment="1">
      <alignment vertical="center" shrinkToFit="1"/>
      <protection/>
    </xf>
    <xf numFmtId="0" fontId="29" fillId="0" borderId="21" xfId="61" applyFont="1" applyFill="1" applyBorder="1" applyAlignment="1">
      <alignment horizontal="center" vertical="center" shrinkToFit="1"/>
      <protection/>
    </xf>
    <xf numFmtId="0" fontId="29" fillId="0" borderId="19" xfId="61" applyFont="1" applyFill="1" applyBorder="1" applyAlignment="1">
      <alignment horizontal="center" vertical="center" shrinkToFit="1"/>
      <protection/>
    </xf>
    <xf numFmtId="0" fontId="29" fillId="0" borderId="23" xfId="61" applyFont="1" applyFill="1" applyBorder="1" applyAlignment="1">
      <alignment horizontal="distributed" vertical="center" indent="1" shrinkToFit="1"/>
      <protection/>
    </xf>
    <xf numFmtId="0" fontId="29" fillId="0" borderId="28" xfId="61" applyFont="1" applyFill="1" applyBorder="1" applyAlignment="1">
      <alignment shrinkToFit="1"/>
      <protection/>
    </xf>
    <xf numFmtId="0" fontId="29" fillId="0" borderId="0" xfId="61" applyFont="1" applyFill="1" applyBorder="1" applyAlignment="1">
      <alignment shrinkToFit="1"/>
      <protection/>
    </xf>
    <xf numFmtId="0" fontId="30" fillId="0" borderId="19" xfId="61" applyFont="1" applyBorder="1" applyAlignment="1">
      <alignment horizontal="center"/>
      <protection/>
    </xf>
    <xf numFmtId="0" fontId="31" fillId="0" borderId="16" xfId="61" applyFont="1" applyFill="1" applyBorder="1" applyAlignment="1">
      <alignment horizontal="distributed" vertical="center" wrapText="1"/>
      <protection/>
    </xf>
    <xf numFmtId="0" fontId="32" fillId="0" borderId="17" xfId="0" applyFont="1" applyBorder="1" applyAlignment="1">
      <alignment horizontal="distributed" vertical="center"/>
    </xf>
    <xf numFmtId="0" fontId="32" fillId="0" borderId="20" xfId="0" applyFont="1" applyBorder="1" applyAlignment="1">
      <alignment horizontal="distributed" vertical="center"/>
    </xf>
    <xf numFmtId="0" fontId="31" fillId="0" borderId="30" xfId="61" applyFont="1" applyFill="1" applyBorder="1" applyAlignment="1">
      <alignment horizontal="distributed" vertical="center" wrapText="1"/>
      <protection/>
    </xf>
    <xf numFmtId="0" fontId="32" fillId="0" borderId="22" xfId="0" applyFont="1" applyBorder="1" applyAlignment="1">
      <alignment horizontal="distributed" vertical="center"/>
    </xf>
    <xf numFmtId="0" fontId="32" fillId="0" borderId="24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13_2" xfId="61"/>
    <cellStyle name="標準_帳票61_14(1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1563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15630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" name="Line 8"/>
        <xdr:cNvSpPr>
          <a:spLocks/>
        </xdr:cNvSpPr>
      </xdr:nvSpPr>
      <xdr:spPr>
        <a:xfrm flipH="1" flipV="1">
          <a:off x="1692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 flipH="1" flipV="1">
          <a:off x="1692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 flipH="1" flipV="1">
          <a:off x="117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 flipH="1" flipV="1">
          <a:off x="2728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 flipH="1" flipV="1">
          <a:off x="1692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117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" name="Line 16"/>
        <xdr:cNvSpPr>
          <a:spLocks/>
        </xdr:cNvSpPr>
      </xdr:nvSpPr>
      <xdr:spPr>
        <a:xfrm flipH="1" flipV="1">
          <a:off x="27289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1692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" name="Line 19"/>
        <xdr:cNvSpPr>
          <a:spLocks/>
        </xdr:cNvSpPr>
      </xdr:nvSpPr>
      <xdr:spPr>
        <a:xfrm flipH="1" flipV="1">
          <a:off x="117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2" name="Line 20"/>
        <xdr:cNvSpPr>
          <a:spLocks/>
        </xdr:cNvSpPr>
      </xdr:nvSpPr>
      <xdr:spPr>
        <a:xfrm flipH="1" flipV="1">
          <a:off x="2210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22"/>
        <xdr:cNvSpPr>
          <a:spLocks/>
        </xdr:cNvSpPr>
      </xdr:nvSpPr>
      <xdr:spPr>
        <a:xfrm flipH="1" flipV="1">
          <a:off x="7858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" name="Line 23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6" name="Line 26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7" name="Line 27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8" name="Line 28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9" name="Line 29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0" name="Line 30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1" name="Line 31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" name="Line 32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3" name="Line 33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4" name="Line 34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5" name="Line 35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6" name="Line 36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" name="Line 37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8" name="Line 38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9" name="Line 39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0" name="Line 40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1" name="Line 41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2" name="Line 42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" name="Line 43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4" name="Line 44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5" name="Line 45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6" name="Line 46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7" name="Line 47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48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39" name="Line 49"/>
        <xdr:cNvSpPr>
          <a:spLocks/>
        </xdr:cNvSpPr>
      </xdr:nvSpPr>
      <xdr:spPr>
        <a:xfrm flipH="1" flipV="1">
          <a:off x="2987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0" name="Line 50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1" name="Line 51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2" name="Line 52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Line 53"/>
        <xdr:cNvSpPr>
          <a:spLocks/>
        </xdr:cNvSpPr>
      </xdr:nvSpPr>
      <xdr:spPr>
        <a:xfrm flipH="1" flipV="1">
          <a:off x="267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Line 54"/>
        <xdr:cNvSpPr>
          <a:spLocks/>
        </xdr:cNvSpPr>
      </xdr:nvSpPr>
      <xdr:spPr>
        <a:xfrm flipH="1" flipV="1">
          <a:off x="267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5" name="Line 55"/>
        <xdr:cNvSpPr>
          <a:spLocks/>
        </xdr:cNvSpPr>
      </xdr:nvSpPr>
      <xdr:spPr>
        <a:xfrm flipH="1" flipV="1"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 flipH="1" flipV="1">
          <a:off x="2427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7" name="Line 57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58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59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0" name="Line 60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1" name="Line 61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2" name="Line 62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3" name="Line 63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4" name="Line 64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5" name="Line 65"/>
        <xdr:cNvSpPr>
          <a:spLocks/>
        </xdr:cNvSpPr>
      </xdr:nvSpPr>
      <xdr:spPr>
        <a:xfrm flipH="1" flipV="1">
          <a:off x="6562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6" name="Line 66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7" name="Line 67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8" name="Line 68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59" name="Line 69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0" name="Line 70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1" name="Line 71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2" name="Line 72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3" name="Line 73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4" name="Line 74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5" name="Line 75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6" name="Line 76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7" name="Line 77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8" name="Line 78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69" name="Line 79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0" name="Line 80"/>
        <xdr:cNvSpPr>
          <a:spLocks/>
        </xdr:cNvSpPr>
      </xdr:nvSpPr>
      <xdr:spPr>
        <a:xfrm flipH="1" flipV="1">
          <a:off x="18221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1" name="Line 81"/>
        <xdr:cNvSpPr>
          <a:spLocks/>
        </xdr:cNvSpPr>
      </xdr:nvSpPr>
      <xdr:spPr>
        <a:xfrm flipH="1" flipV="1">
          <a:off x="2987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2" name="Line 82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3" name="Line 83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74" name="Line 84"/>
        <xdr:cNvSpPr>
          <a:spLocks/>
        </xdr:cNvSpPr>
      </xdr:nvSpPr>
      <xdr:spPr>
        <a:xfrm flipH="1" flipV="1">
          <a:off x="3464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5" name="Line 85"/>
        <xdr:cNvSpPr>
          <a:spLocks/>
        </xdr:cNvSpPr>
      </xdr:nvSpPr>
      <xdr:spPr>
        <a:xfrm flipH="1" flipV="1">
          <a:off x="19050" y="504825"/>
          <a:ext cx="13620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8" name="Line 19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0" name="Line 21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Line 23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7"/>
        <xdr:cNvSpPr>
          <a:spLocks/>
        </xdr:cNvSpPr>
      </xdr:nvSpPr>
      <xdr:spPr>
        <a:xfrm flipH="1" flipV="1">
          <a:off x="137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 flipH="1" flipV="1">
          <a:off x="6553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8" name="Line 39"/>
        <xdr:cNvSpPr>
          <a:spLocks/>
        </xdr:cNvSpPr>
      </xdr:nvSpPr>
      <xdr:spPr>
        <a:xfrm flipH="1" flipV="1">
          <a:off x="9525" y="504825"/>
          <a:ext cx="13620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7</xdr:row>
      <xdr:rowOff>0</xdr:rowOff>
    </xdr:to>
    <xdr:sp>
      <xdr:nvSpPr>
        <xdr:cNvPr id="29" name="Line 66"/>
        <xdr:cNvSpPr>
          <a:spLocks/>
        </xdr:cNvSpPr>
      </xdr:nvSpPr>
      <xdr:spPr>
        <a:xfrm flipH="1" flipV="1">
          <a:off x="6553200" y="5048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8"/>
  <sheetViews>
    <sheetView tabSelected="1" view="pageBreakPreview" zoomScaleSheetLayoutView="100" zoomScalePageLayoutView="0" workbookViewId="0" topLeftCell="A1">
      <pane xSplit="4" ySplit="10" topLeftCell="AT23" activePane="bottomRight" state="frozen"/>
      <selection pane="topLeft" activeCell="E1" sqref="E1"/>
      <selection pane="topRight" activeCell="E1" sqref="E1"/>
      <selection pane="bottomLeft" activeCell="E1" sqref="E1"/>
      <selection pane="bottomRight" activeCell="M44" sqref="M44"/>
    </sheetView>
  </sheetViews>
  <sheetFormatPr defaultColWidth="9.00390625" defaultRowHeight="17.25" customHeight="1"/>
  <cols>
    <col min="1" max="1" width="2.625" style="1" customWidth="1"/>
    <col min="2" max="2" width="1.625" style="1" customWidth="1"/>
    <col min="3" max="3" width="12.25390625" style="1" customWidth="1"/>
    <col min="4" max="4" width="1.625" style="1" customWidth="1"/>
    <col min="5" max="5" width="11.50390625" style="100" customWidth="1"/>
    <col min="6" max="6" width="5.50390625" style="100" customWidth="1"/>
    <col min="7" max="7" width="11.50390625" style="100" customWidth="1"/>
    <col min="8" max="8" width="5.50390625" style="100" customWidth="1"/>
    <col min="9" max="9" width="11.50390625" style="100" customWidth="1"/>
    <col min="10" max="10" width="5.50390625" style="100" customWidth="1"/>
    <col min="11" max="11" width="11.50390625" style="100" customWidth="1"/>
    <col min="12" max="12" width="5.50390625" style="100" customWidth="1"/>
    <col min="13" max="13" width="11.50390625" style="100" customWidth="1"/>
    <col min="14" max="14" width="5.50390625" style="100" customWidth="1"/>
    <col min="15" max="15" width="11.50390625" style="100" customWidth="1"/>
    <col min="16" max="16" width="5.50390625" style="100" customWidth="1"/>
    <col min="17" max="17" width="11.50390625" style="100" customWidth="1"/>
    <col min="18" max="18" width="5.50390625" style="100" customWidth="1"/>
    <col min="19" max="19" width="11.50390625" style="100" customWidth="1"/>
    <col min="20" max="20" width="5.50390625" style="100" customWidth="1"/>
    <col min="21" max="21" width="11.50390625" style="100" customWidth="1"/>
    <col min="22" max="22" width="5.50390625" style="100" customWidth="1"/>
    <col min="23" max="23" width="11.50390625" style="100" customWidth="1"/>
    <col min="24" max="24" width="5.50390625" style="100" customWidth="1"/>
    <col min="25" max="25" width="11.50390625" style="100" customWidth="1"/>
    <col min="26" max="26" width="5.50390625" style="100" customWidth="1"/>
    <col min="27" max="27" width="11.50390625" style="100" customWidth="1"/>
    <col min="28" max="28" width="5.50390625" style="100" customWidth="1"/>
    <col min="29" max="29" width="11.50390625" style="100" customWidth="1"/>
    <col min="30" max="30" width="5.50390625" style="100" customWidth="1"/>
    <col min="31" max="31" width="11.50390625" style="100" customWidth="1"/>
    <col min="32" max="32" width="5.50390625" style="100" customWidth="1"/>
    <col min="33" max="33" width="11.50390625" style="100" customWidth="1"/>
    <col min="34" max="34" width="5.50390625" style="100" customWidth="1"/>
    <col min="35" max="35" width="11.50390625" style="100" customWidth="1"/>
    <col min="36" max="36" width="5.50390625" style="100" customWidth="1"/>
    <col min="37" max="37" width="11.50390625" style="100" customWidth="1"/>
    <col min="38" max="38" width="5.50390625" style="100" customWidth="1"/>
    <col min="39" max="39" width="11.50390625" style="100" customWidth="1"/>
    <col min="40" max="40" width="5.50390625" style="100" customWidth="1"/>
    <col min="41" max="41" width="11.50390625" style="100" customWidth="1"/>
    <col min="42" max="42" width="5.50390625" style="100" customWidth="1"/>
    <col min="43" max="43" width="11.50390625" style="100" customWidth="1"/>
    <col min="44" max="44" width="5.50390625" style="100" customWidth="1"/>
    <col min="45" max="45" width="11.50390625" style="100" customWidth="1"/>
    <col min="46" max="46" width="5.50390625" style="100" customWidth="1"/>
    <col min="47" max="47" width="11.50390625" style="100" customWidth="1"/>
    <col min="48" max="48" width="5.50390625" style="100" customWidth="1"/>
    <col min="49" max="50" width="11.50390625" style="100" customWidth="1"/>
    <col min="51" max="51" width="5.50390625" style="100" customWidth="1"/>
    <col min="52" max="52" width="11.50390625" style="100" customWidth="1"/>
    <col min="53" max="53" width="5.50390625" style="100" customWidth="1"/>
    <col min="54" max="54" width="11.50390625" style="100" customWidth="1"/>
    <col min="55" max="55" width="5.50390625" style="100" customWidth="1"/>
    <col min="56" max="56" width="11.50390625" style="100" customWidth="1"/>
    <col min="57" max="57" width="5.50390625" style="100" customWidth="1"/>
    <col min="58" max="16384" width="9.00390625" style="100" customWidth="1"/>
  </cols>
  <sheetData>
    <row r="1" spans="1:39" s="2" customFormat="1" ht="17.25" customHeight="1">
      <c r="A1" s="44"/>
      <c r="B1" s="44"/>
      <c r="C1" s="44"/>
      <c r="E1" s="59" t="s">
        <v>48</v>
      </c>
      <c r="AM1" s="44"/>
    </row>
    <row r="2" spans="1:57" s="2" customFormat="1" ht="22.5" customHeight="1" thickBot="1">
      <c r="A2" s="44"/>
      <c r="B2" s="44"/>
      <c r="C2" s="44"/>
      <c r="E2" s="59" t="s">
        <v>58</v>
      </c>
      <c r="BE2" s="60" t="s">
        <v>49</v>
      </c>
    </row>
    <row r="3" spans="1:57" s="2" customFormat="1" ht="15" customHeight="1">
      <c r="A3" s="61"/>
      <c r="B3" s="5"/>
      <c r="C3" s="62"/>
      <c r="D3" s="3"/>
      <c r="E3" s="4"/>
      <c r="F3" s="5"/>
      <c r="G3" s="8"/>
      <c r="H3" s="3"/>
      <c r="I3" s="4"/>
      <c r="J3" s="3"/>
      <c r="K3" s="4"/>
      <c r="L3" s="3"/>
      <c r="M3" s="5"/>
      <c r="N3" s="3"/>
      <c r="O3" s="5"/>
      <c r="P3" s="3"/>
      <c r="Q3" s="158" t="s">
        <v>45</v>
      </c>
      <c r="R3" s="159"/>
      <c r="S3" s="159"/>
      <c r="T3" s="160"/>
      <c r="U3" s="5"/>
      <c r="V3" s="3"/>
      <c r="W3" s="158" t="s">
        <v>45</v>
      </c>
      <c r="X3" s="159"/>
      <c r="Y3" s="159"/>
      <c r="Z3" s="159"/>
      <c r="AA3" s="159"/>
      <c r="AB3" s="160"/>
      <c r="AC3" s="4"/>
      <c r="AD3" s="3"/>
      <c r="AE3" s="5"/>
      <c r="AF3" s="3"/>
      <c r="AG3" s="4"/>
      <c r="AH3" s="3"/>
      <c r="AI3" s="6"/>
      <c r="AJ3" s="35"/>
      <c r="AK3" s="6"/>
      <c r="AL3" s="7"/>
      <c r="AM3" s="8"/>
      <c r="AN3" s="9"/>
      <c r="AO3" s="6"/>
      <c r="AP3" s="7"/>
      <c r="AQ3" s="8"/>
      <c r="AR3" s="9"/>
      <c r="AS3" s="4"/>
      <c r="AT3" s="3"/>
      <c r="AU3" s="5"/>
      <c r="AV3" s="3"/>
      <c r="AW3" s="107"/>
      <c r="AX3" s="165" t="s">
        <v>5</v>
      </c>
      <c r="AY3" s="165"/>
      <c r="AZ3" s="165"/>
      <c r="BA3" s="165"/>
      <c r="BB3" s="165"/>
      <c r="BC3" s="165"/>
      <c r="BD3" s="165"/>
      <c r="BE3" s="166"/>
    </row>
    <row r="4" spans="1:57" s="22" customFormat="1" ht="15" customHeight="1">
      <c r="A4" s="63"/>
      <c r="B4" s="64"/>
      <c r="C4" s="65" t="s">
        <v>3</v>
      </c>
      <c r="D4" s="21"/>
      <c r="E4" s="152" t="s">
        <v>59</v>
      </c>
      <c r="F4" s="153"/>
      <c r="G4" s="156" t="s">
        <v>40</v>
      </c>
      <c r="H4" s="157"/>
      <c r="I4" s="152" t="s">
        <v>60</v>
      </c>
      <c r="J4" s="154"/>
      <c r="K4" s="152" t="s">
        <v>61</v>
      </c>
      <c r="L4" s="154"/>
      <c r="M4" s="155" t="s">
        <v>62</v>
      </c>
      <c r="N4" s="154"/>
      <c r="O4" s="155" t="s">
        <v>63</v>
      </c>
      <c r="P4" s="154"/>
      <c r="Q4" s="156" t="s">
        <v>6</v>
      </c>
      <c r="R4" s="157"/>
      <c r="S4" s="156" t="s">
        <v>7</v>
      </c>
      <c r="T4" s="157"/>
      <c r="U4" s="155" t="s">
        <v>64</v>
      </c>
      <c r="V4" s="154"/>
      <c r="W4" s="161" t="s">
        <v>8</v>
      </c>
      <c r="X4" s="162"/>
      <c r="Y4" s="163"/>
      <c r="Z4" s="164"/>
      <c r="AA4" s="156" t="s">
        <v>9</v>
      </c>
      <c r="AB4" s="157"/>
      <c r="AC4" s="152" t="s">
        <v>65</v>
      </c>
      <c r="AD4" s="154"/>
      <c r="AE4" s="150" t="s">
        <v>66</v>
      </c>
      <c r="AF4" s="151"/>
      <c r="AG4" s="152" t="s">
        <v>67</v>
      </c>
      <c r="AH4" s="154"/>
      <c r="AI4" s="167" t="s">
        <v>68</v>
      </c>
      <c r="AJ4" s="151"/>
      <c r="AK4" s="167" t="s">
        <v>69</v>
      </c>
      <c r="AL4" s="151"/>
      <c r="AM4" s="172" t="s">
        <v>10</v>
      </c>
      <c r="AN4" s="157"/>
      <c r="AO4" s="167" t="s">
        <v>11</v>
      </c>
      <c r="AP4" s="151"/>
      <c r="AQ4" s="156" t="s">
        <v>12</v>
      </c>
      <c r="AR4" s="157"/>
      <c r="AS4" s="167" t="s">
        <v>13</v>
      </c>
      <c r="AT4" s="151"/>
      <c r="AU4" s="150" t="s">
        <v>14</v>
      </c>
      <c r="AV4" s="151"/>
      <c r="AW4" s="37" t="s">
        <v>46</v>
      </c>
      <c r="AX4" s="168" t="s">
        <v>41</v>
      </c>
      <c r="AY4" s="168"/>
      <c r="AZ4" s="168"/>
      <c r="BA4" s="169"/>
      <c r="BB4" s="170" t="s">
        <v>42</v>
      </c>
      <c r="BC4" s="168"/>
      <c r="BD4" s="168"/>
      <c r="BE4" s="171"/>
    </row>
    <row r="5" spans="1:57" s="11" customFormat="1" ht="15" customHeight="1">
      <c r="A5" s="66"/>
      <c r="B5" s="67"/>
      <c r="C5" s="67"/>
      <c r="D5" s="10"/>
      <c r="E5" s="12"/>
      <c r="F5" s="13"/>
      <c r="G5" s="12"/>
      <c r="H5" s="13"/>
      <c r="I5" s="14"/>
      <c r="J5" s="13"/>
      <c r="K5" s="15"/>
      <c r="L5" s="13"/>
      <c r="M5" s="12"/>
      <c r="N5" s="13"/>
      <c r="O5" s="12"/>
      <c r="P5" s="13"/>
      <c r="Q5" s="14"/>
      <c r="R5" s="13"/>
      <c r="S5" s="15"/>
      <c r="T5" s="13"/>
      <c r="U5" s="12"/>
      <c r="V5" s="13"/>
      <c r="W5" s="68" t="s">
        <v>76</v>
      </c>
      <c r="X5" s="69"/>
      <c r="Y5" s="68" t="s">
        <v>76</v>
      </c>
      <c r="Z5" s="69"/>
      <c r="AA5" s="15"/>
      <c r="AB5" s="13"/>
      <c r="AC5" s="12"/>
      <c r="AD5" s="13"/>
      <c r="AE5" s="12"/>
      <c r="AF5" s="13"/>
      <c r="AG5" s="12"/>
      <c r="AH5" s="13"/>
      <c r="AI5" s="14"/>
      <c r="AJ5" s="13"/>
      <c r="AK5" s="15"/>
      <c r="AL5" s="13"/>
      <c r="AM5" s="12"/>
      <c r="AN5" s="13"/>
      <c r="AO5" s="15"/>
      <c r="AP5" s="13"/>
      <c r="AQ5" s="12"/>
      <c r="AR5" s="13"/>
      <c r="AS5" s="12"/>
      <c r="AT5" s="13"/>
      <c r="AU5" s="12"/>
      <c r="AV5" s="13"/>
      <c r="AW5" s="14"/>
      <c r="AX5" s="173" t="s">
        <v>43</v>
      </c>
      <c r="AY5" s="174"/>
      <c r="AZ5" s="175" t="s">
        <v>44</v>
      </c>
      <c r="BA5" s="176"/>
      <c r="BB5" s="177" t="s">
        <v>43</v>
      </c>
      <c r="BC5" s="174"/>
      <c r="BD5" s="175" t="s">
        <v>44</v>
      </c>
      <c r="BE5" s="178"/>
    </row>
    <row r="6" spans="1:57" s="22" customFormat="1" ht="15" customHeight="1">
      <c r="A6" s="148" t="s">
        <v>38</v>
      </c>
      <c r="B6" s="149"/>
      <c r="C6" s="149"/>
      <c r="D6" s="21"/>
      <c r="E6" s="26" t="s">
        <v>4</v>
      </c>
      <c r="F6" s="23" t="s">
        <v>15</v>
      </c>
      <c r="G6" s="26" t="s">
        <v>4</v>
      </c>
      <c r="H6" s="23" t="s">
        <v>15</v>
      </c>
      <c r="I6" s="23" t="s">
        <v>4</v>
      </c>
      <c r="J6" s="23" t="s">
        <v>15</v>
      </c>
      <c r="K6" s="24" t="s">
        <v>4</v>
      </c>
      <c r="L6" s="23" t="s">
        <v>15</v>
      </c>
      <c r="M6" s="26" t="s">
        <v>4</v>
      </c>
      <c r="N6" s="23" t="s">
        <v>15</v>
      </c>
      <c r="O6" s="26" t="s">
        <v>4</v>
      </c>
      <c r="P6" s="23" t="s">
        <v>15</v>
      </c>
      <c r="Q6" s="23" t="s">
        <v>4</v>
      </c>
      <c r="R6" s="23" t="s">
        <v>15</v>
      </c>
      <c r="S6" s="24" t="s">
        <v>4</v>
      </c>
      <c r="T6" s="23" t="s">
        <v>15</v>
      </c>
      <c r="U6" s="26" t="s">
        <v>4</v>
      </c>
      <c r="V6" s="23" t="s">
        <v>15</v>
      </c>
      <c r="W6" s="68" t="s">
        <v>53</v>
      </c>
      <c r="X6" s="68" t="s">
        <v>15</v>
      </c>
      <c r="Y6" s="68" t="s">
        <v>55</v>
      </c>
      <c r="Z6" s="68" t="s">
        <v>15</v>
      </c>
      <c r="AA6" s="24" t="s">
        <v>4</v>
      </c>
      <c r="AB6" s="23" t="s">
        <v>15</v>
      </c>
      <c r="AC6" s="26" t="s">
        <v>4</v>
      </c>
      <c r="AD6" s="23" t="s">
        <v>15</v>
      </c>
      <c r="AE6" s="26" t="s">
        <v>4</v>
      </c>
      <c r="AF6" s="23" t="s">
        <v>15</v>
      </c>
      <c r="AG6" s="26" t="s">
        <v>4</v>
      </c>
      <c r="AH6" s="23" t="s">
        <v>15</v>
      </c>
      <c r="AI6" s="23" t="s">
        <v>4</v>
      </c>
      <c r="AJ6" s="23" t="s">
        <v>15</v>
      </c>
      <c r="AK6" s="24" t="s">
        <v>4</v>
      </c>
      <c r="AL6" s="23" t="s">
        <v>15</v>
      </c>
      <c r="AM6" s="26" t="s">
        <v>4</v>
      </c>
      <c r="AN6" s="23" t="s">
        <v>15</v>
      </c>
      <c r="AO6" s="24" t="s">
        <v>4</v>
      </c>
      <c r="AP6" s="23" t="s">
        <v>15</v>
      </c>
      <c r="AQ6" s="26" t="s">
        <v>4</v>
      </c>
      <c r="AR6" s="23" t="s">
        <v>15</v>
      </c>
      <c r="AS6" s="26" t="s">
        <v>4</v>
      </c>
      <c r="AT6" s="23" t="s">
        <v>15</v>
      </c>
      <c r="AU6" s="26" t="s">
        <v>4</v>
      </c>
      <c r="AV6" s="23" t="s">
        <v>15</v>
      </c>
      <c r="AW6" s="23" t="s">
        <v>4</v>
      </c>
      <c r="AX6" s="26"/>
      <c r="AY6" s="23"/>
      <c r="AZ6" s="23"/>
      <c r="BA6" s="23"/>
      <c r="BB6" s="24"/>
      <c r="BC6" s="23"/>
      <c r="BD6" s="26"/>
      <c r="BE6" s="25"/>
    </row>
    <row r="7" spans="1:57" s="11" customFormat="1" ht="15" customHeight="1">
      <c r="A7" s="70"/>
      <c r="B7" s="71"/>
      <c r="C7" s="72"/>
      <c r="D7" s="16"/>
      <c r="E7" s="18"/>
      <c r="F7" s="17"/>
      <c r="G7" s="18"/>
      <c r="H7" s="17"/>
      <c r="I7" s="17"/>
      <c r="J7" s="17"/>
      <c r="K7" s="18"/>
      <c r="L7" s="17"/>
      <c r="M7" s="27"/>
      <c r="N7" s="17"/>
      <c r="O7" s="17"/>
      <c r="P7" s="17"/>
      <c r="Q7" s="17"/>
      <c r="R7" s="17"/>
      <c r="S7" s="18"/>
      <c r="T7" s="17"/>
      <c r="U7" s="27"/>
      <c r="V7" s="17"/>
      <c r="W7" s="73" t="s">
        <v>54</v>
      </c>
      <c r="X7" s="73"/>
      <c r="Y7" s="73" t="s">
        <v>54</v>
      </c>
      <c r="Z7" s="73"/>
      <c r="AA7" s="18"/>
      <c r="AB7" s="17"/>
      <c r="AC7" s="18"/>
      <c r="AD7" s="17"/>
      <c r="AE7" s="17"/>
      <c r="AF7" s="17"/>
      <c r="AG7" s="18"/>
      <c r="AH7" s="17"/>
      <c r="AI7" s="17"/>
      <c r="AJ7" s="17"/>
      <c r="AK7" s="17"/>
      <c r="AL7" s="17"/>
      <c r="AM7" s="27"/>
      <c r="AN7" s="17"/>
      <c r="AO7" s="18"/>
      <c r="AP7" s="17"/>
      <c r="AQ7" s="18"/>
      <c r="AR7" s="17"/>
      <c r="AS7" s="18"/>
      <c r="AT7" s="17"/>
      <c r="AU7" s="27"/>
      <c r="AV7" s="17"/>
      <c r="AW7" s="17"/>
      <c r="AX7" s="103" t="s">
        <v>77</v>
      </c>
      <c r="AY7" s="37" t="s">
        <v>16</v>
      </c>
      <c r="AZ7" s="28" t="s">
        <v>77</v>
      </c>
      <c r="BA7" s="37" t="s">
        <v>16</v>
      </c>
      <c r="BB7" s="28" t="s">
        <v>77</v>
      </c>
      <c r="BC7" s="37" t="s">
        <v>16</v>
      </c>
      <c r="BD7" s="28" t="s">
        <v>77</v>
      </c>
      <c r="BE7" s="36" t="s">
        <v>16</v>
      </c>
    </row>
    <row r="8" spans="1:57" s="81" customFormat="1" ht="15" customHeight="1">
      <c r="A8" s="74"/>
      <c r="B8" s="75"/>
      <c r="C8" s="76"/>
      <c r="D8" s="77"/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78"/>
      <c r="T8" s="79"/>
      <c r="U8" s="78"/>
      <c r="V8" s="79"/>
      <c r="W8" s="78"/>
      <c r="X8" s="79"/>
      <c r="Y8" s="78"/>
      <c r="Z8" s="79"/>
      <c r="AA8" s="78"/>
      <c r="AB8" s="79"/>
      <c r="AC8" s="78"/>
      <c r="AD8" s="79"/>
      <c r="AE8" s="78"/>
      <c r="AF8" s="79"/>
      <c r="AG8" s="78"/>
      <c r="AH8" s="79"/>
      <c r="AI8" s="78"/>
      <c r="AJ8" s="79"/>
      <c r="AK8" s="78"/>
      <c r="AL8" s="79"/>
      <c r="AM8" s="78"/>
      <c r="AN8" s="79"/>
      <c r="AO8" s="78"/>
      <c r="AP8" s="79"/>
      <c r="AQ8" s="78"/>
      <c r="AR8" s="79"/>
      <c r="AS8" s="78"/>
      <c r="AT8" s="79"/>
      <c r="AU8" s="78"/>
      <c r="AV8" s="79"/>
      <c r="AW8" s="78"/>
      <c r="AX8" s="104"/>
      <c r="AY8" s="79"/>
      <c r="AZ8" s="78"/>
      <c r="BA8" s="79"/>
      <c r="BB8" s="78"/>
      <c r="BC8" s="79"/>
      <c r="BD8" s="78"/>
      <c r="BE8" s="80"/>
    </row>
    <row r="9" spans="1:57" s="19" customFormat="1" ht="15" customHeight="1">
      <c r="A9" s="82" t="s">
        <v>1</v>
      </c>
      <c r="B9" s="83"/>
      <c r="C9" s="83"/>
      <c r="D9" s="40"/>
      <c r="E9" s="39">
        <f>E25+E34</f>
        <v>111602911</v>
      </c>
      <c r="F9" s="101">
        <f>IF(E9=0,"-",ROUND(E9/$AW9*100,1))</f>
        <v>18.1</v>
      </c>
      <c r="G9" s="39">
        <f>G25+G34</f>
        <v>200000</v>
      </c>
      <c r="H9" s="101">
        <f>IF(G9=0,"-",ROUND(G9/$AW9*100,1))</f>
        <v>0</v>
      </c>
      <c r="I9" s="39">
        <f>I25+I34</f>
        <v>69526013</v>
      </c>
      <c r="J9" s="101">
        <f>IF(I9=0,"-",ROUND(I9/$AW9*100,1))</f>
        <v>11.3</v>
      </c>
      <c r="K9" s="39">
        <f>K25+K34</f>
        <v>5812916</v>
      </c>
      <c r="L9" s="101">
        <f>IF(K9=0,"-",ROUND(K9/$AW9*100,1))</f>
        <v>0.9</v>
      </c>
      <c r="M9" s="39">
        <f>M25+M34</f>
        <v>112760677</v>
      </c>
      <c r="N9" s="101">
        <f>IF(M9=0,"-",ROUND(M9/$AW9*100,1))</f>
        <v>18.3</v>
      </c>
      <c r="O9" s="39">
        <f>O25+O34</f>
        <v>58100567</v>
      </c>
      <c r="P9" s="101">
        <f>IF(O9=0,"-",ROUND(O9/$AW9*100,1))</f>
        <v>9.4</v>
      </c>
      <c r="Q9" s="39">
        <f>Q25+Q34</f>
        <v>9875328</v>
      </c>
      <c r="R9" s="101">
        <f>IF(Q9=0,"-",ROUND(Q9/$AW9*100,1))</f>
        <v>1.6</v>
      </c>
      <c r="S9" s="39">
        <f>S25+S34</f>
        <v>48225239</v>
      </c>
      <c r="T9" s="101">
        <f>IF(S9=0,"-",ROUND(S9/$AW9*100,1))</f>
        <v>7.8</v>
      </c>
      <c r="U9" s="39">
        <f>U25+U34</f>
        <v>80180376</v>
      </c>
      <c r="V9" s="101">
        <f>IF(U9=0,"-",ROUND(U9/$AW9*100,1))</f>
        <v>13</v>
      </c>
      <c r="W9" s="39">
        <f>W25+W34</f>
        <v>69250027</v>
      </c>
      <c r="X9" s="101">
        <f>IF(W9=0,"-",ROUND(W9/$AW9*100,1))</f>
        <v>11.2</v>
      </c>
      <c r="Y9" s="39">
        <f>Y25+Y34</f>
        <v>10911534</v>
      </c>
      <c r="Z9" s="101">
        <f>IF(Y9=0,"-",ROUND(Y9/$AW9*100,1))</f>
        <v>1.8</v>
      </c>
      <c r="AA9" s="39">
        <f>AA25+AA34</f>
        <v>18815</v>
      </c>
      <c r="AB9" s="101">
        <f>IF(AA9=0,"-",ROUND(AA9/$AW9*100,1))</f>
        <v>0</v>
      </c>
      <c r="AC9" s="39">
        <f>AC25+AC34</f>
        <v>20272581</v>
      </c>
      <c r="AD9" s="84">
        <f aca="true" t="shared" si="0" ref="AD9:AD34">IF(AC9=0,"-",ROUND(AC9/$AW9*100,1))</f>
        <v>3.3</v>
      </c>
      <c r="AE9" s="39">
        <f>AE25+AE34</f>
        <v>15091148</v>
      </c>
      <c r="AF9" s="101">
        <f aca="true" t="shared" si="1" ref="AF9:AF34">IF(AE9=0,"-",ROUND(AE9/$AW9*100,1))</f>
        <v>2.4</v>
      </c>
      <c r="AG9" s="39">
        <f>AG25+AG34</f>
        <v>64282032</v>
      </c>
      <c r="AH9" s="84">
        <f aca="true" t="shared" si="2" ref="AH9:AH34">IF(AG9=0,"-",ROUND(AG9/$AW9*100,1))</f>
        <v>10.4</v>
      </c>
      <c r="AI9" s="39">
        <f>AI25+AI34</f>
        <v>0</v>
      </c>
      <c r="AJ9" s="84" t="str">
        <f aca="true" t="shared" si="3" ref="AJ9:AJ34">IF(AI9=0,"-",ROUND(AI9/$AW9*100,1))</f>
        <v>-</v>
      </c>
      <c r="AK9" s="39">
        <f>AK25+AK34</f>
        <v>79424140</v>
      </c>
      <c r="AL9" s="101">
        <f aca="true" t="shared" si="4" ref="AL9:AL34">IF(AK9=0,"-",ROUND(AK9/$AW9*100,1))</f>
        <v>12.9</v>
      </c>
      <c r="AM9" s="39">
        <f>AM25+AM34</f>
        <v>2102775</v>
      </c>
      <c r="AN9" s="101">
        <f aca="true" t="shared" si="5" ref="AN9:AN34">IF(AM9=0,"-",ROUND(AM9/$AW9*100,1))</f>
        <v>0.3</v>
      </c>
      <c r="AO9" s="39">
        <f>AO25+AO34</f>
        <v>74692515</v>
      </c>
      <c r="AP9" s="101">
        <f aca="true" t="shared" si="6" ref="AP9:AP34">IF(AO9=0,"-",ROUND(AO9/$AW9*100,1))</f>
        <v>12.1</v>
      </c>
      <c r="AQ9" s="39">
        <f>AQ25+AQ34</f>
        <v>41663779</v>
      </c>
      <c r="AR9" s="101">
        <f aca="true" t="shared" si="7" ref="AR9:AR34">IF(AQ9=0,"-",ROUND(AQ9/$AW9*100,1))</f>
        <v>6.8</v>
      </c>
      <c r="AS9" s="39">
        <f>AS25+AS34</f>
        <v>4731625</v>
      </c>
      <c r="AT9" s="101">
        <f aca="true" t="shared" si="8" ref="AT9:AT34">IF(AS9=0,"-",ROUND(AS9/$AW9*100,1))</f>
        <v>0.8</v>
      </c>
      <c r="AU9" s="39">
        <f>AU25+AU34</f>
        <v>0</v>
      </c>
      <c r="AV9" s="84" t="str">
        <f aca="true" t="shared" si="9" ref="AV9:AV34">IF(AU9=0,"-",ROUND(AU9/$AW9*100,1))</f>
        <v>-</v>
      </c>
      <c r="AW9" s="39">
        <f>AW25+AW34</f>
        <v>617053361</v>
      </c>
      <c r="AX9" s="105">
        <f>AX25+AX34</f>
        <v>84510638</v>
      </c>
      <c r="AY9" s="84">
        <f aca="true" t="shared" si="10" ref="AY9:AY34">IF(AX9=0,"-",ROUND(AX9/$AW9*100,1))</f>
        <v>13.7</v>
      </c>
      <c r="AZ9" s="39">
        <f>AZ25+AZ34</f>
        <v>75488734</v>
      </c>
      <c r="BA9" s="84">
        <f aca="true" t="shared" si="11" ref="BA9:BA34">IF(AZ9=0,"-",ROUND(AZ9/$AW9*100,1))</f>
        <v>12.2</v>
      </c>
      <c r="BB9" s="39">
        <f>BB25+BB34</f>
        <v>116753397</v>
      </c>
      <c r="BC9" s="84">
        <f aca="true" t="shared" si="12" ref="BC9:BC34">IF(BB9=0,"-",ROUND(BB9/$AW9*100,1))</f>
        <v>18.9</v>
      </c>
      <c r="BD9" s="39">
        <f>BD25+BD34</f>
        <v>340300592</v>
      </c>
      <c r="BE9" s="85">
        <f aca="true" t="shared" si="13" ref="BE9:BE34">IF(BD9=0,"-",ROUND(BD9/$AW9*100,1))</f>
        <v>55.1</v>
      </c>
    </row>
    <row r="10" spans="1:57" s="19" customFormat="1" ht="15" customHeight="1">
      <c r="A10" s="86"/>
      <c r="B10" s="87"/>
      <c r="C10" s="87"/>
      <c r="D10" s="41"/>
      <c r="E10" s="39"/>
      <c r="F10" s="84"/>
      <c r="G10" s="39"/>
      <c r="H10" s="84"/>
      <c r="I10" s="39"/>
      <c r="J10" s="84"/>
      <c r="K10" s="39"/>
      <c r="L10" s="84"/>
      <c r="M10" s="39"/>
      <c r="N10" s="84"/>
      <c r="O10" s="39"/>
      <c r="P10" s="84"/>
      <c r="Q10" s="39"/>
      <c r="R10" s="84"/>
      <c r="S10" s="39"/>
      <c r="T10" s="84"/>
      <c r="U10" s="39"/>
      <c r="V10" s="84"/>
      <c r="W10" s="39"/>
      <c r="X10" s="84"/>
      <c r="Y10" s="88"/>
      <c r="Z10" s="84"/>
      <c r="AA10" s="39"/>
      <c r="AB10" s="84"/>
      <c r="AC10" s="39"/>
      <c r="AD10" s="84"/>
      <c r="AE10" s="39"/>
      <c r="AF10" s="101"/>
      <c r="AG10" s="39"/>
      <c r="AH10" s="84"/>
      <c r="AI10" s="39"/>
      <c r="AJ10" s="84"/>
      <c r="AK10" s="39"/>
      <c r="AL10" s="101"/>
      <c r="AM10" s="39"/>
      <c r="AN10" s="101"/>
      <c r="AO10" s="39"/>
      <c r="AP10" s="101"/>
      <c r="AQ10" s="39"/>
      <c r="AR10" s="101"/>
      <c r="AS10" s="39"/>
      <c r="AT10" s="101"/>
      <c r="AU10" s="39"/>
      <c r="AV10" s="84"/>
      <c r="AW10" s="39"/>
      <c r="AX10" s="105"/>
      <c r="AY10" s="84"/>
      <c r="AZ10" s="39"/>
      <c r="BA10" s="84"/>
      <c r="BB10" s="39"/>
      <c r="BC10" s="84"/>
      <c r="BD10" s="39"/>
      <c r="BE10" s="85"/>
    </row>
    <row r="11" spans="1:57" s="19" customFormat="1" ht="25.5" customHeight="1">
      <c r="A11" s="86">
        <v>1</v>
      </c>
      <c r="B11" s="87"/>
      <c r="C11" s="89" t="s">
        <v>17</v>
      </c>
      <c r="D11" s="41"/>
      <c r="E11" s="39">
        <v>21904225</v>
      </c>
      <c r="F11" s="101">
        <f aca="true" t="shared" si="14" ref="F11:F23">IF(E11=0,"-",ROUND(E11/$AW11*100,1))</f>
        <v>18.1</v>
      </c>
      <c r="G11" s="39">
        <v>0</v>
      </c>
      <c r="H11" s="101" t="str">
        <f aca="true" t="shared" si="15" ref="H11:H23">IF(G11=0,"-",ROUND(G11/$AW11*100,1))</f>
        <v>-</v>
      </c>
      <c r="I11" s="39">
        <v>13543043</v>
      </c>
      <c r="J11" s="101">
        <f aca="true" t="shared" si="16" ref="J11:J23">IF(I11=0,"-",ROUND(I11/$AW11*100,1))</f>
        <v>11.2</v>
      </c>
      <c r="K11" s="39">
        <v>1260522</v>
      </c>
      <c r="L11" s="101">
        <f aca="true" t="shared" si="17" ref="L11:L23">IF(K11=0,"-",ROUND(K11/$AW11*100,1))</f>
        <v>1</v>
      </c>
      <c r="M11" s="39">
        <v>25369464</v>
      </c>
      <c r="N11" s="101">
        <f aca="true" t="shared" si="18" ref="N11:N23">IF(M11=0,"-",ROUND(M11/$AW11*100,1))</f>
        <v>20.9</v>
      </c>
      <c r="O11" s="39">
        <v>9747904</v>
      </c>
      <c r="P11" s="101">
        <f aca="true" t="shared" si="19" ref="P11:P23">IF(O11=0,"-",ROUND(O11/$AW11*100,1))</f>
        <v>8</v>
      </c>
      <c r="Q11" s="39">
        <v>538587</v>
      </c>
      <c r="R11" s="101">
        <f aca="true" t="shared" si="20" ref="R11:R23">IF(Q11=0,"-",ROUND(Q11/$AW11*100,1))</f>
        <v>0.4</v>
      </c>
      <c r="S11" s="39">
        <v>9209317</v>
      </c>
      <c r="T11" s="101">
        <f aca="true" t="shared" si="21" ref="T11:T23">IF(S11=0,"-",ROUND(S11/$AW11*100,1))</f>
        <v>7.6</v>
      </c>
      <c r="U11" s="39">
        <v>15989418</v>
      </c>
      <c r="V11" s="101">
        <f aca="true" t="shared" si="22" ref="V11:V23">IF(U11=0,"-",ROUND(U11/$AW11*100,1))</f>
        <v>13.2</v>
      </c>
      <c r="W11" s="39">
        <v>13777629</v>
      </c>
      <c r="X11" s="101">
        <f aca="true" t="shared" si="23" ref="X11:X23">IF(W11=0,"-",ROUND(W11/$AW11*100,1))</f>
        <v>11.4</v>
      </c>
      <c r="Y11" s="90">
        <v>2205876</v>
      </c>
      <c r="Z11" s="101">
        <f aca="true" t="shared" si="24" ref="Z11:Z23">IF(Y11=0,"-",ROUND(Y11/$AW11*100,1))</f>
        <v>1.8</v>
      </c>
      <c r="AA11" s="39">
        <v>5913</v>
      </c>
      <c r="AB11" s="101">
        <f aca="true" t="shared" si="25" ref="AB11:AB23">IF(AA11=0,"-",ROUND(AA11/$AW11*100,1))</f>
        <v>0</v>
      </c>
      <c r="AC11" s="39">
        <v>898755</v>
      </c>
      <c r="AD11" s="84">
        <f t="shared" si="0"/>
        <v>0.7</v>
      </c>
      <c r="AE11" s="39">
        <v>4863007</v>
      </c>
      <c r="AF11" s="101">
        <f t="shared" si="1"/>
        <v>4</v>
      </c>
      <c r="AG11" s="39">
        <v>11651599</v>
      </c>
      <c r="AH11" s="84">
        <f t="shared" si="2"/>
        <v>9.6</v>
      </c>
      <c r="AI11" s="39">
        <v>0</v>
      </c>
      <c r="AJ11" s="84" t="str">
        <f t="shared" si="3"/>
        <v>-</v>
      </c>
      <c r="AK11" s="39">
        <v>16021737</v>
      </c>
      <c r="AL11" s="101">
        <f t="shared" si="4"/>
        <v>13.2</v>
      </c>
      <c r="AM11" s="39">
        <v>170190</v>
      </c>
      <c r="AN11" s="101">
        <f t="shared" si="5"/>
        <v>0.1</v>
      </c>
      <c r="AO11" s="39">
        <v>15306971</v>
      </c>
      <c r="AP11" s="101">
        <f t="shared" si="6"/>
        <v>12.6</v>
      </c>
      <c r="AQ11" s="39">
        <v>8590154</v>
      </c>
      <c r="AR11" s="101">
        <f t="shared" si="7"/>
        <v>7.1</v>
      </c>
      <c r="AS11" s="39">
        <v>714766</v>
      </c>
      <c r="AT11" s="101">
        <f t="shared" si="8"/>
        <v>0.6</v>
      </c>
      <c r="AU11" s="39">
        <v>0</v>
      </c>
      <c r="AV11" s="84" t="str">
        <f t="shared" si="9"/>
        <v>-</v>
      </c>
      <c r="AW11" s="39">
        <v>121249674</v>
      </c>
      <c r="AX11" s="105">
        <v>20178891</v>
      </c>
      <c r="AY11" s="84">
        <f t="shared" si="10"/>
        <v>16.6</v>
      </c>
      <c r="AZ11" s="39">
        <v>10672380</v>
      </c>
      <c r="BA11" s="84">
        <f t="shared" si="11"/>
        <v>8.8</v>
      </c>
      <c r="BB11" s="39">
        <v>24504135</v>
      </c>
      <c r="BC11" s="84">
        <f t="shared" si="12"/>
        <v>20.2</v>
      </c>
      <c r="BD11" s="39">
        <v>65894268</v>
      </c>
      <c r="BE11" s="85">
        <f t="shared" si="13"/>
        <v>54.3</v>
      </c>
    </row>
    <row r="12" spans="1:57" s="19" customFormat="1" ht="25.5" customHeight="1">
      <c r="A12" s="86">
        <v>2</v>
      </c>
      <c r="B12" s="87"/>
      <c r="C12" s="89" t="s">
        <v>18</v>
      </c>
      <c r="D12" s="41"/>
      <c r="E12" s="39">
        <v>11622709</v>
      </c>
      <c r="F12" s="101">
        <f t="shared" si="14"/>
        <v>18.5</v>
      </c>
      <c r="G12" s="39">
        <v>0</v>
      </c>
      <c r="H12" s="101" t="str">
        <f t="shared" si="15"/>
        <v>-</v>
      </c>
      <c r="I12" s="39">
        <v>6082807</v>
      </c>
      <c r="J12" s="101">
        <f t="shared" si="16"/>
        <v>9.7</v>
      </c>
      <c r="K12" s="39">
        <v>483675</v>
      </c>
      <c r="L12" s="101">
        <f t="shared" si="17"/>
        <v>0.8</v>
      </c>
      <c r="M12" s="39">
        <v>16125269</v>
      </c>
      <c r="N12" s="101">
        <f t="shared" si="18"/>
        <v>25.7</v>
      </c>
      <c r="O12" s="39">
        <v>5698217</v>
      </c>
      <c r="P12" s="101">
        <f t="shared" si="19"/>
        <v>9.1</v>
      </c>
      <c r="Q12" s="39">
        <v>10591</v>
      </c>
      <c r="R12" s="101">
        <f t="shared" si="20"/>
        <v>0</v>
      </c>
      <c r="S12" s="39">
        <v>5687626</v>
      </c>
      <c r="T12" s="101">
        <f t="shared" si="21"/>
        <v>9.1</v>
      </c>
      <c r="U12" s="39">
        <v>9154162</v>
      </c>
      <c r="V12" s="101">
        <f t="shared" si="22"/>
        <v>14.6</v>
      </c>
      <c r="W12" s="39">
        <v>8009234</v>
      </c>
      <c r="X12" s="101">
        <f t="shared" si="23"/>
        <v>12.8</v>
      </c>
      <c r="Y12" s="90">
        <v>1144868</v>
      </c>
      <c r="Z12" s="101">
        <f t="shared" si="24"/>
        <v>1.8</v>
      </c>
      <c r="AA12" s="39">
        <v>60</v>
      </c>
      <c r="AB12" s="101">
        <f t="shared" si="25"/>
        <v>0</v>
      </c>
      <c r="AC12" s="39">
        <v>1555792</v>
      </c>
      <c r="AD12" s="84">
        <f t="shared" si="0"/>
        <v>2.5</v>
      </c>
      <c r="AE12" s="39">
        <v>802158</v>
      </c>
      <c r="AF12" s="101">
        <f t="shared" si="1"/>
        <v>1.3</v>
      </c>
      <c r="AG12" s="39">
        <v>6149748</v>
      </c>
      <c r="AH12" s="84">
        <f t="shared" si="2"/>
        <v>9.8</v>
      </c>
      <c r="AI12" s="39">
        <v>0</v>
      </c>
      <c r="AJ12" s="84" t="str">
        <f t="shared" si="3"/>
        <v>-</v>
      </c>
      <c r="AK12" s="39">
        <v>5029348</v>
      </c>
      <c r="AL12" s="101">
        <f t="shared" si="4"/>
        <v>8</v>
      </c>
      <c r="AM12" s="39">
        <v>171526</v>
      </c>
      <c r="AN12" s="101">
        <f t="shared" si="5"/>
        <v>0.3</v>
      </c>
      <c r="AO12" s="39">
        <v>4827284</v>
      </c>
      <c r="AP12" s="101">
        <f t="shared" si="6"/>
        <v>7.7</v>
      </c>
      <c r="AQ12" s="39">
        <v>2377034</v>
      </c>
      <c r="AR12" s="101">
        <f t="shared" si="7"/>
        <v>3.8</v>
      </c>
      <c r="AS12" s="39">
        <v>202064</v>
      </c>
      <c r="AT12" s="101">
        <f t="shared" si="8"/>
        <v>0.3</v>
      </c>
      <c r="AU12" s="39">
        <v>0</v>
      </c>
      <c r="AV12" s="84" t="str">
        <f t="shared" si="9"/>
        <v>-</v>
      </c>
      <c r="AW12" s="39">
        <v>62703885</v>
      </c>
      <c r="AX12" s="105">
        <v>5658183</v>
      </c>
      <c r="AY12" s="84">
        <f t="shared" si="10"/>
        <v>9</v>
      </c>
      <c r="AZ12" s="39">
        <v>6207703</v>
      </c>
      <c r="BA12" s="84">
        <f t="shared" si="11"/>
        <v>9.9</v>
      </c>
      <c r="BB12" s="39">
        <v>15524215</v>
      </c>
      <c r="BC12" s="84">
        <f t="shared" si="12"/>
        <v>24.8</v>
      </c>
      <c r="BD12" s="39">
        <v>35313784</v>
      </c>
      <c r="BE12" s="85">
        <f t="shared" si="13"/>
        <v>56.3</v>
      </c>
    </row>
    <row r="13" spans="1:57" s="19" customFormat="1" ht="25.5" customHeight="1">
      <c r="A13" s="86">
        <v>3</v>
      </c>
      <c r="B13" s="87"/>
      <c r="C13" s="89" t="s">
        <v>19</v>
      </c>
      <c r="D13" s="41"/>
      <c r="E13" s="39">
        <v>13503779</v>
      </c>
      <c r="F13" s="101">
        <f t="shared" si="14"/>
        <v>18.6</v>
      </c>
      <c r="G13" s="39">
        <v>0</v>
      </c>
      <c r="H13" s="101" t="str">
        <f t="shared" si="15"/>
        <v>-</v>
      </c>
      <c r="I13" s="39">
        <v>9115597</v>
      </c>
      <c r="J13" s="101">
        <f t="shared" si="16"/>
        <v>12.5</v>
      </c>
      <c r="K13" s="39">
        <v>646638</v>
      </c>
      <c r="L13" s="101">
        <f t="shared" si="17"/>
        <v>0.9</v>
      </c>
      <c r="M13" s="39">
        <v>12652570</v>
      </c>
      <c r="N13" s="101">
        <f t="shared" si="18"/>
        <v>17.4</v>
      </c>
      <c r="O13" s="39">
        <v>6112944</v>
      </c>
      <c r="P13" s="101">
        <f t="shared" si="19"/>
        <v>8.4</v>
      </c>
      <c r="Q13" s="39">
        <v>232335</v>
      </c>
      <c r="R13" s="101">
        <f t="shared" si="20"/>
        <v>0.3</v>
      </c>
      <c r="S13" s="39">
        <v>5880609</v>
      </c>
      <c r="T13" s="101">
        <f t="shared" si="21"/>
        <v>8.1</v>
      </c>
      <c r="U13" s="39">
        <v>10552461</v>
      </c>
      <c r="V13" s="101">
        <f t="shared" si="22"/>
        <v>14.5</v>
      </c>
      <c r="W13" s="39">
        <v>9179675</v>
      </c>
      <c r="X13" s="101">
        <f t="shared" si="23"/>
        <v>12.6</v>
      </c>
      <c r="Y13" s="90">
        <v>1371835</v>
      </c>
      <c r="Z13" s="101">
        <f t="shared" si="24"/>
        <v>1.9</v>
      </c>
      <c r="AA13" s="39">
        <v>951</v>
      </c>
      <c r="AB13" s="101">
        <f t="shared" si="25"/>
        <v>0</v>
      </c>
      <c r="AC13" s="39">
        <v>1251194</v>
      </c>
      <c r="AD13" s="84">
        <f t="shared" si="0"/>
        <v>1.7</v>
      </c>
      <c r="AE13" s="39">
        <v>1308829</v>
      </c>
      <c r="AF13" s="101">
        <f t="shared" si="1"/>
        <v>1.8</v>
      </c>
      <c r="AG13" s="39">
        <v>6261550</v>
      </c>
      <c r="AH13" s="84">
        <f t="shared" si="2"/>
        <v>8.6</v>
      </c>
      <c r="AI13" s="39">
        <v>0</v>
      </c>
      <c r="AJ13" s="84" t="str">
        <f t="shared" si="3"/>
        <v>-</v>
      </c>
      <c r="AK13" s="39">
        <v>11378472</v>
      </c>
      <c r="AL13" s="101">
        <f t="shared" si="4"/>
        <v>15.6</v>
      </c>
      <c r="AM13" s="39">
        <v>309942</v>
      </c>
      <c r="AN13" s="101">
        <f t="shared" si="5"/>
        <v>0.4</v>
      </c>
      <c r="AO13" s="39">
        <v>10953244</v>
      </c>
      <c r="AP13" s="101">
        <f t="shared" si="6"/>
        <v>15</v>
      </c>
      <c r="AQ13" s="39">
        <v>6952028</v>
      </c>
      <c r="AR13" s="101">
        <f t="shared" si="7"/>
        <v>9.6</v>
      </c>
      <c r="AS13" s="39">
        <v>425228</v>
      </c>
      <c r="AT13" s="101">
        <f t="shared" si="8"/>
        <v>0.6</v>
      </c>
      <c r="AU13" s="39">
        <v>0</v>
      </c>
      <c r="AV13" s="84" t="str">
        <f t="shared" si="9"/>
        <v>-</v>
      </c>
      <c r="AW13" s="39">
        <v>72784034</v>
      </c>
      <c r="AX13" s="105">
        <v>10165997</v>
      </c>
      <c r="AY13" s="84">
        <f t="shared" si="10"/>
        <v>14</v>
      </c>
      <c r="AZ13" s="39">
        <v>9199948</v>
      </c>
      <c r="BA13" s="84">
        <f t="shared" si="11"/>
        <v>12.6</v>
      </c>
      <c r="BB13" s="39">
        <v>12799679</v>
      </c>
      <c r="BC13" s="84">
        <f t="shared" si="12"/>
        <v>17.6</v>
      </c>
      <c r="BD13" s="39">
        <v>40618410</v>
      </c>
      <c r="BE13" s="85">
        <f t="shared" si="13"/>
        <v>55.8</v>
      </c>
    </row>
    <row r="14" spans="1:57" s="19" customFormat="1" ht="25.5" customHeight="1">
      <c r="A14" s="86">
        <v>4</v>
      </c>
      <c r="B14" s="87"/>
      <c r="C14" s="89" t="s">
        <v>20</v>
      </c>
      <c r="D14" s="41"/>
      <c r="E14" s="39">
        <v>5964051</v>
      </c>
      <c r="F14" s="101">
        <f t="shared" si="14"/>
        <v>18.8</v>
      </c>
      <c r="G14" s="39">
        <v>0</v>
      </c>
      <c r="H14" s="101" t="str">
        <f t="shared" si="15"/>
        <v>-</v>
      </c>
      <c r="I14" s="39">
        <v>3706964</v>
      </c>
      <c r="J14" s="101">
        <f t="shared" si="16"/>
        <v>11.7</v>
      </c>
      <c r="K14" s="39">
        <v>108431</v>
      </c>
      <c r="L14" s="101">
        <f t="shared" si="17"/>
        <v>0.3</v>
      </c>
      <c r="M14" s="39">
        <v>4311791</v>
      </c>
      <c r="N14" s="101">
        <f t="shared" si="18"/>
        <v>13.6</v>
      </c>
      <c r="O14" s="39">
        <v>2576530</v>
      </c>
      <c r="P14" s="101">
        <f t="shared" si="19"/>
        <v>8.1</v>
      </c>
      <c r="Q14" s="39">
        <v>245484</v>
      </c>
      <c r="R14" s="101">
        <f t="shared" si="20"/>
        <v>0.8</v>
      </c>
      <c r="S14" s="39">
        <v>2331046</v>
      </c>
      <c r="T14" s="101">
        <f t="shared" si="21"/>
        <v>7.4</v>
      </c>
      <c r="U14" s="39">
        <v>5005917</v>
      </c>
      <c r="V14" s="101">
        <f t="shared" si="22"/>
        <v>15.8</v>
      </c>
      <c r="W14" s="39">
        <v>4444841</v>
      </c>
      <c r="X14" s="101">
        <f t="shared" si="23"/>
        <v>14</v>
      </c>
      <c r="Y14" s="90">
        <v>560919</v>
      </c>
      <c r="Z14" s="101">
        <f t="shared" si="24"/>
        <v>1.8</v>
      </c>
      <c r="AA14" s="39">
        <v>157</v>
      </c>
      <c r="AB14" s="101">
        <f t="shared" si="25"/>
        <v>0</v>
      </c>
      <c r="AC14" s="39">
        <v>1446817</v>
      </c>
      <c r="AD14" s="84">
        <f t="shared" si="0"/>
        <v>4.6</v>
      </c>
      <c r="AE14" s="39">
        <v>153825</v>
      </c>
      <c r="AF14" s="101">
        <f t="shared" si="1"/>
        <v>0.5</v>
      </c>
      <c r="AG14" s="39">
        <v>4077772</v>
      </c>
      <c r="AH14" s="84">
        <f t="shared" si="2"/>
        <v>12.9</v>
      </c>
      <c r="AI14" s="39">
        <v>0</v>
      </c>
      <c r="AJ14" s="84" t="str">
        <f t="shared" si="3"/>
        <v>-</v>
      </c>
      <c r="AK14" s="39">
        <v>4314949</v>
      </c>
      <c r="AL14" s="101">
        <f t="shared" si="4"/>
        <v>13.6</v>
      </c>
      <c r="AM14" s="39">
        <v>160996</v>
      </c>
      <c r="AN14" s="101">
        <f t="shared" si="5"/>
        <v>0.5</v>
      </c>
      <c r="AO14" s="39">
        <v>4144310</v>
      </c>
      <c r="AP14" s="101">
        <f t="shared" si="6"/>
        <v>13.1</v>
      </c>
      <c r="AQ14" s="39">
        <v>2500059</v>
      </c>
      <c r="AR14" s="101">
        <f t="shared" si="7"/>
        <v>7.9</v>
      </c>
      <c r="AS14" s="39">
        <v>170639</v>
      </c>
      <c r="AT14" s="101">
        <f t="shared" si="8"/>
        <v>0.5</v>
      </c>
      <c r="AU14" s="39">
        <v>0</v>
      </c>
      <c r="AV14" s="84" t="str">
        <f t="shared" si="9"/>
        <v>-</v>
      </c>
      <c r="AW14" s="39">
        <v>31667047</v>
      </c>
      <c r="AX14" s="105">
        <v>4257833</v>
      </c>
      <c r="AY14" s="84">
        <f t="shared" si="10"/>
        <v>13.4</v>
      </c>
      <c r="AZ14" s="39">
        <v>4856553</v>
      </c>
      <c r="BA14" s="84">
        <f t="shared" si="11"/>
        <v>15.3</v>
      </c>
      <c r="BB14" s="39">
        <v>4951709</v>
      </c>
      <c r="BC14" s="84">
        <f t="shared" si="12"/>
        <v>15.6</v>
      </c>
      <c r="BD14" s="39">
        <v>17600952</v>
      </c>
      <c r="BE14" s="85">
        <f t="shared" si="13"/>
        <v>55.6</v>
      </c>
    </row>
    <row r="15" spans="1:57" s="19" customFormat="1" ht="25.5" customHeight="1">
      <c r="A15" s="86">
        <v>5</v>
      </c>
      <c r="B15" s="87"/>
      <c r="C15" s="89" t="s">
        <v>21</v>
      </c>
      <c r="D15" s="41"/>
      <c r="E15" s="39">
        <v>7272586</v>
      </c>
      <c r="F15" s="101">
        <f t="shared" si="14"/>
        <v>20.5</v>
      </c>
      <c r="G15" s="39">
        <v>0</v>
      </c>
      <c r="H15" s="101" t="str">
        <f t="shared" si="15"/>
        <v>-</v>
      </c>
      <c r="I15" s="39">
        <v>4257490</v>
      </c>
      <c r="J15" s="101">
        <f t="shared" si="16"/>
        <v>12</v>
      </c>
      <c r="K15" s="39">
        <v>667371</v>
      </c>
      <c r="L15" s="101">
        <f t="shared" si="17"/>
        <v>1.9</v>
      </c>
      <c r="M15" s="39">
        <v>8838185</v>
      </c>
      <c r="N15" s="101">
        <f t="shared" si="18"/>
        <v>25</v>
      </c>
      <c r="O15" s="39">
        <v>2972359</v>
      </c>
      <c r="P15" s="101">
        <f t="shared" si="19"/>
        <v>8.4</v>
      </c>
      <c r="Q15" s="39">
        <v>35094</v>
      </c>
      <c r="R15" s="101">
        <f t="shared" si="20"/>
        <v>0.1</v>
      </c>
      <c r="S15" s="39">
        <v>2937265</v>
      </c>
      <c r="T15" s="101">
        <f t="shared" si="21"/>
        <v>8.3</v>
      </c>
      <c r="U15" s="39">
        <v>3693876</v>
      </c>
      <c r="V15" s="101">
        <f t="shared" si="22"/>
        <v>10.4</v>
      </c>
      <c r="W15" s="39">
        <v>3124612</v>
      </c>
      <c r="X15" s="101">
        <f t="shared" si="23"/>
        <v>8.8</v>
      </c>
      <c r="Y15" s="90">
        <v>569246</v>
      </c>
      <c r="Z15" s="101">
        <f t="shared" si="24"/>
        <v>1.6</v>
      </c>
      <c r="AA15" s="39">
        <v>18</v>
      </c>
      <c r="AB15" s="101">
        <f t="shared" si="25"/>
        <v>0</v>
      </c>
      <c r="AC15" s="39">
        <v>252703</v>
      </c>
      <c r="AD15" s="84">
        <f t="shared" si="0"/>
        <v>0.7</v>
      </c>
      <c r="AE15" s="39">
        <v>486302</v>
      </c>
      <c r="AF15" s="101">
        <f t="shared" si="1"/>
        <v>1.4</v>
      </c>
      <c r="AG15" s="39">
        <v>3544498</v>
      </c>
      <c r="AH15" s="84">
        <f t="shared" si="2"/>
        <v>10</v>
      </c>
      <c r="AI15" s="39">
        <v>0</v>
      </c>
      <c r="AJ15" s="84" t="str">
        <f t="shared" si="3"/>
        <v>-</v>
      </c>
      <c r="AK15" s="39">
        <v>3412084</v>
      </c>
      <c r="AL15" s="101">
        <f t="shared" si="4"/>
        <v>9.6</v>
      </c>
      <c r="AM15" s="39">
        <v>67924</v>
      </c>
      <c r="AN15" s="101">
        <f t="shared" si="5"/>
        <v>0.2</v>
      </c>
      <c r="AO15" s="39">
        <v>3175416</v>
      </c>
      <c r="AP15" s="101">
        <f t="shared" si="6"/>
        <v>9</v>
      </c>
      <c r="AQ15" s="39">
        <v>1648127</v>
      </c>
      <c r="AR15" s="101">
        <f t="shared" si="7"/>
        <v>4.7</v>
      </c>
      <c r="AS15" s="39">
        <v>236668</v>
      </c>
      <c r="AT15" s="101">
        <f t="shared" si="8"/>
        <v>0.7</v>
      </c>
      <c r="AU15" s="39">
        <v>0</v>
      </c>
      <c r="AV15" s="84" t="str">
        <f t="shared" si="9"/>
        <v>-</v>
      </c>
      <c r="AW15" s="39">
        <v>35397454</v>
      </c>
      <c r="AX15" s="105">
        <v>3204875</v>
      </c>
      <c r="AY15" s="84">
        <f t="shared" si="10"/>
        <v>9.1</v>
      </c>
      <c r="AZ15" s="39">
        <v>2887044</v>
      </c>
      <c r="BA15" s="84">
        <f t="shared" si="11"/>
        <v>8.2</v>
      </c>
      <c r="BB15" s="39">
        <v>8327046</v>
      </c>
      <c r="BC15" s="84">
        <f t="shared" si="12"/>
        <v>23.5</v>
      </c>
      <c r="BD15" s="39">
        <v>20978489</v>
      </c>
      <c r="BE15" s="85">
        <f t="shared" si="13"/>
        <v>59.3</v>
      </c>
    </row>
    <row r="16" spans="1:57" s="19" customFormat="1" ht="25.5" customHeight="1">
      <c r="A16" s="86">
        <v>6</v>
      </c>
      <c r="B16" s="87"/>
      <c r="C16" s="89" t="s">
        <v>22</v>
      </c>
      <c r="D16" s="41"/>
      <c r="E16" s="39">
        <v>3444053</v>
      </c>
      <c r="F16" s="101">
        <f t="shared" si="14"/>
        <v>17.3</v>
      </c>
      <c r="G16" s="39">
        <v>0</v>
      </c>
      <c r="H16" s="101" t="str">
        <f t="shared" si="15"/>
        <v>-</v>
      </c>
      <c r="I16" s="39">
        <v>2576537</v>
      </c>
      <c r="J16" s="101">
        <f t="shared" si="16"/>
        <v>13</v>
      </c>
      <c r="K16" s="39">
        <v>86893</v>
      </c>
      <c r="L16" s="101">
        <f t="shared" si="17"/>
        <v>0.4</v>
      </c>
      <c r="M16" s="39">
        <v>3322100</v>
      </c>
      <c r="N16" s="101">
        <f t="shared" si="18"/>
        <v>16.7</v>
      </c>
      <c r="O16" s="39">
        <v>1539494</v>
      </c>
      <c r="P16" s="101">
        <f t="shared" si="19"/>
        <v>7.7</v>
      </c>
      <c r="Q16" s="39">
        <v>646588</v>
      </c>
      <c r="R16" s="101">
        <f t="shared" si="20"/>
        <v>3.3</v>
      </c>
      <c r="S16" s="39">
        <v>892906</v>
      </c>
      <c r="T16" s="101">
        <f t="shared" si="21"/>
        <v>4.5</v>
      </c>
      <c r="U16" s="39">
        <v>1511090</v>
      </c>
      <c r="V16" s="101">
        <f t="shared" si="22"/>
        <v>7.6</v>
      </c>
      <c r="W16" s="39">
        <v>1254224</v>
      </c>
      <c r="X16" s="101">
        <f t="shared" si="23"/>
        <v>6.3</v>
      </c>
      <c r="Y16" s="90">
        <v>256264</v>
      </c>
      <c r="Z16" s="101">
        <f t="shared" si="24"/>
        <v>1.3</v>
      </c>
      <c r="AA16" s="39">
        <v>602</v>
      </c>
      <c r="AB16" s="101">
        <f t="shared" si="25"/>
        <v>0</v>
      </c>
      <c r="AC16" s="39">
        <v>1446257</v>
      </c>
      <c r="AD16" s="84">
        <f t="shared" si="0"/>
        <v>7.3</v>
      </c>
      <c r="AE16" s="39">
        <v>435300</v>
      </c>
      <c r="AF16" s="101">
        <f t="shared" si="1"/>
        <v>2.2</v>
      </c>
      <c r="AG16" s="39">
        <v>1703693</v>
      </c>
      <c r="AH16" s="84">
        <f t="shared" si="2"/>
        <v>8.6</v>
      </c>
      <c r="AI16" s="39">
        <v>0</v>
      </c>
      <c r="AJ16" s="84" t="str">
        <f t="shared" si="3"/>
        <v>-</v>
      </c>
      <c r="AK16" s="39">
        <v>3821283</v>
      </c>
      <c r="AL16" s="101">
        <f t="shared" si="4"/>
        <v>19.2</v>
      </c>
      <c r="AM16" s="39">
        <v>169599</v>
      </c>
      <c r="AN16" s="101">
        <f t="shared" si="5"/>
        <v>0.9</v>
      </c>
      <c r="AO16" s="39">
        <v>3809906</v>
      </c>
      <c r="AP16" s="101">
        <f t="shared" si="6"/>
        <v>19.2</v>
      </c>
      <c r="AQ16" s="39">
        <v>1332244</v>
      </c>
      <c r="AR16" s="101">
        <f t="shared" si="7"/>
        <v>6.7</v>
      </c>
      <c r="AS16" s="39">
        <v>11377</v>
      </c>
      <c r="AT16" s="101">
        <f t="shared" si="8"/>
        <v>0.1</v>
      </c>
      <c r="AU16" s="39">
        <v>0</v>
      </c>
      <c r="AV16" s="84" t="str">
        <f t="shared" si="9"/>
        <v>-</v>
      </c>
      <c r="AW16" s="39">
        <v>19886700</v>
      </c>
      <c r="AX16" s="105">
        <v>2820527</v>
      </c>
      <c r="AY16" s="84">
        <f t="shared" si="10"/>
        <v>14.2</v>
      </c>
      <c r="AZ16" s="39">
        <v>3621381</v>
      </c>
      <c r="BA16" s="84">
        <f t="shared" si="11"/>
        <v>18.2</v>
      </c>
      <c r="BB16" s="39">
        <v>3615001</v>
      </c>
      <c r="BC16" s="84">
        <f t="shared" si="12"/>
        <v>18.2</v>
      </c>
      <c r="BD16" s="39">
        <v>9829791</v>
      </c>
      <c r="BE16" s="85">
        <f t="shared" si="13"/>
        <v>49.4</v>
      </c>
    </row>
    <row r="17" spans="1:57" s="19" customFormat="1" ht="25.5" customHeight="1">
      <c r="A17" s="86">
        <v>7</v>
      </c>
      <c r="B17" s="87"/>
      <c r="C17" s="89" t="s">
        <v>23</v>
      </c>
      <c r="D17" s="41"/>
      <c r="E17" s="39">
        <v>11221787</v>
      </c>
      <c r="F17" s="101">
        <f t="shared" si="14"/>
        <v>17.3</v>
      </c>
      <c r="G17" s="39">
        <v>0</v>
      </c>
      <c r="H17" s="101" t="str">
        <f t="shared" si="15"/>
        <v>-</v>
      </c>
      <c r="I17" s="39">
        <v>6442707</v>
      </c>
      <c r="J17" s="101">
        <f t="shared" si="16"/>
        <v>9.9</v>
      </c>
      <c r="K17" s="39">
        <v>1134792</v>
      </c>
      <c r="L17" s="101">
        <f t="shared" si="17"/>
        <v>1.7</v>
      </c>
      <c r="M17" s="39">
        <v>11241750</v>
      </c>
      <c r="N17" s="101">
        <f t="shared" si="18"/>
        <v>17.3</v>
      </c>
      <c r="O17" s="39">
        <v>5828280</v>
      </c>
      <c r="P17" s="101">
        <f t="shared" si="19"/>
        <v>9</v>
      </c>
      <c r="Q17" s="39">
        <v>2499077</v>
      </c>
      <c r="R17" s="101">
        <f t="shared" si="20"/>
        <v>3.8</v>
      </c>
      <c r="S17" s="39">
        <v>3329203</v>
      </c>
      <c r="T17" s="101">
        <f t="shared" si="21"/>
        <v>5.1</v>
      </c>
      <c r="U17" s="39">
        <v>8323843</v>
      </c>
      <c r="V17" s="101">
        <f t="shared" si="22"/>
        <v>12.8</v>
      </c>
      <c r="W17" s="39">
        <v>7242130</v>
      </c>
      <c r="X17" s="101">
        <f t="shared" si="23"/>
        <v>11.1</v>
      </c>
      <c r="Y17" s="90">
        <v>1080679</v>
      </c>
      <c r="Z17" s="101">
        <f t="shared" si="24"/>
        <v>1.7</v>
      </c>
      <c r="AA17" s="39">
        <v>1034</v>
      </c>
      <c r="AB17" s="101">
        <f t="shared" si="25"/>
        <v>0</v>
      </c>
      <c r="AC17" s="39">
        <v>2526411</v>
      </c>
      <c r="AD17" s="84">
        <f t="shared" si="0"/>
        <v>3.9</v>
      </c>
      <c r="AE17" s="39">
        <v>2160539</v>
      </c>
      <c r="AF17" s="101">
        <f t="shared" si="1"/>
        <v>3.3</v>
      </c>
      <c r="AG17" s="39">
        <v>8434576</v>
      </c>
      <c r="AH17" s="84">
        <f t="shared" si="2"/>
        <v>13</v>
      </c>
      <c r="AI17" s="39">
        <v>0</v>
      </c>
      <c r="AJ17" s="84" t="str">
        <f t="shared" si="3"/>
        <v>-</v>
      </c>
      <c r="AK17" s="39">
        <v>7687123</v>
      </c>
      <c r="AL17" s="101">
        <f t="shared" si="4"/>
        <v>11.8</v>
      </c>
      <c r="AM17" s="39">
        <v>156358</v>
      </c>
      <c r="AN17" s="101">
        <f t="shared" si="5"/>
        <v>0.2</v>
      </c>
      <c r="AO17" s="39">
        <v>7565431</v>
      </c>
      <c r="AP17" s="101">
        <f t="shared" si="6"/>
        <v>11.6</v>
      </c>
      <c r="AQ17" s="39">
        <v>5551560</v>
      </c>
      <c r="AR17" s="101">
        <f t="shared" si="7"/>
        <v>8.5</v>
      </c>
      <c r="AS17" s="39">
        <v>121692</v>
      </c>
      <c r="AT17" s="101">
        <f t="shared" si="8"/>
        <v>0.2</v>
      </c>
      <c r="AU17" s="39">
        <v>0</v>
      </c>
      <c r="AV17" s="84" t="str">
        <f t="shared" si="9"/>
        <v>-</v>
      </c>
      <c r="AW17" s="39">
        <v>65001808</v>
      </c>
      <c r="AX17" s="105">
        <v>7955965</v>
      </c>
      <c r="AY17" s="84">
        <f t="shared" si="10"/>
        <v>12.2</v>
      </c>
      <c r="AZ17" s="39">
        <v>10185854</v>
      </c>
      <c r="BA17" s="84">
        <f t="shared" si="11"/>
        <v>15.7</v>
      </c>
      <c r="BB17" s="39">
        <v>11397947</v>
      </c>
      <c r="BC17" s="84">
        <f t="shared" si="12"/>
        <v>17.5</v>
      </c>
      <c r="BD17" s="39">
        <v>35462042</v>
      </c>
      <c r="BE17" s="85">
        <f t="shared" si="13"/>
        <v>54.6</v>
      </c>
    </row>
    <row r="18" spans="1:57" s="19" customFormat="1" ht="25.5" customHeight="1">
      <c r="A18" s="86">
        <v>8</v>
      </c>
      <c r="B18" s="87"/>
      <c r="C18" s="89" t="s">
        <v>24</v>
      </c>
      <c r="D18" s="41"/>
      <c r="E18" s="39">
        <v>3698299</v>
      </c>
      <c r="F18" s="101">
        <f t="shared" si="14"/>
        <v>16.8</v>
      </c>
      <c r="G18" s="39">
        <v>0</v>
      </c>
      <c r="H18" s="101" t="str">
        <f t="shared" si="15"/>
        <v>-</v>
      </c>
      <c r="I18" s="39">
        <v>2508787</v>
      </c>
      <c r="J18" s="101">
        <f t="shared" si="16"/>
        <v>11.4</v>
      </c>
      <c r="K18" s="39">
        <v>170295</v>
      </c>
      <c r="L18" s="101">
        <f t="shared" si="17"/>
        <v>0.8</v>
      </c>
      <c r="M18" s="39">
        <v>3839891</v>
      </c>
      <c r="N18" s="101">
        <f t="shared" si="18"/>
        <v>17.5</v>
      </c>
      <c r="O18" s="39">
        <v>3352483</v>
      </c>
      <c r="P18" s="101">
        <f t="shared" si="19"/>
        <v>15.3</v>
      </c>
      <c r="Q18" s="39">
        <v>1261892</v>
      </c>
      <c r="R18" s="101">
        <f t="shared" si="20"/>
        <v>5.7</v>
      </c>
      <c r="S18" s="39">
        <v>2090591</v>
      </c>
      <c r="T18" s="101">
        <f t="shared" si="21"/>
        <v>9.5</v>
      </c>
      <c r="U18" s="39">
        <v>2027557</v>
      </c>
      <c r="V18" s="101">
        <f t="shared" si="22"/>
        <v>9.2</v>
      </c>
      <c r="W18" s="39">
        <v>1717064</v>
      </c>
      <c r="X18" s="101">
        <f t="shared" si="23"/>
        <v>7.8</v>
      </c>
      <c r="Y18" s="90">
        <v>310369</v>
      </c>
      <c r="Z18" s="101">
        <f t="shared" si="24"/>
        <v>1.4</v>
      </c>
      <c r="AA18" s="39">
        <v>124</v>
      </c>
      <c r="AB18" s="101">
        <f t="shared" si="25"/>
        <v>0</v>
      </c>
      <c r="AC18" s="39">
        <v>836286</v>
      </c>
      <c r="AD18" s="84">
        <f t="shared" si="0"/>
        <v>3.8</v>
      </c>
      <c r="AE18" s="39">
        <v>573061</v>
      </c>
      <c r="AF18" s="101">
        <f t="shared" si="1"/>
        <v>2.6</v>
      </c>
      <c r="AG18" s="39">
        <v>2744935</v>
      </c>
      <c r="AH18" s="84">
        <f t="shared" si="2"/>
        <v>12.5</v>
      </c>
      <c r="AI18" s="39">
        <v>0</v>
      </c>
      <c r="AJ18" s="84" t="str">
        <f t="shared" si="3"/>
        <v>-</v>
      </c>
      <c r="AK18" s="39">
        <v>2230170</v>
      </c>
      <c r="AL18" s="101">
        <f t="shared" si="4"/>
        <v>10.1</v>
      </c>
      <c r="AM18" s="39">
        <v>105723</v>
      </c>
      <c r="AN18" s="101">
        <f t="shared" si="5"/>
        <v>0.5</v>
      </c>
      <c r="AO18" s="39">
        <v>2186675</v>
      </c>
      <c r="AP18" s="101">
        <f t="shared" si="6"/>
        <v>9.9</v>
      </c>
      <c r="AQ18" s="39">
        <v>1027242</v>
      </c>
      <c r="AR18" s="101">
        <f t="shared" si="7"/>
        <v>4.7</v>
      </c>
      <c r="AS18" s="39">
        <v>43495</v>
      </c>
      <c r="AT18" s="101">
        <f t="shared" si="8"/>
        <v>0.2</v>
      </c>
      <c r="AU18" s="39">
        <v>0</v>
      </c>
      <c r="AV18" s="84" t="str">
        <f t="shared" si="9"/>
        <v>-</v>
      </c>
      <c r="AW18" s="39">
        <v>21981764</v>
      </c>
      <c r="AX18" s="105">
        <v>2069099</v>
      </c>
      <c r="AY18" s="84">
        <f t="shared" si="10"/>
        <v>9.4</v>
      </c>
      <c r="AZ18" s="39">
        <v>2948989</v>
      </c>
      <c r="BA18" s="84">
        <f t="shared" si="11"/>
        <v>13.4</v>
      </c>
      <c r="BB18" s="39">
        <v>3937963</v>
      </c>
      <c r="BC18" s="84">
        <f t="shared" si="12"/>
        <v>17.9</v>
      </c>
      <c r="BD18" s="39">
        <v>13025713</v>
      </c>
      <c r="BE18" s="85">
        <f t="shared" si="13"/>
        <v>59.3</v>
      </c>
    </row>
    <row r="19" spans="1:57" s="19" customFormat="1" ht="25.5" customHeight="1">
      <c r="A19" s="86">
        <v>9</v>
      </c>
      <c r="B19" s="87"/>
      <c r="C19" s="89" t="s">
        <v>25</v>
      </c>
      <c r="D19" s="41"/>
      <c r="E19" s="39">
        <v>4056187</v>
      </c>
      <c r="F19" s="101">
        <f t="shared" si="14"/>
        <v>18.7</v>
      </c>
      <c r="G19" s="39">
        <v>0</v>
      </c>
      <c r="H19" s="101" t="str">
        <f t="shared" si="15"/>
        <v>-</v>
      </c>
      <c r="I19" s="39">
        <v>2633239</v>
      </c>
      <c r="J19" s="101">
        <f t="shared" si="16"/>
        <v>12.1</v>
      </c>
      <c r="K19" s="39">
        <v>184326</v>
      </c>
      <c r="L19" s="101">
        <f t="shared" si="17"/>
        <v>0.8</v>
      </c>
      <c r="M19" s="39">
        <v>2741019</v>
      </c>
      <c r="N19" s="101">
        <f t="shared" si="18"/>
        <v>12.6</v>
      </c>
      <c r="O19" s="39">
        <v>1528853</v>
      </c>
      <c r="P19" s="101">
        <f t="shared" si="19"/>
        <v>7</v>
      </c>
      <c r="Q19" s="39">
        <v>381830</v>
      </c>
      <c r="R19" s="101">
        <f t="shared" si="20"/>
        <v>1.8</v>
      </c>
      <c r="S19" s="39">
        <v>1147023</v>
      </c>
      <c r="T19" s="101">
        <f t="shared" si="21"/>
        <v>5.3</v>
      </c>
      <c r="U19" s="39">
        <v>3835463</v>
      </c>
      <c r="V19" s="101">
        <f t="shared" si="22"/>
        <v>17.7</v>
      </c>
      <c r="W19" s="39">
        <v>3421712</v>
      </c>
      <c r="X19" s="101">
        <f t="shared" si="23"/>
        <v>15.8</v>
      </c>
      <c r="Y19" s="90">
        <v>413708</v>
      </c>
      <c r="Z19" s="101">
        <f t="shared" si="24"/>
        <v>1.9</v>
      </c>
      <c r="AA19" s="39">
        <v>43</v>
      </c>
      <c r="AB19" s="101">
        <f t="shared" si="25"/>
        <v>0</v>
      </c>
      <c r="AC19" s="39">
        <v>1103397</v>
      </c>
      <c r="AD19" s="84">
        <f t="shared" si="0"/>
        <v>5.1</v>
      </c>
      <c r="AE19" s="39">
        <v>105154</v>
      </c>
      <c r="AF19" s="101">
        <f t="shared" si="1"/>
        <v>0.5</v>
      </c>
      <c r="AG19" s="39">
        <v>2684624</v>
      </c>
      <c r="AH19" s="84">
        <f t="shared" si="2"/>
        <v>12.4</v>
      </c>
      <c r="AI19" s="39">
        <v>0</v>
      </c>
      <c r="AJ19" s="84" t="str">
        <f t="shared" si="3"/>
        <v>-</v>
      </c>
      <c r="AK19" s="39">
        <v>2843553</v>
      </c>
      <c r="AL19" s="101">
        <f t="shared" si="4"/>
        <v>13.1</v>
      </c>
      <c r="AM19" s="39">
        <v>145817</v>
      </c>
      <c r="AN19" s="101">
        <f t="shared" si="5"/>
        <v>0.7</v>
      </c>
      <c r="AO19" s="39">
        <v>2791718</v>
      </c>
      <c r="AP19" s="101">
        <f t="shared" si="6"/>
        <v>12.9</v>
      </c>
      <c r="AQ19" s="39">
        <v>1474206</v>
      </c>
      <c r="AR19" s="101">
        <f t="shared" si="7"/>
        <v>6.8</v>
      </c>
      <c r="AS19" s="39">
        <v>51835</v>
      </c>
      <c r="AT19" s="101">
        <f t="shared" si="8"/>
        <v>0.2</v>
      </c>
      <c r="AU19" s="39">
        <v>0</v>
      </c>
      <c r="AV19" s="84" t="str">
        <f t="shared" si="9"/>
        <v>-</v>
      </c>
      <c r="AW19" s="39">
        <v>21715815</v>
      </c>
      <c r="AX19" s="105">
        <v>3410445</v>
      </c>
      <c r="AY19" s="84">
        <f t="shared" si="10"/>
        <v>15.7</v>
      </c>
      <c r="AZ19" s="39">
        <v>2790208</v>
      </c>
      <c r="BA19" s="84">
        <f t="shared" si="11"/>
        <v>12.8</v>
      </c>
      <c r="BB19" s="39">
        <v>3610173</v>
      </c>
      <c r="BC19" s="84">
        <f t="shared" si="12"/>
        <v>16.6</v>
      </c>
      <c r="BD19" s="39">
        <v>11904989</v>
      </c>
      <c r="BE19" s="85">
        <f t="shared" si="13"/>
        <v>54.8</v>
      </c>
    </row>
    <row r="20" spans="1:57" s="19" customFormat="1" ht="25.5" customHeight="1">
      <c r="A20" s="86">
        <v>10</v>
      </c>
      <c r="B20" s="87"/>
      <c r="C20" s="89" t="s">
        <v>26</v>
      </c>
      <c r="D20" s="41"/>
      <c r="E20" s="39">
        <v>2650321</v>
      </c>
      <c r="F20" s="101">
        <f t="shared" si="14"/>
        <v>16.3</v>
      </c>
      <c r="G20" s="39">
        <v>0</v>
      </c>
      <c r="H20" s="101" t="str">
        <f t="shared" si="15"/>
        <v>-</v>
      </c>
      <c r="I20" s="39">
        <v>1619441</v>
      </c>
      <c r="J20" s="101">
        <f t="shared" si="16"/>
        <v>10</v>
      </c>
      <c r="K20" s="39">
        <v>93264</v>
      </c>
      <c r="L20" s="101">
        <f t="shared" si="17"/>
        <v>0.6</v>
      </c>
      <c r="M20" s="39">
        <v>2788277</v>
      </c>
      <c r="N20" s="101">
        <f t="shared" si="18"/>
        <v>17.2</v>
      </c>
      <c r="O20" s="39">
        <v>1844841</v>
      </c>
      <c r="P20" s="101">
        <f t="shared" si="19"/>
        <v>11.4</v>
      </c>
      <c r="Q20" s="39">
        <v>846580</v>
      </c>
      <c r="R20" s="101">
        <f t="shared" si="20"/>
        <v>5.2</v>
      </c>
      <c r="S20" s="39">
        <v>998261</v>
      </c>
      <c r="T20" s="101">
        <f t="shared" si="21"/>
        <v>6.2</v>
      </c>
      <c r="U20" s="39">
        <v>2161058</v>
      </c>
      <c r="V20" s="101">
        <f t="shared" si="22"/>
        <v>13.3</v>
      </c>
      <c r="W20" s="39">
        <v>1801346</v>
      </c>
      <c r="X20" s="101">
        <f t="shared" si="23"/>
        <v>11.1</v>
      </c>
      <c r="Y20" s="90">
        <v>359712</v>
      </c>
      <c r="Z20" s="101">
        <f t="shared" si="24"/>
        <v>2.2</v>
      </c>
      <c r="AA20" s="39">
        <v>0</v>
      </c>
      <c r="AB20" s="101" t="str">
        <f t="shared" si="25"/>
        <v>-</v>
      </c>
      <c r="AC20" s="39">
        <v>494588</v>
      </c>
      <c r="AD20" s="84">
        <f t="shared" si="0"/>
        <v>3.1</v>
      </c>
      <c r="AE20" s="39">
        <v>835114</v>
      </c>
      <c r="AF20" s="101">
        <f t="shared" si="1"/>
        <v>5.2</v>
      </c>
      <c r="AG20" s="39">
        <v>2384706</v>
      </c>
      <c r="AH20" s="84">
        <f t="shared" si="2"/>
        <v>14.7</v>
      </c>
      <c r="AI20" s="39">
        <v>0</v>
      </c>
      <c r="AJ20" s="84" t="str">
        <f t="shared" si="3"/>
        <v>-</v>
      </c>
      <c r="AK20" s="39">
        <v>1342499</v>
      </c>
      <c r="AL20" s="101">
        <f t="shared" si="4"/>
        <v>8.3</v>
      </c>
      <c r="AM20" s="39">
        <v>46039</v>
      </c>
      <c r="AN20" s="101">
        <f t="shared" si="5"/>
        <v>0.3</v>
      </c>
      <c r="AO20" s="39">
        <v>1227805</v>
      </c>
      <c r="AP20" s="101">
        <f t="shared" si="6"/>
        <v>7.6</v>
      </c>
      <c r="AQ20" s="39">
        <v>712448</v>
      </c>
      <c r="AR20" s="101">
        <f t="shared" si="7"/>
        <v>4.4</v>
      </c>
      <c r="AS20" s="39">
        <v>114694</v>
      </c>
      <c r="AT20" s="101">
        <f t="shared" si="8"/>
        <v>0.7</v>
      </c>
      <c r="AU20" s="39">
        <v>0</v>
      </c>
      <c r="AV20" s="84" t="str">
        <f t="shared" si="9"/>
        <v>-</v>
      </c>
      <c r="AW20" s="39">
        <v>16214109</v>
      </c>
      <c r="AX20" s="105">
        <v>1472260</v>
      </c>
      <c r="AY20" s="84">
        <f t="shared" si="10"/>
        <v>9.1</v>
      </c>
      <c r="AZ20" s="39">
        <v>1947372</v>
      </c>
      <c r="BA20" s="84">
        <f t="shared" si="11"/>
        <v>12</v>
      </c>
      <c r="BB20" s="39">
        <v>3334572</v>
      </c>
      <c r="BC20" s="84">
        <f t="shared" si="12"/>
        <v>20.6</v>
      </c>
      <c r="BD20" s="39">
        <v>9459905</v>
      </c>
      <c r="BE20" s="85">
        <f t="shared" si="13"/>
        <v>58.3</v>
      </c>
    </row>
    <row r="21" spans="1:57" s="19" customFormat="1" ht="25.5" customHeight="1">
      <c r="A21" s="86">
        <v>11</v>
      </c>
      <c r="B21" s="87"/>
      <c r="C21" s="89" t="s">
        <v>27</v>
      </c>
      <c r="D21" s="41"/>
      <c r="E21" s="39">
        <v>3456239</v>
      </c>
      <c r="F21" s="101">
        <f t="shared" si="14"/>
        <v>18.9</v>
      </c>
      <c r="G21" s="39">
        <v>200000</v>
      </c>
      <c r="H21" s="101">
        <f t="shared" si="15"/>
        <v>1.1</v>
      </c>
      <c r="I21" s="39">
        <v>2003156</v>
      </c>
      <c r="J21" s="101">
        <f t="shared" si="16"/>
        <v>11</v>
      </c>
      <c r="K21" s="39">
        <v>114364</v>
      </c>
      <c r="L21" s="101">
        <f t="shared" si="17"/>
        <v>0.6</v>
      </c>
      <c r="M21" s="39">
        <v>1936727</v>
      </c>
      <c r="N21" s="101">
        <f t="shared" si="18"/>
        <v>10.6</v>
      </c>
      <c r="O21" s="39">
        <v>2839689</v>
      </c>
      <c r="P21" s="101">
        <f t="shared" si="19"/>
        <v>15.6</v>
      </c>
      <c r="Q21" s="39">
        <v>60505</v>
      </c>
      <c r="R21" s="101">
        <f t="shared" si="20"/>
        <v>0.3</v>
      </c>
      <c r="S21" s="39">
        <v>2779184</v>
      </c>
      <c r="T21" s="101">
        <f t="shared" si="21"/>
        <v>15.2</v>
      </c>
      <c r="U21" s="39">
        <v>2189816</v>
      </c>
      <c r="V21" s="101">
        <f t="shared" si="22"/>
        <v>12</v>
      </c>
      <c r="W21" s="39">
        <v>1906236</v>
      </c>
      <c r="X21" s="101">
        <f t="shared" si="23"/>
        <v>10.4</v>
      </c>
      <c r="Y21" s="90">
        <v>283580</v>
      </c>
      <c r="Z21" s="101">
        <f t="shared" si="24"/>
        <v>1.6</v>
      </c>
      <c r="AA21" s="39">
        <v>0</v>
      </c>
      <c r="AB21" s="101" t="str">
        <f t="shared" si="25"/>
        <v>-</v>
      </c>
      <c r="AC21" s="39">
        <v>724691</v>
      </c>
      <c r="AD21" s="84">
        <f t="shared" si="0"/>
        <v>4</v>
      </c>
      <c r="AE21" s="39">
        <v>98446</v>
      </c>
      <c r="AF21" s="101">
        <f t="shared" si="1"/>
        <v>0.5</v>
      </c>
      <c r="AG21" s="39">
        <v>1477791</v>
      </c>
      <c r="AH21" s="84">
        <f t="shared" si="2"/>
        <v>8.1</v>
      </c>
      <c r="AI21" s="39">
        <v>0</v>
      </c>
      <c r="AJ21" s="84" t="str">
        <f t="shared" si="3"/>
        <v>-</v>
      </c>
      <c r="AK21" s="39">
        <v>3402660</v>
      </c>
      <c r="AL21" s="101">
        <f t="shared" si="4"/>
        <v>18.7</v>
      </c>
      <c r="AM21" s="39">
        <v>59912</v>
      </c>
      <c r="AN21" s="101">
        <f t="shared" si="5"/>
        <v>0.3</v>
      </c>
      <c r="AO21" s="39">
        <v>1438165</v>
      </c>
      <c r="AP21" s="101">
        <f t="shared" si="6"/>
        <v>7.9</v>
      </c>
      <c r="AQ21" s="39">
        <v>792396</v>
      </c>
      <c r="AR21" s="101">
        <f t="shared" si="7"/>
        <v>4.3</v>
      </c>
      <c r="AS21" s="39">
        <v>1964495</v>
      </c>
      <c r="AT21" s="101">
        <f t="shared" si="8"/>
        <v>10.8</v>
      </c>
      <c r="AU21" s="39">
        <v>0</v>
      </c>
      <c r="AV21" s="84" t="str">
        <f t="shared" si="9"/>
        <v>-</v>
      </c>
      <c r="AW21" s="39">
        <v>18243579</v>
      </c>
      <c r="AX21" s="105">
        <v>3014297</v>
      </c>
      <c r="AY21" s="84">
        <f t="shared" si="10"/>
        <v>16.5</v>
      </c>
      <c r="AZ21" s="39">
        <v>2982511</v>
      </c>
      <c r="BA21" s="84">
        <f t="shared" si="11"/>
        <v>16.3</v>
      </c>
      <c r="BB21" s="39">
        <v>2585839</v>
      </c>
      <c r="BC21" s="84">
        <f t="shared" si="12"/>
        <v>14.2</v>
      </c>
      <c r="BD21" s="39">
        <v>9660932</v>
      </c>
      <c r="BE21" s="85">
        <f t="shared" si="13"/>
        <v>53</v>
      </c>
    </row>
    <row r="22" spans="1:57" s="19" customFormat="1" ht="25.5" customHeight="1">
      <c r="A22" s="86">
        <v>12</v>
      </c>
      <c r="B22" s="87"/>
      <c r="C22" s="89" t="s">
        <v>28</v>
      </c>
      <c r="D22" s="41"/>
      <c r="E22" s="39">
        <v>11554860</v>
      </c>
      <c r="F22" s="101">
        <f t="shared" si="14"/>
        <v>17.5</v>
      </c>
      <c r="G22" s="39">
        <v>0</v>
      </c>
      <c r="H22" s="101" t="str">
        <f t="shared" si="15"/>
        <v>-</v>
      </c>
      <c r="I22" s="39">
        <v>7970670</v>
      </c>
      <c r="J22" s="101">
        <f t="shared" si="16"/>
        <v>12.1</v>
      </c>
      <c r="K22" s="39">
        <v>512214</v>
      </c>
      <c r="L22" s="101">
        <f t="shared" si="17"/>
        <v>0.8</v>
      </c>
      <c r="M22" s="39">
        <v>10343583</v>
      </c>
      <c r="N22" s="101">
        <f t="shared" si="18"/>
        <v>15.7</v>
      </c>
      <c r="O22" s="39">
        <v>8158634</v>
      </c>
      <c r="P22" s="101">
        <f t="shared" si="19"/>
        <v>12.3</v>
      </c>
      <c r="Q22" s="39">
        <v>1453573</v>
      </c>
      <c r="R22" s="101">
        <f t="shared" si="20"/>
        <v>2.2</v>
      </c>
      <c r="S22" s="39">
        <v>6705061</v>
      </c>
      <c r="T22" s="101">
        <f t="shared" si="21"/>
        <v>10.1</v>
      </c>
      <c r="U22" s="39">
        <v>6821968</v>
      </c>
      <c r="V22" s="101">
        <f t="shared" si="22"/>
        <v>10.3</v>
      </c>
      <c r="W22" s="39">
        <v>5742195</v>
      </c>
      <c r="X22" s="101">
        <f t="shared" si="23"/>
        <v>8.7</v>
      </c>
      <c r="Y22" s="90">
        <v>1076338</v>
      </c>
      <c r="Z22" s="101">
        <f t="shared" si="24"/>
        <v>1.6</v>
      </c>
      <c r="AA22" s="39">
        <v>3435</v>
      </c>
      <c r="AB22" s="101">
        <f t="shared" si="25"/>
        <v>0</v>
      </c>
      <c r="AC22" s="39">
        <v>4661870</v>
      </c>
      <c r="AD22" s="84">
        <f t="shared" si="0"/>
        <v>7.1</v>
      </c>
      <c r="AE22" s="39">
        <v>2636639</v>
      </c>
      <c r="AF22" s="101">
        <f t="shared" si="1"/>
        <v>4</v>
      </c>
      <c r="AG22" s="39">
        <v>4753352</v>
      </c>
      <c r="AH22" s="84">
        <f t="shared" si="2"/>
        <v>7.2</v>
      </c>
      <c r="AI22" s="39">
        <v>0</v>
      </c>
      <c r="AJ22" s="84" t="str">
        <f t="shared" si="3"/>
        <v>-</v>
      </c>
      <c r="AK22" s="39">
        <v>8652442</v>
      </c>
      <c r="AL22" s="101">
        <f t="shared" si="4"/>
        <v>13.1</v>
      </c>
      <c r="AM22" s="39">
        <v>366903</v>
      </c>
      <c r="AN22" s="101">
        <f t="shared" si="5"/>
        <v>0.6</v>
      </c>
      <c r="AO22" s="39">
        <v>8195870</v>
      </c>
      <c r="AP22" s="101">
        <f t="shared" si="6"/>
        <v>12.4</v>
      </c>
      <c r="AQ22" s="39">
        <v>4199916</v>
      </c>
      <c r="AR22" s="101">
        <f t="shared" si="7"/>
        <v>6.4</v>
      </c>
      <c r="AS22" s="39">
        <v>456572</v>
      </c>
      <c r="AT22" s="101">
        <f t="shared" si="8"/>
        <v>0.7</v>
      </c>
      <c r="AU22" s="39">
        <v>0</v>
      </c>
      <c r="AV22" s="84" t="str">
        <f t="shared" si="9"/>
        <v>-</v>
      </c>
      <c r="AW22" s="39">
        <v>66066232</v>
      </c>
      <c r="AX22" s="105">
        <v>11284467</v>
      </c>
      <c r="AY22" s="84">
        <f t="shared" si="10"/>
        <v>17.1</v>
      </c>
      <c r="AZ22" s="39">
        <v>8680205</v>
      </c>
      <c r="BA22" s="84">
        <f t="shared" si="11"/>
        <v>13.1</v>
      </c>
      <c r="BB22" s="39">
        <v>12189409</v>
      </c>
      <c r="BC22" s="84">
        <f t="shared" si="12"/>
        <v>18.5</v>
      </c>
      <c r="BD22" s="39">
        <v>33912151</v>
      </c>
      <c r="BE22" s="85">
        <f t="shared" si="13"/>
        <v>51.3</v>
      </c>
    </row>
    <row r="23" spans="1:57" s="19" customFormat="1" ht="25.5" customHeight="1">
      <c r="A23" s="86">
        <v>13</v>
      </c>
      <c r="B23" s="87"/>
      <c r="C23" s="89" t="s">
        <v>29</v>
      </c>
      <c r="D23" s="41"/>
      <c r="E23" s="39">
        <v>5059137</v>
      </c>
      <c r="F23" s="101">
        <f t="shared" si="14"/>
        <v>18.9</v>
      </c>
      <c r="G23" s="39">
        <v>0</v>
      </c>
      <c r="H23" s="101" t="str">
        <f t="shared" si="15"/>
        <v>-</v>
      </c>
      <c r="I23" s="39">
        <v>2751046</v>
      </c>
      <c r="J23" s="101">
        <f t="shared" si="16"/>
        <v>10.3</v>
      </c>
      <c r="K23" s="39">
        <v>130553</v>
      </c>
      <c r="L23" s="101">
        <f t="shared" si="17"/>
        <v>0.5</v>
      </c>
      <c r="M23" s="39">
        <v>5658601</v>
      </c>
      <c r="N23" s="101">
        <f t="shared" si="18"/>
        <v>21.2</v>
      </c>
      <c r="O23" s="39">
        <v>1950525</v>
      </c>
      <c r="P23" s="101">
        <f t="shared" si="19"/>
        <v>7.3</v>
      </c>
      <c r="Q23" s="39">
        <v>111434</v>
      </c>
      <c r="R23" s="101">
        <f t="shared" si="20"/>
        <v>0.4</v>
      </c>
      <c r="S23" s="39">
        <v>1839091</v>
      </c>
      <c r="T23" s="101">
        <f t="shared" si="21"/>
        <v>6.9</v>
      </c>
      <c r="U23" s="39">
        <v>3704446</v>
      </c>
      <c r="V23" s="101">
        <f t="shared" si="22"/>
        <v>13.9</v>
      </c>
      <c r="W23" s="39">
        <v>3265610</v>
      </c>
      <c r="X23" s="101">
        <f t="shared" si="23"/>
        <v>12.2</v>
      </c>
      <c r="Y23" s="90">
        <v>436433</v>
      </c>
      <c r="Z23" s="101">
        <f t="shared" si="24"/>
        <v>1.6</v>
      </c>
      <c r="AA23" s="39">
        <v>2403</v>
      </c>
      <c r="AB23" s="101">
        <f t="shared" si="25"/>
        <v>0</v>
      </c>
      <c r="AC23" s="39">
        <v>1155743</v>
      </c>
      <c r="AD23" s="84">
        <f t="shared" si="0"/>
        <v>4.3</v>
      </c>
      <c r="AE23" s="39">
        <v>193916</v>
      </c>
      <c r="AF23" s="101">
        <f t="shared" si="1"/>
        <v>0.7</v>
      </c>
      <c r="AG23" s="39">
        <v>3336345</v>
      </c>
      <c r="AH23" s="84">
        <f t="shared" si="2"/>
        <v>12.5</v>
      </c>
      <c r="AI23" s="39">
        <v>0</v>
      </c>
      <c r="AJ23" s="84" t="str">
        <f t="shared" si="3"/>
        <v>-</v>
      </c>
      <c r="AK23" s="39">
        <v>2776880</v>
      </c>
      <c r="AL23" s="101">
        <f t="shared" si="4"/>
        <v>10.4</v>
      </c>
      <c r="AM23" s="39">
        <v>54286</v>
      </c>
      <c r="AN23" s="101">
        <f t="shared" si="5"/>
        <v>0.2</v>
      </c>
      <c r="AO23" s="39">
        <v>2590687</v>
      </c>
      <c r="AP23" s="101">
        <f t="shared" si="6"/>
        <v>9.7</v>
      </c>
      <c r="AQ23" s="39">
        <v>1108341</v>
      </c>
      <c r="AR23" s="101">
        <f t="shared" si="7"/>
        <v>4.1</v>
      </c>
      <c r="AS23" s="39">
        <v>186193</v>
      </c>
      <c r="AT23" s="101">
        <f t="shared" si="8"/>
        <v>0.7</v>
      </c>
      <c r="AU23" s="39">
        <v>0</v>
      </c>
      <c r="AV23" s="84" t="str">
        <f t="shared" si="9"/>
        <v>-</v>
      </c>
      <c r="AW23" s="39">
        <v>26717192</v>
      </c>
      <c r="AX23" s="105">
        <v>3036126</v>
      </c>
      <c r="AY23" s="84">
        <f t="shared" si="10"/>
        <v>11.4</v>
      </c>
      <c r="AZ23" s="39">
        <v>2625163</v>
      </c>
      <c r="BA23" s="84">
        <f t="shared" si="11"/>
        <v>9.8</v>
      </c>
      <c r="BB23" s="39">
        <v>5718435</v>
      </c>
      <c r="BC23" s="84">
        <f t="shared" si="12"/>
        <v>21.4</v>
      </c>
      <c r="BD23" s="39">
        <v>15337468</v>
      </c>
      <c r="BE23" s="85">
        <f t="shared" si="13"/>
        <v>57.4</v>
      </c>
    </row>
    <row r="24" spans="1:57" s="19" customFormat="1" ht="15" customHeight="1">
      <c r="A24" s="86"/>
      <c r="B24" s="87"/>
      <c r="C24" s="89"/>
      <c r="D24" s="41"/>
      <c r="E24" s="39"/>
      <c r="F24" s="84"/>
      <c r="G24" s="39"/>
      <c r="H24" s="84"/>
      <c r="I24" s="39"/>
      <c r="J24" s="84"/>
      <c r="K24" s="39"/>
      <c r="L24" s="84"/>
      <c r="M24" s="39"/>
      <c r="N24" s="84"/>
      <c r="O24" s="39"/>
      <c r="P24" s="84"/>
      <c r="Q24" s="39"/>
      <c r="R24" s="84"/>
      <c r="S24" s="39"/>
      <c r="T24" s="84"/>
      <c r="U24" s="39"/>
      <c r="V24" s="84"/>
      <c r="W24" s="39"/>
      <c r="X24" s="84"/>
      <c r="Y24" s="88"/>
      <c r="Z24" s="84"/>
      <c r="AA24" s="39"/>
      <c r="AB24" s="84"/>
      <c r="AC24" s="39"/>
      <c r="AD24" s="84"/>
      <c r="AE24" s="39"/>
      <c r="AF24" s="101"/>
      <c r="AG24" s="39"/>
      <c r="AH24" s="84"/>
      <c r="AI24" s="39"/>
      <c r="AJ24" s="84"/>
      <c r="AK24" s="39"/>
      <c r="AL24" s="101"/>
      <c r="AM24" s="39"/>
      <c r="AN24" s="101"/>
      <c r="AO24" s="39"/>
      <c r="AP24" s="101"/>
      <c r="AQ24" s="39"/>
      <c r="AR24" s="101"/>
      <c r="AS24" s="39"/>
      <c r="AT24" s="101"/>
      <c r="AU24" s="39"/>
      <c r="AV24" s="84"/>
      <c r="AW24" s="39"/>
      <c r="AX24" s="105"/>
      <c r="AY24" s="84"/>
      <c r="AZ24" s="39"/>
      <c r="BA24" s="84"/>
      <c r="BB24" s="39"/>
      <c r="BC24" s="84"/>
      <c r="BD24" s="39"/>
      <c r="BE24" s="85"/>
    </row>
    <row r="25" spans="1:57" s="19" customFormat="1" ht="15" customHeight="1">
      <c r="A25" s="82" t="s">
        <v>2</v>
      </c>
      <c r="B25" s="83"/>
      <c r="C25" s="83"/>
      <c r="D25" s="40"/>
      <c r="E25" s="39">
        <f>SUM(E11:E23)</f>
        <v>105408233</v>
      </c>
      <c r="F25" s="101">
        <f>IF(E25=0,"-",ROUND(E25/$AW25*100,1))</f>
        <v>18.2</v>
      </c>
      <c r="G25" s="39">
        <f>SUM(G11:G23)</f>
        <v>200000</v>
      </c>
      <c r="H25" s="101">
        <f>IF(G25=0,"-",ROUND(G25/$AW25*100,1))</f>
        <v>0</v>
      </c>
      <c r="I25" s="39">
        <f>SUM(I11:I23)</f>
        <v>65211484</v>
      </c>
      <c r="J25" s="101">
        <f>IF(I25=0,"-",ROUND(I25/$AW25*100,1))</f>
        <v>11.3</v>
      </c>
      <c r="K25" s="39">
        <f>SUM(K11:K23)</f>
        <v>5593338</v>
      </c>
      <c r="L25" s="101">
        <f>IF(K25=0,"-",ROUND(K25/$AW25*100,1))</f>
        <v>1</v>
      </c>
      <c r="M25" s="39">
        <f>SUM(M11:M23)</f>
        <v>109169227</v>
      </c>
      <c r="N25" s="101">
        <f>IF(M25=0,"-",ROUND(M25/$AW25*100,1))</f>
        <v>18.8</v>
      </c>
      <c r="O25" s="39">
        <f>SUM(O11:O23)</f>
        <v>54150753</v>
      </c>
      <c r="P25" s="101">
        <f>IF(O25=0,"-",ROUND(O25/$AW25*100,1))</f>
        <v>9.3</v>
      </c>
      <c r="Q25" s="39">
        <f>SUM(Q11:Q23)</f>
        <v>8323570</v>
      </c>
      <c r="R25" s="101">
        <f>IF(Q25=0,"-",ROUND(Q25/$AW25*100,1))</f>
        <v>1.4</v>
      </c>
      <c r="S25" s="39">
        <f>SUM(S11:S23)</f>
        <v>45827183</v>
      </c>
      <c r="T25" s="101">
        <f>IF(S25=0,"-",ROUND(S25/$AW25*100,1))</f>
        <v>7.9</v>
      </c>
      <c r="U25" s="39">
        <f>SUM(U11:U23)</f>
        <v>74971075</v>
      </c>
      <c r="V25" s="101">
        <f>IF(U25=0,"-",ROUND(U25/$AW25*100,1))</f>
        <v>12.9</v>
      </c>
      <c r="W25" s="39">
        <f>SUM(W11:W23)</f>
        <v>64886508</v>
      </c>
      <c r="X25" s="101">
        <f>IF(W25=0,"-",ROUND(W25/$AW25*100,1))</f>
        <v>11.2</v>
      </c>
      <c r="Y25" s="39">
        <f>SUM(Y11:Y23)</f>
        <v>10069827</v>
      </c>
      <c r="Z25" s="101">
        <f>IF(Y25=0,"-",ROUND(Y25/$AW25*100,1))</f>
        <v>1.7</v>
      </c>
      <c r="AA25" s="39">
        <f>SUM(AA11:AA23)</f>
        <v>14740</v>
      </c>
      <c r="AB25" s="101">
        <f>IF(AA25=0,"-",ROUND(AA25/$AW25*100,1))</f>
        <v>0</v>
      </c>
      <c r="AC25" s="39">
        <f>SUM(AC11:AC23)</f>
        <v>18354504</v>
      </c>
      <c r="AD25" s="84">
        <f t="shared" si="0"/>
        <v>3.2</v>
      </c>
      <c r="AE25" s="39">
        <f>SUM(AE11:AE23)</f>
        <v>14652290</v>
      </c>
      <c r="AF25" s="101">
        <f t="shared" si="1"/>
        <v>2.5</v>
      </c>
      <c r="AG25" s="39">
        <f>SUM(AG11:AG23)</f>
        <v>59205189</v>
      </c>
      <c r="AH25" s="84">
        <f t="shared" si="2"/>
        <v>10.2</v>
      </c>
      <c r="AI25" s="39">
        <f>SUM(AI11:AI23)</f>
        <v>0</v>
      </c>
      <c r="AJ25" s="84" t="str">
        <f t="shared" si="3"/>
        <v>-</v>
      </c>
      <c r="AK25" s="39">
        <f>SUM(AK11:AK23)</f>
        <v>72913200</v>
      </c>
      <c r="AL25" s="101">
        <f t="shared" si="4"/>
        <v>12.6</v>
      </c>
      <c r="AM25" s="39">
        <f>SUM(AM11:AM23)</f>
        <v>1985215</v>
      </c>
      <c r="AN25" s="101">
        <f t="shared" si="5"/>
        <v>0.3</v>
      </c>
      <c r="AO25" s="39">
        <f>SUM(AO11:AO23)</f>
        <v>68213482</v>
      </c>
      <c r="AP25" s="101">
        <f t="shared" si="6"/>
        <v>11.8</v>
      </c>
      <c r="AQ25" s="39">
        <f>SUM(AQ11:AQ23)</f>
        <v>38265755</v>
      </c>
      <c r="AR25" s="101">
        <f t="shared" si="7"/>
        <v>6.6</v>
      </c>
      <c r="AS25" s="39">
        <f>SUM(AS11:AS23)</f>
        <v>4699718</v>
      </c>
      <c r="AT25" s="101">
        <f t="shared" si="8"/>
        <v>0.8</v>
      </c>
      <c r="AU25" s="39">
        <f>SUM(AU11:AU23)</f>
        <v>0</v>
      </c>
      <c r="AV25" s="84" t="str">
        <f t="shared" si="9"/>
        <v>-</v>
      </c>
      <c r="AW25" s="39">
        <f>SUM(AW11:AW23)</f>
        <v>579629293</v>
      </c>
      <c r="AX25" s="105">
        <f>SUM(AX11:AX23)</f>
        <v>78528965</v>
      </c>
      <c r="AY25" s="84">
        <f t="shared" si="10"/>
        <v>13.5</v>
      </c>
      <c r="AZ25" s="39">
        <f>SUM(AZ11:AZ23)</f>
        <v>69605311</v>
      </c>
      <c r="BA25" s="84">
        <f t="shared" si="11"/>
        <v>12</v>
      </c>
      <c r="BB25" s="39">
        <f>SUM(BB11:BB23)</f>
        <v>112496123</v>
      </c>
      <c r="BC25" s="84">
        <f t="shared" si="12"/>
        <v>19.4</v>
      </c>
      <c r="BD25" s="39">
        <f>SUM(BD11:BD23)</f>
        <v>318998894</v>
      </c>
      <c r="BE25" s="85">
        <f t="shared" si="13"/>
        <v>55</v>
      </c>
    </row>
    <row r="26" spans="1:57" s="19" customFormat="1" ht="15" customHeight="1">
      <c r="A26" s="82"/>
      <c r="B26" s="83"/>
      <c r="C26" s="83"/>
      <c r="D26" s="40"/>
      <c r="E26" s="39"/>
      <c r="F26" s="84"/>
      <c r="G26" s="39"/>
      <c r="H26" s="84"/>
      <c r="I26" s="39"/>
      <c r="J26" s="84"/>
      <c r="K26" s="39"/>
      <c r="L26" s="84"/>
      <c r="M26" s="39"/>
      <c r="N26" s="84"/>
      <c r="O26" s="39"/>
      <c r="P26" s="84"/>
      <c r="Q26" s="39"/>
      <c r="R26" s="84"/>
      <c r="S26" s="39"/>
      <c r="T26" s="84"/>
      <c r="U26" s="39"/>
      <c r="V26" s="84"/>
      <c r="W26" s="39"/>
      <c r="X26" s="84"/>
      <c r="Y26" s="88"/>
      <c r="Z26" s="84"/>
      <c r="AA26" s="39"/>
      <c r="AB26" s="84"/>
      <c r="AC26" s="39"/>
      <c r="AD26" s="84"/>
      <c r="AE26" s="39"/>
      <c r="AF26" s="101"/>
      <c r="AG26" s="39"/>
      <c r="AH26" s="84"/>
      <c r="AI26" s="39"/>
      <c r="AJ26" s="84"/>
      <c r="AK26" s="39"/>
      <c r="AL26" s="101"/>
      <c r="AM26" s="39"/>
      <c r="AN26" s="101"/>
      <c r="AO26" s="39"/>
      <c r="AP26" s="101"/>
      <c r="AQ26" s="39"/>
      <c r="AR26" s="101"/>
      <c r="AS26" s="39"/>
      <c r="AT26" s="101"/>
      <c r="AU26" s="39"/>
      <c r="AV26" s="84"/>
      <c r="AW26" s="39"/>
      <c r="AX26" s="105"/>
      <c r="AY26" s="84"/>
      <c r="AZ26" s="39"/>
      <c r="BA26" s="84"/>
      <c r="BB26" s="39"/>
      <c r="BC26" s="84"/>
      <c r="BD26" s="39"/>
      <c r="BE26" s="85"/>
    </row>
    <row r="27" spans="1:57" s="19" customFormat="1" ht="25.5" customHeight="1">
      <c r="A27" s="86">
        <v>1</v>
      </c>
      <c r="B27" s="87"/>
      <c r="C27" s="89" t="s">
        <v>30</v>
      </c>
      <c r="D27" s="41"/>
      <c r="E27" s="39">
        <v>2248395</v>
      </c>
      <c r="F27" s="101">
        <f aca="true" t="shared" si="26" ref="F27:F32">IF(E27=0,"-",ROUND(E27/$AW27*100,1))</f>
        <v>15.4</v>
      </c>
      <c r="G27" s="39">
        <v>0</v>
      </c>
      <c r="H27" s="101" t="str">
        <f aca="true" t="shared" si="27" ref="H27:H32">IF(G27=0,"-",ROUND(G27/$AW27*100,1))</f>
        <v>-</v>
      </c>
      <c r="I27" s="39">
        <v>1595549</v>
      </c>
      <c r="J27" s="101">
        <f aca="true" t="shared" si="28" ref="J27:J32">IF(I27=0,"-",ROUND(I27/$AW27*100,1))</f>
        <v>10.9</v>
      </c>
      <c r="K27" s="39">
        <v>126502</v>
      </c>
      <c r="L27" s="101">
        <f aca="true" t="shared" si="29" ref="L27:L32">IF(K27=0,"-",ROUND(K27/$AW27*100,1))</f>
        <v>0.9</v>
      </c>
      <c r="M27" s="39">
        <v>1272731</v>
      </c>
      <c r="N27" s="101">
        <f aca="true" t="shared" si="30" ref="N27:N32">IF(M27=0,"-",ROUND(M27/$AW27*100,1))</f>
        <v>8.7</v>
      </c>
      <c r="O27" s="39">
        <v>1661772</v>
      </c>
      <c r="P27" s="101">
        <f aca="true" t="shared" si="31" ref="P27:P32">IF(O27=0,"-",ROUND(O27/$AW27*100,1))</f>
        <v>11.3</v>
      </c>
      <c r="Q27" s="39">
        <v>402864</v>
      </c>
      <c r="R27" s="101">
        <f aca="true" t="shared" si="32" ref="R27:R32">IF(Q27=0,"-",ROUND(Q27/$AW27*100,1))</f>
        <v>2.8</v>
      </c>
      <c r="S27" s="39">
        <v>1258908</v>
      </c>
      <c r="T27" s="101">
        <f aca="true" t="shared" si="33" ref="T27:T32">IF(S27=0,"-",ROUND(S27/$AW27*100,1))</f>
        <v>8.6</v>
      </c>
      <c r="U27" s="39">
        <v>2462099</v>
      </c>
      <c r="V27" s="101">
        <f aca="true" t="shared" si="34" ref="V27:V32">IF(U27=0,"-",ROUND(U27/$AW27*100,1))</f>
        <v>16.8</v>
      </c>
      <c r="W27" s="39">
        <v>2065845</v>
      </c>
      <c r="X27" s="101">
        <f aca="true" t="shared" si="35" ref="X27:X32">IF(W27=0,"-",ROUND(W27/$AW27*100,1))</f>
        <v>14.1</v>
      </c>
      <c r="Y27" s="90">
        <v>396145</v>
      </c>
      <c r="Z27" s="101">
        <f aca="true" t="shared" si="36" ref="Z27:Z32">IF(Y27=0,"-",ROUND(Y27/$AW27*100,1))</f>
        <v>2.7</v>
      </c>
      <c r="AA27" s="39">
        <v>109</v>
      </c>
      <c r="AB27" s="101">
        <f aca="true" t="shared" si="37" ref="AB27:AB34">IF(AA27=0,"-",ROUND(AA27/$AW27*100,1))</f>
        <v>0</v>
      </c>
      <c r="AC27" s="39">
        <v>811000</v>
      </c>
      <c r="AD27" s="84">
        <f t="shared" si="0"/>
        <v>5.5</v>
      </c>
      <c r="AE27" s="39">
        <v>56248</v>
      </c>
      <c r="AF27" s="101">
        <f t="shared" si="1"/>
        <v>0.4</v>
      </c>
      <c r="AG27" s="39">
        <v>2428637</v>
      </c>
      <c r="AH27" s="84">
        <f t="shared" si="2"/>
        <v>16.6</v>
      </c>
      <c r="AI27" s="39">
        <v>0</v>
      </c>
      <c r="AJ27" s="84" t="str">
        <f t="shared" si="3"/>
        <v>-</v>
      </c>
      <c r="AK27" s="39">
        <v>1979768</v>
      </c>
      <c r="AL27" s="101">
        <f t="shared" si="4"/>
        <v>13.5</v>
      </c>
      <c r="AM27" s="39">
        <v>22048</v>
      </c>
      <c r="AN27" s="101">
        <f t="shared" si="5"/>
        <v>0.2</v>
      </c>
      <c r="AO27" s="39">
        <v>1979768</v>
      </c>
      <c r="AP27" s="101">
        <f t="shared" si="6"/>
        <v>13.5</v>
      </c>
      <c r="AQ27" s="39">
        <v>1635809</v>
      </c>
      <c r="AR27" s="101">
        <f t="shared" si="7"/>
        <v>11.2</v>
      </c>
      <c r="AS27" s="39">
        <v>0</v>
      </c>
      <c r="AT27" s="101" t="str">
        <f t="shared" si="8"/>
        <v>-</v>
      </c>
      <c r="AU27" s="39">
        <v>0</v>
      </c>
      <c r="AV27" s="84" t="str">
        <f t="shared" si="9"/>
        <v>-</v>
      </c>
      <c r="AW27" s="39">
        <v>14642701</v>
      </c>
      <c r="AX27" s="105">
        <v>1489121</v>
      </c>
      <c r="AY27" s="84">
        <f t="shared" si="10"/>
        <v>10.2</v>
      </c>
      <c r="AZ27" s="39">
        <v>2668904</v>
      </c>
      <c r="BA27" s="84">
        <f t="shared" si="11"/>
        <v>18.2</v>
      </c>
      <c r="BB27" s="39">
        <v>1539853</v>
      </c>
      <c r="BC27" s="84">
        <f t="shared" si="12"/>
        <v>10.5</v>
      </c>
      <c r="BD27" s="39">
        <v>8944823</v>
      </c>
      <c r="BE27" s="85">
        <f t="shared" si="13"/>
        <v>61.1</v>
      </c>
    </row>
    <row r="28" spans="1:57" s="19" customFormat="1" ht="25.5" customHeight="1">
      <c r="A28" s="86">
        <v>2</v>
      </c>
      <c r="B28" s="87"/>
      <c r="C28" s="89" t="s">
        <v>31</v>
      </c>
      <c r="D28" s="41"/>
      <c r="E28" s="39">
        <v>682903</v>
      </c>
      <c r="F28" s="101">
        <f t="shared" si="26"/>
        <v>16.4</v>
      </c>
      <c r="G28" s="39">
        <v>0</v>
      </c>
      <c r="H28" s="101" t="str">
        <f t="shared" si="27"/>
        <v>-</v>
      </c>
      <c r="I28" s="39">
        <v>671875</v>
      </c>
      <c r="J28" s="101">
        <f t="shared" si="28"/>
        <v>16.1</v>
      </c>
      <c r="K28" s="39">
        <v>28715</v>
      </c>
      <c r="L28" s="101">
        <f t="shared" si="29"/>
        <v>0.7</v>
      </c>
      <c r="M28" s="39">
        <v>345941</v>
      </c>
      <c r="N28" s="101">
        <f t="shared" si="30"/>
        <v>8.3</v>
      </c>
      <c r="O28" s="39">
        <v>278120</v>
      </c>
      <c r="P28" s="101">
        <f t="shared" si="31"/>
        <v>6.7</v>
      </c>
      <c r="Q28" s="39">
        <v>169015</v>
      </c>
      <c r="R28" s="101">
        <f t="shared" si="32"/>
        <v>4.1</v>
      </c>
      <c r="S28" s="39">
        <v>109105</v>
      </c>
      <c r="T28" s="101">
        <f t="shared" si="33"/>
        <v>2.6</v>
      </c>
      <c r="U28" s="39">
        <v>383115</v>
      </c>
      <c r="V28" s="101">
        <f t="shared" si="34"/>
        <v>9.2</v>
      </c>
      <c r="W28" s="39">
        <v>315464</v>
      </c>
      <c r="X28" s="101">
        <f t="shared" si="35"/>
        <v>7.6</v>
      </c>
      <c r="Y28" s="90">
        <v>67651</v>
      </c>
      <c r="Z28" s="101">
        <f t="shared" si="36"/>
        <v>1.6</v>
      </c>
      <c r="AA28" s="39">
        <v>0</v>
      </c>
      <c r="AB28" s="101" t="str">
        <f t="shared" si="37"/>
        <v>-</v>
      </c>
      <c r="AC28" s="39">
        <v>256305</v>
      </c>
      <c r="AD28" s="84">
        <f t="shared" si="0"/>
        <v>6.1</v>
      </c>
      <c r="AE28" s="39">
        <v>344033</v>
      </c>
      <c r="AF28" s="101">
        <f t="shared" si="1"/>
        <v>8.2</v>
      </c>
      <c r="AG28" s="39">
        <v>277504</v>
      </c>
      <c r="AH28" s="84">
        <f t="shared" si="2"/>
        <v>6.7</v>
      </c>
      <c r="AI28" s="39">
        <v>0</v>
      </c>
      <c r="AJ28" s="84" t="str">
        <f t="shared" si="3"/>
        <v>-</v>
      </c>
      <c r="AK28" s="39">
        <v>902087</v>
      </c>
      <c r="AL28" s="101">
        <f t="shared" si="4"/>
        <v>21.6</v>
      </c>
      <c r="AM28" s="39">
        <v>32235</v>
      </c>
      <c r="AN28" s="101">
        <f t="shared" si="5"/>
        <v>0.8</v>
      </c>
      <c r="AO28" s="39">
        <v>902087</v>
      </c>
      <c r="AP28" s="101">
        <f t="shared" si="6"/>
        <v>21.6</v>
      </c>
      <c r="AQ28" s="39">
        <v>305103</v>
      </c>
      <c r="AR28" s="101">
        <f t="shared" si="7"/>
        <v>7.3</v>
      </c>
      <c r="AS28" s="39">
        <v>0</v>
      </c>
      <c r="AT28" s="101" t="str">
        <f t="shared" si="8"/>
        <v>-</v>
      </c>
      <c r="AU28" s="39">
        <v>0</v>
      </c>
      <c r="AV28" s="84" t="str">
        <f t="shared" si="9"/>
        <v>-</v>
      </c>
      <c r="AW28" s="39">
        <v>4170598</v>
      </c>
      <c r="AX28" s="105">
        <v>1017757</v>
      </c>
      <c r="AY28" s="84">
        <f t="shared" si="10"/>
        <v>24.4</v>
      </c>
      <c r="AZ28" s="39">
        <v>628396</v>
      </c>
      <c r="BA28" s="84">
        <f t="shared" si="11"/>
        <v>15.1</v>
      </c>
      <c r="BB28" s="39">
        <v>469810</v>
      </c>
      <c r="BC28" s="84">
        <f t="shared" si="12"/>
        <v>11.3</v>
      </c>
      <c r="BD28" s="39">
        <v>2054635</v>
      </c>
      <c r="BE28" s="85">
        <f t="shared" si="13"/>
        <v>49.3</v>
      </c>
    </row>
    <row r="29" spans="1:57" s="19" customFormat="1" ht="25.5" customHeight="1">
      <c r="A29" s="86">
        <v>3</v>
      </c>
      <c r="B29" s="87"/>
      <c r="C29" s="89" t="s">
        <v>32</v>
      </c>
      <c r="D29" s="41"/>
      <c r="E29" s="39">
        <v>646617</v>
      </c>
      <c r="F29" s="101">
        <f t="shared" si="26"/>
        <v>14.4</v>
      </c>
      <c r="G29" s="39">
        <v>0</v>
      </c>
      <c r="H29" s="101" t="str">
        <f t="shared" si="27"/>
        <v>-</v>
      </c>
      <c r="I29" s="39">
        <v>520473</v>
      </c>
      <c r="J29" s="101">
        <f t="shared" si="28"/>
        <v>11.6</v>
      </c>
      <c r="K29" s="39">
        <v>7419</v>
      </c>
      <c r="L29" s="101">
        <f t="shared" si="29"/>
        <v>0.2</v>
      </c>
      <c r="M29" s="39">
        <v>220491</v>
      </c>
      <c r="N29" s="101">
        <f t="shared" si="30"/>
        <v>4.9</v>
      </c>
      <c r="O29" s="39">
        <v>413035</v>
      </c>
      <c r="P29" s="101">
        <f t="shared" si="31"/>
        <v>9.2</v>
      </c>
      <c r="Q29" s="39">
        <v>109866</v>
      </c>
      <c r="R29" s="101">
        <f t="shared" si="32"/>
        <v>2.4</v>
      </c>
      <c r="S29" s="39">
        <v>303169</v>
      </c>
      <c r="T29" s="101">
        <f t="shared" si="33"/>
        <v>6.8</v>
      </c>
      <c r="U29" s="39">
        <v>523181</v>
      </c>
      <c r="V29" s="101">
        <f t="shared" si="34"/>
        <v>11.6</v>
      </c>
      <c r="W29" s="39">
        <v>440289</v>
      </c>
      <c r="X29" s="101">
        <f t="shared" si="35"/>
        <v>9.8</v>
      </c>
      <c r="Y29" s="90">
        <v>79992</v>
      </c>
      <c r="Z29" s="101">
        <f t="shared" si="36"/>
        <v>1.8</v>
      </c>
      <c r="AA29" s="39">
        <v>2900</v>
      </c>
      <c r="AB29" s="101">
        <f t="shared" si="37"/>
        <v>0.1</v>
      </c>
      <c r="AC29" s="39">
        <v>446123</v>
      </c>
      <c r="AD29" s="84">
        <f t="shared" si="0"/>
        <v>9.9</v>
      </c>
      <c r="AE29" s="39">
        <v>6642</v>
      </c>
      <c r="AF29" s="101">
        <f t="shared" si="1"/>
        <v>0.1</v>
      </c>
      <c r="AG29" s="39">
        <v>433607</v>
      </c>
      <c r="AH29" s="84">
        <f t="shared" si="2"/>
        <v>9.7</v>
      </c>
      <c r="AI29" s="39">
        <v>0</v>
      </c>
      <c r="AJ29" s="84" t="str">
        <f t="shared" si="3"/>
        <v>-</v>
      </c>
      <c r="AK29" s="39">
        <v>1273701</v>
      </c>
      <c r="AL29" s="101">
        <f t="shared" si="4"/>
        <v>28.4</v>
      </c>
      <c r="AM29" s="39">
        <v>28998</v>
      </c>
      <c r="AN29" s="101">
        <f t="shared" si="5"/>
        <v>0.6</v>
      </c>
      <c r="AO29" s="39">
        <v>1255425</v>
      </c>
      <c r="AP29" s="101">
        <f t="shared" si="6"/>
        <v>28</v>
      </c>
      <c r="AQ29" s="39">
        <v>377668</v>
      </c>
      <c r="AR29" s="101">
        <f t="shared" si="7"/>
        <v>8.4</v>
      </c>
      <c r="AS29" s="39">
        <v>18276</v>
      </c>
      <c r="AT29" s="101">
        <f t="shared" si="8"/>
        <v>0.4</v>
      </c>
      <c r="AU29" s="39">
        <v>0</v>
      </c>
      <c r="AV29" s="84" t="str">
        <f t="shared" si="9"/>
        <v>-</v>
      </c>
      <c r="AW29" s="39">
        <v>4491289</v>
      </c>
      <c r="AX29" s="105">
        <v>1601746</v>
      </c>
      <c r="AY29" s="84">
        <f t="shared" si="10"/>
        <v>35.7</v>
      </c>
      <c r="AZ29" s="39">
        <v>574203</v>
      </c>
      <c r="BA29" s="84">
        <f t="shared" si="11"/>
        <v>12.8</v>
      </c>
      <c r="BB29" s="39">
        <v>391775</v>
      </c>
      <c r="BC29" s="84">
        <f t="shared" si="12"/>
        <v>8.7</v>
      </c>
      <c r="BD29" s="39">
        <v>1923565</v>
      </c>
      <c r="BE29" s="85">
        <f t="shared" si="13"/>
        <v>42.8</v>
      </c>
    </row>
    <row r="30" spans="1:57" s="19" customFormat="1" ht="25.5" customHeight="1">
      <c r="A30" s="86">
        <v>4</v>
      </c>
      <c r="B30" s="87"/>
      <c r="C30" s="89" t="s">
        <v>0</v>
      </c>
      <c r="D30" s="41"/>
      <c r="E30" s="39">
        <v>1085274</v>
      </c>
      <c r="F30" s="101">
        <f t="shared" si="26"/>
        <v>17.9</v>
      </c>
      <c r="G30" s="39">
        <v>0</v>
      </c>
      <c r="H30" s="101" t="str">
        <f t="shared" si="27"/>
        <v>-</v>
      </c>
      <c r="I30" s="39">
        <v>543035</v>
      </c>
      <c r="J30" s="101">
        <f t="shared" si="28"/>
        <v>9</v>
      </c>
      <c r="K30" s="39">
        <v>22577</v>
      </c>
      <c r="L30" s="101">
        <f t="shared" si="29"/>
        <v>0.4</v>
      </c>
      <c r="M30" s="39">
        <v>880589</v>
      </c>
      <c r="N30" s="101">
        <f t="shared" si="30"/>
        <v>14.5</v>
      </c>
      <c r="O30" s="39">
        <v>707704</v>
      </c>
      <c r="P30" s="101">
        <f t="shared" si="31"/>
        <v>11.7</v>
      </c>
      <c r="Q30" s="39">
        <v>429067</v>
      </c>
      <c r="R30" s="101">
        <f t="shared" si="32"/>
        <v>7.1</v>
      </c>
      <c r="S30" s="39">
        <v>278637</v>
      </c>
      <c r="T30" s="101">
        <f t="shared" si="33"/>
        <v>4.6</v>
      </c>
      <c r="U30" s="39">
        <v>774848</v>
      </c>
      <c r="V30" s="101">
        <f t="shared" si="34"/>
        <v>12.8</v>
      </c>
      <c r="W30" s="39">
        <v>631445</v>
      </c>
      <c r="X30" s="101">
        <f t="shared" si="35"/>
        <v>10.4</v>
      </c>
      <c r="Y30" s="90">
        <v>143113</v>
      </c>
      <c r="Z30" s="101">
        <f t="shared" si="36"/>
        <v>2.4</v>
      </c>
      <c r="AA30" s="39">
        <v>290</v>
      </c>
      <c r="AB30" s="101">
        <f t="shared" si="37"/>
        <v>0</v>
      </c>
      <c r="AC30" s="39">
        <v>195078</v>
      </c>
      <c r="AD30" s="84">
        <f t="shared" si="0"/>
        <v>3.2</v>
      </c>
      <c r="AE30" s="39">
        <v>16030</v>
      </c>
      <c r="AF30" s="101">
        <f t="shared" si="1"/>
        <v>0.3</v>
      </c>
      <c r="AG30" s="39">
        <v>824972</v>
      </c>
      <c r="AH30" s="84">
        <f t="shared" si="2"/>
        <v>13.6</v>
      </c>
      <c r="AI30" s="39">
        <v>0</v>
      </c>
      <c r="AJ30" s="84" t="str">
        <f t="shared" si="3"/>
        <v>-</v>
      </c>
      <c r="AK30" s="39">
        <v>1008213</v>
      </c>
      <c r="AL30" s="101">
        <f t="shared" si="4"/>
        <v>16.6</v>
      </c>
      <c r="AM30" s="39">
        <v>11482</v>
      </c>
      <c r="AN30" s="101">
        <f t="shared" si="5"/>
        <v>0.2</v>
      </c>
      <c r="AO30" s="39">
        <v>1001019</v>
      </c>
      <c r="AP30" s="101">
        <f t="shared" si="6"/>
        <v>16.5</v>
      </c>
      <c r="AQ30" s="39">
        <v>268386</v>
      </c>
      <c r="AR30" s="101">
        <f t="shared" si="7"/>
        <v>4.4</v>
      </c>
      <c r="AS30" s="39">
        <v>7194</v>
      </c>
      <c r="AT30" s="101">
        <f t="shared" si="8"/>
        <v>0.1</v>
      </c>
      <c r="AU30" s="39">
        <v>0</v>
      </c>
      <c r="AV30" s="84" t="str">
        <f t="shared" si="9"/>
        <v>-</v>
      </c>
      <c r="AW30" s="39">
        <v>6058320</v>
      </c>
      <c r="AX30" s="105">
        <v>942728</v>
      </c>
      <c r="AY30" s="84">
        <f t="shared" si="10"/>
        <v>15.6</v>
      </c>
      <c r="AZ30" s="39">
        <v>682298</v>
      </c>
      <c r="BA30" s="84">
        <f t="shared" si="11"/>
        <v>11.3</v>
      </c>
      <c r="BB30" s="39">
        <v>855648</v>
      </c>
      <c r="BC30" s="84">
        <f t="shared" si="12"/>
        <v>14.1</v>
      </c>
      <c r="BD30" s="39">
        <v>3577646</v>
      </c>
      <c r="BE30" s="85">
        <f t="shared" si="13"/>
        <v>59.1</v>
      </c>
    </row>
    <row r="31" spans="1:60" s="19" customFormat="1" ht="25.5" customHeight="1">
      <c r="A31" s="86">
        <v>5</v>
      </c>
      <c r="B31" s="87"/>
      <c r="C31" s="89" t="s">
        <v>33</v>
      </c>
      <c r="D31" s="41"/>
      <c r="E31" s="39">
        <v>1050558</v>
      </c>
      <c r="F31" s="101">
        <f t="shared" si="26"/>
        <v>21.4</v>
      </c>
      <c r="G31" s="39">
        <v>0</v>
      </c>
      <c r="H31" s="101" t="str">
        <f t="shared" si="27"/>
        <v>-</v>
      </c>
      <c r="I31" s="39">
        <v>471155</v>
      </c>
      <c r="J31" s="101">
        <f t="shared" si="28"/>
        <v>9.6</v>
      </c>
      <c r="K31" s="39">
        <v>26924</v>
      </c>
      <c r="L31" s="101">
        <f t="shared" si="29"/>
        <v>0.5</v>
      </c>
      <c r="M31" s="39">
        <v>679020</v>
      </c>
      <c r="N31" s="101">
        <f t="shared" si="30"/>
        <v>13.8</v>
      </c>
      <c r="O31" s="39">
        <v>674116</v>
      </c>
      <c r="P31" s="101">
        <f t="shared" si="31"/>
        <v>13.7</v>
      </c>
      <c r="Q31" s="39">
        <v>430551</v>
      </c>
      <c r="R31" s="101">
        <f t="shared" si="32"/>
        <v>8.8</v>
      </c>
      <c r="S31" s="39">
        <v>243565</v>
      </c>
      <c r="T31" s="101">
        <f t="shared" si="33"/>
        <v>5</v>
      </c>
      <c r="U31" s="39">
        <v>741373</v>
      </c>
      <c r="V31" s="101">
        <f t="shared" si="34"/>
        <v>15.1</v>
      </c>
      <c r="W31" s="39">
        <v>627039</v>
      </c>
      <c r="X31" s="101">
        <f t="shared" si="35"/>
        <v>12.8</v>
      </c>
      <c r="Y31" s="90">
        <v>113558</v>
      </c>
      <c r="Z31" s="101">
        <f t="shared" si="36"/>
        <v>2.3</v>
      </c>
      <c r="AA31" s="39">
        <v>776</v>
      </c>
      <c r="AB31" s="101">
        <f t="shared" si="37"/>
        <v>0</v>
      </c>
      <c r="AC31" s="39">
        <v>107716</v>
      </c>
      <c r="AD31" s="84">
        <f t="shared" si="0"/>
        <v>2.2</v>
      </c>
      <c r="AE31" s="39">
        <v>15905</v>
      </c>
      <c r="AF31" s="101">
        <f t="shared" si="1"/>
        <v>0.3</v>
      </c>
      <c r="AG31" s="39">
        <v>810526</v>
      </c>
      <c r="AH31" s="84">
        <f t="shared" si="2"/>
        <v>16.5</v>
      </c>
      <c r="AI31" s="39">
        <v>0</v>
      </c>
      <c r="AJ31" s="84" t="str">
        <f t="shared" si="3"/>
        <v>-</v>
      </c>
      <c r="AK31" s="39">
        <v>339690</v>
      </c>
      <c r="AL31" s="101">
        <f t="shared" si="4"/>
        <v>6.9</v>
      </c>
      <c r="AM31" s="39">
        <v>15061</v>
      </c>
      <c r="AN31" s="101">
        <f t="shared" si="5"/>
        <v>0.3</v>
      </c>
      <c r="AO31" s="39">
        <v>333445</v>
      </c>
      <c r="AP31" s="101">
        <f t="shared" si="6"/>
        <v>6.8</v>
      </c>
      <c r="AQ31" s="39">
        <v>149247</v>
      </c>
      <c r="AR31" s="101">
        <f t="shared" si="7"/>
        <v>3</v>
      </c>
      <c r="AS31" s="39">
        <v>6245</v>
      </c>
      <c r="AT31" s="101">
        <f t="shared" si="8"/>
        <v>0.1</v>
      </c>
      <c r="AU31" s="39">
        <v>0</v>
      </c>
      <c r="AV31" s="84" t="str">
        <f t="shared" si="9"/>
        <v>-</v>
      </c>
      <c r="AW31" s="39">
        <v>4916983</v>
      </c>
      <c r="AX31" s="105">
        <v>256096</v>
      </c>
      <c r="AY31" s="84">
        <f t="shared" si="10"/>
        <v>5.2</v>
      </c>
      <c r="AZ31" s="39">
        <v>665090</v>
      </c>
      <c r="BA31" s="84">
        <f t="shared" si="11"/>
        <v>13.5</v>
      </c>
      <c r="BB31" s="39">
        <v>699366</v>
      </c>
      <c r="BC31" s="84">
        <f t="shared" si="12"/>
        <v>14.2</v>
      </c>
      <c r="BD31" s="39">
        <v>3296431</v>
      </c>
      <c r="BE31" s="85">
        <f t="shared" si="13"/>
        <v>67</v>
      </c>
      <c r="BH31" s="20"/>
    </row>
    <row r="32" spans="1:57" s="19" customFormat="1" ht="25.5" customHeight="1">
      <c r="A32" s="86">
        <v>6</v>
      </c>
      <c r="B32" s="87"/>
      <c r="C32" s="89" t="s">
        <v>34</v>
      </c>
      <c r="D32" s="41"/>
      <c r="E32" s="39">
        <v>480931</v>
      </c>
      <c r="F32" s="101">
        <f t="shared" si="26"/>
        <v>15.3</v>
      </c>
      <c r="G32" s="39">
        <v>0</v>
      </c>
      <c r="H32" s="101" t="str">
        <f t="shared" si="27"/>
        <v>-</v>
      </c>
      <c r="I32" s="39">
        <v>512442</v>
      </c>
      <c r="J32" s="101">
        <f t="shared" si="28"/>
        <v>16.3</v>
      </c>
      <c r="K32" s="39">
        <v>7441</v>
      </c>
      <c r="L32" s="101">
        <f t="shared" si="29"/>
        <v>0.2</v>
      </c>
      <c r="M32" s="39">
        <v>192678</v>
      </c>
      <c r="N32" s="101">
        <f t="shared" si="30"/>
        <v>6.1</v>
      </c>
      <c r="O32" s="39">
        <v>215067</v>
      </c>
      <c r="P32" s="101">
        <f t="shared" si="31"/>
        <v>6.8</v>
      </c>
      <c r="Q32" s="39">
        <v>10395</v>
      </c>
      <c r="R32" s="101">
        <f t="shared" si="32"/>
        <v>0.3</v>
      </c>
      <c r="S32" s="39">
        <v>204672</v>
      </c>
      <c r="T32" s="101">
        <f t="shared" si="33"/>
        <v>6.5</v>
      </c>
      <c r="U32" s="39">
        <v>324685</v>
      </c>
      <c r="V32" s="101">
        <f t="shared" si="34"/>
        <v>10.3</v>
      </c>
      <c r="W32" s="39">
        <v>283437</v>
      </c>
      <c r="X32" s="101">
        <f t="shared" si="35"/>
        <v>9</v>
      </c>
      <c r="Y32" s="90">
        <v>41248</v>
      </c>
      <c r="Z32" s="101">
        <f t="shared" si="36"/>
        <v>1.3</v>
      </c>
      <c r="AA32" s="39">
        <v>0</v>
      </c>
      <c r="AB32" s="101" t="str">
        <f t="shared" si="37"/>
        <v>-</v>
      </c>
      <c r="AC32" s="39">
        <v>101855</v>
      </c>
      <c r="AD32" s="84">
        <f t="shared" si="0"/>
        <v>3.2</v>
      </c>
      <c r="AE32" s="39">
        <v>0</v>
      </c>
      <c r="AF32" s="101" t="str">
        <f t="shared" si="1"/>
        <v>-</v>
      </c>
      <c r="AG32" s="39">
        <v>301597</v>
      </c>
      <c r="AH32" s="84">
        <f t="shared" si="2"/>
        <v>9.6</v>
      </c>
      <c r="AI32" s="39">
        <v>0</v>
      </c>
      <c r="AJ32" s="84" t="str">
        <f t="shared" si="3"/>
        <v>-</v>
      </c>
      <c r="AK32" s="39">
        <v>1007481</v>
      </c>
      <c r="AL32" s="101">
        <f t="shared" si="4"/>
        <v>32</v>
      </c>
      <c r="AM32" s="39">
        <v>7736</v>
      </c>
      <c r="AN32" s="101">
        <f t="shared" si="5"/>
        <v>0.2</v>
      </c>
      <c r="AO32" s="39">
        <v>1007289</v>
      </c>
      <c r="AP32" s="101">
        <f t="shared" si="6"/>
        <v>32</v>
      </c>
      <c r="AQ32" s="39">
        <v>661811</v>
      </c>
      <c r="AR32" s="101">
        <f t="shared" si="7"/>
        <v>21</v>
      </c>
      <c r="AS32" s="39">
        <v>192</v>
      </c>
      <c r="AT32" s="101">
        <f t="shared" si="8"/>
        <v>0</v>
      </c>
      <c r="AU32" s="39">
        <v>0</v>
      </c>
      <c r="AV32" s="84" t="str">
        <f t="shared" si="9"/>
        <v>-</v>
      </c>
      <c r="AW32" s="39">
        <v>3144177</v>
      </c>
      <c r="AX32" s="105">
        <v>674225</v>
      </c>
      <c r="AY32" s="84">
        <f t="shared" si="10"/>
        <v>21.4</v>
      </c>
      <c r="AZ32" s="39">
        <v>664532</v>
      </c>
      <c r="BA32" s="84">
        <f t="shared" si="11"/>
        <v>21.1</v>
      </c>
      <c r="BB32" s="39">
        <v>300822</v>
      </c>
      <c r="BC32" s="84">
        <f t="shared" si="12"/>
        <v>9.6</v>
      </c>
      <c r="BD32" s="39">
        <v>1504598</v>
      </c>
      <c r="BE32" s="85">
        <f t="shared" si="13"/>
        <v>47.9</v>
      </c>
    </row>
    <row r="33" spans="1:57" s="20" customFormat="1" ht="15" customHeight="1">
      <c r="A33" s="86"/>
      <c r="B33" s="87"/>
      <c r="C33" s="89"/>
      <c r="D33" s="41"/>
      <c r="E33" s="39"/>
      <c r="F33" s="84"/>
      <c r="G33" s="39"/>
      <c r="H33" s="84"/>
      <c r="I33" s="39"/>
      <c r="J33" s="84"/>
      <c r="K33" s="39"/>
      <c r="L33" s="84"/>
      <c r="M33" s="39"/>
      <c r="N33" s="84"/>
      <c r="O33" s="39"/>
      <c r="P33" s="84"/>
      <c r="Q33" s="39"/>
      <c r="R33" s="84"/>
      <c r="S33" s="39"/>
      <c r="T33" s="84"/>
      <c r="U33" s="39"/>
      <c r="V33" s="84"/>
      <c r="W33" s="39"/>
      <c r="X33" s="84"/>
      <c r="Y33" s="88"/>
      <c r="Z33" s="84"/>
      <c r="AA33" s="39"/>
      <c r="AB33" s="101"/>
      <c r="AC33" s="39"/>
      <c r="AD33" s="84"/>
      <c r="AE33" s="39"/>
      <c r="AF33" s="101"/>
      <c r="AG33" s="39"/>
      <c r="AH33" s="84"/>
      <c r="AI33" s="39"/>
      <c r="AJ33" s="84"/>
      <c r="AK33" s="39"/>
      <c r="AL33" s="101"/>
      <c r="AM33" s="39"/>
      <c r="AN33" s="101"/>
      <c r="AO33" s="39"/>
      <c r="AP33" s="101"/>
      <c r="AQ33" s="39"/>
      <c r="AR33" s="101"/>
      <c r="AS33" s="39"/>
      <c r="AT33" s="101"/>
      <c r="AU33" s="39"/>
      <c r="AV33" s="84"/>
      <c r="AW33" s="39"/>
      <c r="AX33" s="105"/>
      <c r="AY33" s="84"/>
      <c r="AZ33" s="39"/>
      <c r="BA33" s="84"/>
      <c r="BB33" s="39"/>
      <c r="BC33" s="84"/>
      <c r="BD33" s="39"/>
      <c r="BE33" s="85"/>
    </row>
    <row r="34" spans="1:57" s="19" customFormat="1" ht="15" customHeight="1">
      <c r="A34" s="82" t="s">
        <v>39</v>
      </c>
      <c r="B34" s="83"/>
      <c r="C34" s="83"/>
      <c r="D34" s="40"/>
      <c r="E34" s="39">
        <f>SUM(E27:E32)</f>
        <v>6194678</v>
      </c>
      <c r="F34" s="101">
        <f>IF(E34=0,"-",ROUND(E34/$AW34*100,1))</f>
        <v>16.6</v>
      </c>
      <c r="G34" s="39">
        <f>SUM(G27:G32)</f>
        <v>0</v>
      </c>
      <c r="H34" s="101" t="str">
        <f>IF(G34=0,"-",ROUND(G34/$AW34*100,1))</f>
        <v>-</v>
      </c>
      <c r="I34" s="39">
        <f>SUM(I27:I32)</f>
        <v>4314529</v>
      </c>
      <c r="J34" s="101">
        <f>IF(I34=0,"-",ROUND(I34/$AW34*100,1))</f>
        <v>11.5</v>
      </c>
      <c r="K34" s="39">
        <f>SUM(K27:K32)</f>
        <v>219578</v>
      </c>
      <c r="L34" s="101">
        <f>IF(K34=0,"-",ROUND(K34/$AW34*100,1))</f>
        <v>0.6</v>
      </c>
      <c r="M34" s="39">
        <f>SUM(M27:M32)</f>
        <v>3591450</v>
      </c>
      <c r="N34" s="101">
        <f>IF(M34=0,"-",ROUND(M34/$AW34*100,1))</f>
        <v>9.6</v>
      </c>
      <c r="O34" s="39">
        <f>SUM(O27:O32)</f>
        <v>3949814</v>
      </c>
      <c r="P34" s="101">
        <f>IF(O34=0,"-",ROUND(O34/$AW34*100,1))</f>
        <v>10.6</v>
      </c>
      <c r="Q34" s="39">
        <f>SUM(Q27:Q32)</f>
        <v>1551758</v>
      </c>
      <c r="R34" s="101">
        <f>IF(Q34=0,"-",ROUND(Q34/$AW34*100,1))</f>
        <v>4.1</v>
      </c>
      <c r="S34" s="39">
        <f>SUM(S27:S32)</f>
        <v>2398056</v>
      </c>
      <c r="T34" s="101">
        <f>IF(S34=0,"-",ROUND(S34/$AW34*100,1))</f>
        <v>6.4</v>
      </c>
      <c r="U34" s="39">
        <f>SUM(U27:U32)</f>
        <v>5209301</v>
      </c>
      <c r="V34" s="101">
        <f>IF(U34=0,"-",ROUND(U34/$AW34*100,1))</f>
        <v>13.9</v>
      </c>
      <c r="W34" s="39">
        <f>SUM(W27:W32)</f>
        <v>4363519</v>
      </c>
      <c r="X34" s="101">
        <f>IF(W34=0,"-",ROUND(W34/$AW34*100,1))</f>
        <v>11.7</v>
      </c>
      <c r="Y34" s="39">
        <f>SUM(Y27:Y32)</f>
        <v>841707</v>
      </c>
      <c r="Z34" s="101">
        <f>IF(Y34=0,"-",ROUND(Y34/$AW34*100,1))</f>
        <v>2.2</v>
      </c>
      <c r="AA34" s="39">
        <f>SUM(AA27:AA32)</f>
        <v>4075</v>
      </c>
      <c r="AB34" s="101">
        <f t="shared" si="37"/>
        <v>0</v>
      </c>
      <c r="AC34" s="39">
        <f>SUM(AC27:AC32)</f>
        <v>1918077</v>
      </c>
      <c r="AD34" s="84">
        <f t="shared" si="0"/>
        <v>5.1</v>
      </c>
      <c r="AE34" s="39">
        <f>SUM(AE27:AE32)</f>
        <v>438858</v>
      </c>
      <c r="AF34" s="101">
        <f t="shared" si="1"/>
        <v>1.2</v>
      </c>
      <c r="AG34" s="39">
        <f>SUM(AG27:AG32)</f>
        <v>5076843</v>
      </c>
      <c r="AH34" s="84">
        <f t="shared" si="2"/>
        <v>13.6</v>
      </c>
      <c r="AI34" s="39">
        <f>SUM(AI27:AI32)</f>
        <v>0</v>
      </c>
      <c r="AJ34" s="84" t="str">
        <f t="shared" si="3"/>
        <v>-</v>
      </c>
      <c r="AK34" s="39">
        <f>SUM(AK27:AK32)</f>
        <v>6510940</v>
      </c>
      <c r="AL34" s="101">
        <f t="shared" si="4"/>
        <v>17.4</v>
      </c>
      <c r="AM34" s="39">
        <f>SUM(AM27:AM32)</f>
        <v>117560</v>
      </c>
      <c r="AN34" s="101">
        <f t="shared" si="5"/>
        <v>0.3</v>
      </c>
      <c r="AO34" s="39">
        <f>SUM(AO27:AO32)</f>
        <v>6479033</v>
      </c>
      <c r="AP34" s="101">
        <f t="shared" si="6"/>
        <v>17.3</v>
      </c>
      <c r="AQ34" s="39">
        <f>SUM(AQ27:AQ32)</f>
        <v>3398024</v>
      </c>
      <c r="AR34" s="101">
        <f t="shared" si="7"/>
        <v>9.1</v>
      </c>
      <c r="AS34" s="39">
        <f>SUM(AS27:AS32)</f>
        <v>31907</v>
      </c>
      <c r="AT34" s="101">
        <f t="shared" si="8"/>
        <v>0.1</v>
      </c>
      <c r="AU34" s="39">
        <f>SUM(AU27:AU32)</f>
        <v>0</v>
      </c>
      <c r="AV34" s="84" t="str">
        <f t="shared" si="9"/>
        <v>-</v>
      </c>
      <c r="AW34" s="39">
        <f>SUM(AW27:AW32)</f>
        <v>37424068</v>
      </c>
      <c r="AX34" s="105">
        <f>SUM(AX27:AX32)</f>
        <v>5981673</v>
      </c>
      <c r="AY34" s="84">
        <f t="shared" si="10"/>
        <v>16</v>
      </c>
      <c r="AZ34" s="39">
        <f>SUM(AZ27:AZ32)</f>
        <v>5883423</v>
      </c>
      <c r="BA34" s="84">
        <f t="shared" si="11"/>
        <v>15.7</v>
      </c>
      <c r="BB34" s="39">
        <f>SUM(BB27:BB32)</f>
        <v>4257274</v>
      </c>
      <c r="BC34" s="84">
        <f t="shared" si="12"/>
        <v>11.4</v>
      </c>
      <c r="BD34" s="39">
        <f>SUM(BD27:BD32)</f>
        <v>21301698</v>
      </c>
      <c r="BE34" s="85">
        <f t="shared" si="13"/>
        <v>56.9</v>
      </c>
    </row>
    <row r="35" spans="1:57" s="19" customFormat="1" ht="15" customHeight="1" thickBot="1">
      <c r="A35" s="91"/>
      <c r="B35" s="92"/>
      <c r="C35" s="92"/>
      <c r="D35" s="42"/>
      <c r="E35" s="43"/>
      <c r="F35" s="93"/>
      <c r="G35" s="43"/>
      <c r="H35" s="93"/>
      <c r="I35" s="43"/>
      <c r="J35" s="93"/>
      <c r="K35" s="43"/>
      <c r="L35" s="93"/>
      <c r="M35" s="43"/>
      <c r="N35" s="93"/>
      <c r="O35" s="43"/>
      <c r="P35" s="93"/>
      <c r="Q35" s="43"/>
      <c r="R35" s="93"/>
      <c r="S35" s="43"/>
      <c r="T35" s="93"/>
      <c r="U35" s="43"/>
      <c r="V35" s="93"/>
      <c r="W35" s="43"/>
      <c r="X35" s="93"/>
      <c r="Y35" s="94"/>
      <c r="Z35" s="93"/>
      <c r="AA35" s="43"/>
      <c r="AB35" s="93"/>
      <c r="AC35" s="43"/>
      <c r="AD35" s="93"/>
      <c r="AE35" s="43"/>
      <c r="AF35" s="102"/>
      <c r="AG35" s="43"/>
      <c r="AH35" s="93"/>
      <c r="AI35" s="43"/>
      <c r="AJ35" s="93"/>
      <c r="AK35" s="43"/>
      <c r="AL35" s="102"/>
      <c r="AM35" s="43"/>
      <c r="AN35" s="102"/>
      <c r="AO35" s="43"/>
      <c r="AP35" s="102"/>
      <c r="AQ35" s="43"/>
      <c r="AR35" s="102"/>
      <c r="AS35" s="43"/>
      <c r="AT35" s="102"/>
      <c r="AU35" s="43"/>
      <c r="AV35" s="93"/>
      <c r="AW35" s="43"/>
      <c r="AX35" s="106"/>
      <c r="AY35" s="93"/>
      <c r="AZ35" s="43"/>
      <c r="BA35" s="93"/>
      <c r="BB35" s="43"/>
      <c r="BC35" s="93"/>
      <c r="BD35" s="43"/>
      <c r="BE35" s="95"/>
    </row>
    <row r="36" spans="3:56" s="96" customFormat="1" ht="15" customHeight="1" hidden="1">
      <c r="C36" s="96" t="s">
        <v>50</v>
      </c>
      <c r="E36" s="96">
        <v>14</v>
      </c>
      <c r="G36" s="96">
        <v>14</v>
      </c>
      <c r="I36" s="97">
        <v>14</v>
      </c>
      <c r="K36" s="96">
        <v>14</v>
      </c>
      <c r="M36" s="96">
        <v>14</v>
      </c>
      <c r="O36" s="96">
        <v>14</v>
      </c>
      <c r="Q36" s="96">
        <v>14</v>
      </c>
      <c r="S36" s="96">
        <v>14</v>
      </c>
      <c r="U36" s="96">
        <v>14</v>
      </c>
      <c r="W36" s="96">
        <v>14</v>
      </c>
      <c r="Y36" s="98">
        <v>14</v>
      </c>
      <c r="AA36" s="96">
        <v>14</v>
      </c>
      <c r="AC36" s="96">
        <v>14</v>
      </c>
      <c r="AE36" s="96">
        <v>14</v>
      </c>
      <c r="AG36" s="96">
        <v>14</v>
      </c>
      <c r="AI36" s="96">
        <v>14</v>
      </c>
      <c r="AK36" s="96">
        <v>14</v>
      </c>
      <c r="AM36" s="96">
        <v>14</v>
      </c>
      <c r="AO36" s="96">
        <v>14</v>
      </c>
      <c r="AQ36" s="96">
        <v>14</v>
      </c>
      <c r="AS36" s="96">
        <v>14</v>
      </c>
      <c r="AU36" s="96">
        <v>14</v>
      </c>
      <c r="AW36" s="96">
        <v>14</v>
      </c>
      <c r="AX36" s="96">
        <v>14</v>
      </c>
      <c r="AZ36" s="96">
        <v>14</v>
      </c>
      <c r="BB36" s="96">
        <v>14</v>
      </c>
      <c r="BD36" s="96">
        <v>14</v>
      </c>
    </row>
    <row r="37" spans="3:56" s="96" customFormat="1" ht="15" customHeight="1" hidden="1">
      <c r="C37" s="96" t="s">
        <v>51</v>
      </c>
      <c r="E37" s="96">
        <v>1</v>
      </c>
      <c r="G37" s="96">
        <v>2</v>
      </c>
      <c r="I37" s="97">
        <v>3</v>
      </c>
      <c r="K37" s="96">
        <v>4</v>
      </c>
      <c r="M37" s="96">
        <v>5</v>
      </c>
      <c r="O37" s="96">
        <v>6</v>
      </c>
      <c r="Q37" s="96">
        <v>7</v>
      </c>
      <c r="S37" s="96">
        <v>8</v>
      </c>
      <c r="T37" s="99"/>
      <c r="U37" s="96">
        <v>9</v>
      </c>
      <c r="V37" s="99"/>
      <c r="W37" s="98">
        <v>10</v>
      </c>
      <c r="Y37" s="98">
        <v>11</v>
      </c>
      <c r="AA37" s="98">
        <v>12</v>
      </c>
      <c r="AC37" s="96">
        <v>13</v>
      </c>
      <c r="AE37" s="96">
        <v>14</v>
      </c>
      <c r="AG37" s="96">
        <v>15</v>
      </c>
      <c r="AI37" s="96">
        <v>16</v>
      </c>
      <c r="AK37" s="96">
        <v>17</v>
      </c>
      <c r="AM37" s="96">
        <v>18</v>
      </c>
      <c r="AO37" s="96">
        <v>19</v>
      </c>
      <c r="AQ37" s="96">
        <v>20</v>
      </c>
      <c r="AS37" s="96">
        <v>21</v>
      </c>
      <c r="AU37" s="96">
        <v>22</v>
      </c>
      <c r="AW37" s="96">
        <v>23</v>
      </c>
      <c r="AX37" s="96">
        <v>23</v>
      </c>
      <c r="AZ37" s="96">
        <v>23</v>
      </c>
      <c r="BB37" s="96">
        <v>23</v>
      </c>
      <c r="BD37" s="96">
        <v>23</v>
      </c>
    </row>
    <row r="38" spans="3:56" s="96" customFormat="1" ht="15" customHeight="1" hidden="1">
      <c r="C38" s="96" t="s">
        <v>52</v>
      </c>
      <c r="E38" s="96">
        <v>1</v>
      </c>
      <c r="G38" s="96">
        <v>1</v>
      </c>
      <c r="I38" s="97">
        <v>1</v>
      </c>
      <c r="K38" s="96">
        <v>1</v>
      </c>
      <c r="M38" s="96">
        <v>1</v>
      </c>
      <c r="O38" s="96">
        <v>1</v>
      </c>
      <c r="Q38" s="96">
        <v>1</v>
      </c>
      <c r="S38" s="96">
        <v>1</v>
      </c>
      <c r="U38" s="96">
        <v>1</v>
      </c>
      <c r="W38" s="96">
        <v>1</v>
      </c>
      <c r="Y38" s="98">
        <v>1</v>
      </c>
      <c r="AA38" s="96">
        <v>1</v>
      </c>
      <c r="AC38" s="96">
        <v>1</v>
      </c>
      <c r="AE38" s="96">
        <v>1</v>
      </c>
      <c r="AG38" s="96">
        <v>1</v>
      </c>
      <c r="AI38" s="96">
        <v>1</v>
      </c>
      <c r="AK38" s="96">
        <v>1</v>
      </c>
      <c r="AM38" s="96">
        <v>1</v>
      </c>
      <c r="AO38" s="96">
        <v>1</v>
      </c>
      <c r="AQ38" s="96">
        <v>1</v>
      </c>
      <c r="AS38" s="96">
        <v>1</v>
      </c>
      <c r="AU38" s="96">
        <v>1</v>
      </c>
      <c r="AW38" s="96">
        <v>1</v>
      </c>
      <c r="AX38" s="96">
        <v>2</v>
      </c>
      <c r="AZ38" s="96">
        <v>3</v>
      </c>
      <c r="BB38" s="96">
        <v>4</v>
      </c>
      <c r="BD38" s="96">
        <v>5</v>
      </c>
    </row>
  </sheetData>
  <sheetProtection/>
  <mergeCells count="31">
    <mergeCell ref="AX5:AY5"/>
    <mergeCell ref="AZ5:BA5"/>
    <mergeCell ref="BB5:BC5"/>
    <mergeCell ref="BD5:BE5"/>
    <mergeCell ref="AG4:AH4"/>
    <mergeCell ref="AI4:AJ4"/>
    <mergeCell ref="AK4:AL4"/>
    <mergeCell ref="AM4:AN4"/>
    <mergeCell ref="AX3:BE3"/>
    <mergeCell ref="AO4:AP4"/>
    <mergeCell ref="AQ4:AR4"/>
    <mergeCell ref="AS4:AT4"/>
    <mergeCell ref="AU4:AV4"/>
    <mergeCell ref="AX4:BA4"/>
    <mergeCell ref="BB4:BE4"/>
    <mergeCell ref="Q3:T3"/>
    <mergeCell ref="S4:T4"/>
    <mergeCell ref="U4:V4"/>
    <mergeCell ref="W3:AB3"/>
    <mergeCell ref="AA4:AB4"/>
    <mergeCell ref="W4:Z4"/>
    <mergeCell ref="A6:C6"/>
    <mergeCell ref="AE4:AF4"/>
    <mergeCell ref="E4:F4"/>
    <mergeCell ref="I4:J4"/>
    <mergeCell ref="K4:L4"/>
    <mergeCell ref="M4:N4"/>
    <mergeCell ref="O4:P4"/>
    <mergeCell ref="Q4:R4"/>
    <mergeCell ref="AC4:AD4"/>
    <mergeCell ref="G4:H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5" manualBreakCount="5">
    <brk id="12" max="34" man="1"/>
    <brk id="20" max="34" man="1"/>
    <brk id="28" max="34" man="1"/>
    <brk id="36" max="34" man="1"/>
    <brk id="49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view="pageBreakPreview" zoomScaleSheetLayoutView="100" zoomScalePageLayoutView="0" workbookViewId="0" topLeftCell="A1">
      <pane xSplit="4" ySplit="10" topLeftCell="E17" activePane="bottomRight" state="frozen"/>
      <selection pane="topLeft" activeCell="E1" sqref="E1"/>
      <selection pane="topRight" activeCell="E1" sqref="E1"/>
      <selection pane="bottomLeft" activeCell="E1" sqref="E1"/>
      <selection pane="bottomRight" activeCell="O2" sqref="O2"/>
    </sheetView>
  </sheetViews>
  <sheetFormatPr defaultColWidth="9.00390625" defaultRowHeight="17.25" customHeight="1"/>
  <cols>
    <col min="1" max="1" width="2.625" style="34" customWidth="1"/>
    <col min="2" max="2" width="1.625" style="34" customWidth="1"/>
    <col min="3" max="3" width="12.125" style="34" customWidth="1"/>
    <col min="4" max="4" width="1.625" style="34" customWidth="1"/>
    <col min="5" max="5" width="11.50390625" style="38" customWidth="1"/>
    <col min="6" max="6" width="5.50390625" style="38" customWidth="1"/>
    <col min="7" max="7" width="11.50390625" style="38" customWidth="1"/>
    <col min="8" max="8" width="5.50390625" style="38" customWidth="1"/>
    <col min="9" max="9" width="11.50390625" style="38" customWidth="1"/>
    <col min="10" max="10" width="5.50390625" style="38" customWidth="1"/>
    <col min="11" max="11" width="11.50390625" style="38" customWidth="1"/>
    <col min="12" max="12" width="5.50390625" style="38" customWidth="1"/>
    <col min="13" max="13" width="11.50390625" style="38" customWidth="1"/>
    <col min="14" max="14" width="5.50390625" style="38" customWidth="1"/>
    <col min="15" max="15" width="11.50390625" style="38" customWidth="1"/>
    <col min="16" max="16" width="5.50390625" style="38" customWidth="1"/>
    <col min="17" max="17" width="11.50390625" style="38" customWidth="1"/>
    <col min="18" max="18" width="5.50390625" style="38" customWidth="1"/>
    <col min="19" max="19" width="11.50390625" style="38" customWidth="1"/>
    <col min="20" max="20" width="5.50390625" style="38" customWidth="1"/>
    <col min="21" max="21" width="11.50390625" style="38" customWidth="1"/>
    <col min="22" max="22" width="5.50390625" style="38" customWidth="1"/>
    <col min="23" max="23" width="11.50390625" style="38" customWidth="1"/>
    <col min="24" max="24" width="5.50390625" style="38" customWidth="1"/>
    <col min="25" max="25" width="11.50390625" style="38" customWidth="1"/>
    <col min="26" max="26" width="5.50390625" style="38" customWidth="1"/>
    <col min="27" max="27" width="11.50390625" style="38" customWidth="1"/>
    <col min="28" max="28" width="5.50390625" style="38" customWidth="1"/>
    <col min="29" max="29" width="11.50390625" style="38" customWidth="1"/>
    <col min="30" max="30" width="5.50390625" style="38" customWidth="1"/>
    <col min="31" max="31" width="11.50390625" style="38" customWidth="1"/>
    <col min="32" max="32" width="9.00390625" style="38" customWidth="1"/>
    <col min="33" max="33" width="5.50390625" style="38" customWidth="1"/>
    <col min="34" max="16384" width="9.00390625" style="38" customWidth="1"/>
  </cols>
  <sheetData>
    <row r="1" spans="1:5" s="29" customFormat="1" ht="17.25" customHeight="1">
      <c r="A1" s="108"/>
      <c r="B1" s="108"/>
      <c r="C1" s="108"/>
      <c r="E1" s="109" t="s">
        <v>48</v>
      </c>
    </row>
    <row r="2" spans="1:31" s="29" customFormat="1" ht="22.5" customHeight="1" thickBot="1">
      <c r="A2" s="108"/>
      <c r="B2" s="108"/>
      <c r="C2" s="108"/>
      <c r="E2" s="109" t="s">
        <v>70</v>
      </c>
      <c r="AE2" s="142" t="s">
        <v>80</v>
      </c>
    </row>
    <row r="3" spans="1:31" s="52" customFormat="1" ht="15" customHeight="1">
      <c r="A3" s="110"/>
      <c r="B3" s="50"/>
      <c r="C3" s="111"/>
      <c r="D3" s="49"/>
      <c r="E3" s="50"/>
      <c r="F3" s="49"/>
      <c r="G3" s="51"/>
      <c r="H3" s="49"/>
      <c r="I3" s="51"/>
      <c r="J3" s="49"/>
      <c r="K3" s="51"/>
      <c r="L3" s="49"/>
      <c r="M3" s="50"/>
      <c r="N3" s="49"/>
      <c r="O3" s="179" t="s">
        <v>45</v>
      </c>
      <c r="P3" s="180"/>
      <c r="Q3" s="180"/>
      <c r="R3" s="181"/>
      <c r="S3" s="51"/>
      <c r="T3" s="49"/>
      <c r="U3" s="179" t="s">
        <v>45</v>
      </c>
      <c r="V3" s="180"/>
      <c r="W3" s="180"/>
      <c r="X3" s="180"/>
      <c r="Y3" s="180"/>
      <c r="Z3" s="181"/>
      <c r="AA3" s="51"/>
      <c r="AB3" s="49"/>
      <c r="AC3" s="51"/>
      <c r="AD3" s="49"/>
      <c r="AE3" s="143"/>
    </row>
    <row r="4" spans="1:31" s="52" customFormat="1" ht="15" customHeight="1">
      <c r="A4" s="112"/>
      <c r="B4" s="113"/>
      <c r="C4" s="114" t="s">
        <v>47</v>
      </c>
      <c r="D4" s="53"/>
      <c r="E4" s="188" t="s">
        <v>71</v>
      </c>
      <c r="F4" s="193"/>
      <c r="G4" s="182" t="s">
        <v>60</v>
      </c>
      <c r="H4" s="183"/>
      <c r="I4" s="188" t="s">
        <v>61</v>
      </c>
      <c r="J4" s="189"/>
      <c r="K4" s="182" t="s">
        <v>62</v>
      </c>
      <c r="L4" s="183"/>
      <c r="M4" s="190" t="s">
        <v>72</v>
      </c>
      <c r="N4" s="183"/>
      <c r="O4" s="186" t="s">
        <v>6</v>
      </c>
      <c r="P4" s="187"/>
      <c r="Q4" s="186" t="s">
        <v>7</v>
      </c>
      <c r="R4" s="187"/>
      <c r="S4" s="182" t="s">
        <v>73</v>
      </c>
      <c r="T4" s="183"/>
      <c r="U4" s="184" t="s">
        <v>56</v>
      </c>
      <c r="V4" s="185"/>
      <c r="W4" s="184" t="s">
        <v>57</v>
      </c>
      <c r="X4" s="185"/>
      <c r="Y4" s="186" t="s">
        <v>9</v>
      </c>
      <c r="Z4" s="187"/>
      <c r="AA4" s="188" t="s">
        <v>78</v>
      </c>
      <c r="AB4" s="189"/>
      <c r="AC4" s="182" t="s">
        <v>79</v>
      </c>
      <c r="AD4" s="183"/>
      <c r="AE4" s="144" t="s">
        <v>74</v>
      </c>
    </row>
    <row r="5" spans="1:31" s="52" customFormat="1" ht="15" customHeight="1">
      <c r="A5" s="112"/>
      <c r="B5" s="113"/>
      <c r="C5" s="113"/>
      <c r="D5" s="53"/>
      <c r="E5" s="194" t="s">
        <v>75</v>
      </c>
      <c r="F5" s="54"/>
      <c r="G5" s="194" t="s">
        <v>75</v>
      </c>
      <c r="H5" s="54"/>
      <c r="I5" s="194" t="s">
        <v>75</v>
      </c>
      <c r="J5" s="54"/>
      <c r="K5" s="194" t="s">
        <v>75</v>
      </c>
      <c r="L5" s="54"/>
      <c r="M5" s="194" t="s">
        <v>75</v>
      </c>
      <c r="N5" s="54"/>
      <c r="O5" s="194" t="s">
        <v>75</v>
      </c>
      <c r="P5" s="54"/>
      <c r="Q5" s="194" t="s">
        <v>75</v>
      </c>
      <c r="R5" s="54"/>
      <c r="S5" s="194" t="s">
        <v>75</v>
      </c>
      <c r="T5" s="54"/>
      <c r="U5" s="194" t="s">
        <v>75</v>
      </c>
      <c r="V5" s="115"/>
      <c r="W5" s="194" t="s">
        <v>75</v>
      </c>
      <c r="X5" s="115"/>
      <c r="Y5" s="194" t="s">
        <v>75</v>
      </c>
      <c r="Z5" s="54"/>
      <c r="AA5" s="194" t="s">
        <v>75</v>
      </c>
      <c r="AB5" s="54"/>
      <c r="AC5" s="194" t="s">
        <v>75</v>
      </c>
      <c r="AD5" s="54"/>
      <c r="AE5" s="197" t="s">
        <v>75</v>
      </c>
    </row>
    <row r="6" spans="1:31" s="52" customFormat="1" ht="15" customHeight="1">
      <c r="A6" s="191" t="s">
        <v>38</v>
      </c>
      <c r="B6" s="192"/>
      <c r="C6" s="192"/>
      <c r="D6" s="53"/>
      <c r="E6" s="195"/>
      <c r="F6" s="55" t="s">
        <v>15</v>
      </c>
      <c r="G6" s="195"/>
      <c r="H6" s="55" t="s">
        <v>15</v>
      </c>
      <c r="I6" s="195"/>
      <c r="J6" s="55" t="s">
        <v>15</v>
      </c>
      <c r="K6" s="195"/>
      <c r="L6" s="55" t="s">
        <v>15</v>
      </c>
      <c r="M6" s="195"/>
      <c r="N6" s="55" t="s">
        <v>15</v>
      </c>
      <c r="O6" s="195"/>
      <c r="P6" s="55" t="s">
        <v>15</v>
      </c>
      <c r="Q6" s="195"/>
      <c r="R6" s="55" t="s">
        <v>15</v>
      </c>
      <c r="S6" s="195"/>
      <c r="T6" s="55" t="s">
        <v>15</v>
      </c>
      <c r="U6" s="195"/>
      <c r="V6" s="116" t="s">
        <v>15</v>
      </c>
      <c r="W6" s="195"/>
      <c r="X6" s="116" t="s">
        <v>15</v>
      </c>
      <c r="Y6" s="195"/>
      <c r="Z6" s="55" t="s">
        <v>15</v>
      </c>
      <c r="AA6" s="195"/>
      <c r="AB6" s="55" t="s">
        <v>15</v>
      </c>
      <c r="AC6" s="195"/>
      <c r="AD6" s="55" t="s">
        <v>15</v>
      </c>
      <c r="AE6" s="198"/>
    </row>
    <row r="7" spans="1:31" s="52" customFormat="1" ht="15" customHeight="1">
      <c r="A7" s="117"/>
      <c r="B7" s="118"/>
      <c r="C7" s="118"/>
      <c r="D7" s="56"/>
      <c r="E7" s="196"/>
      <c r="F7" s="57"/>
      <c r="G7" s="196"/>
      <c r="H7" s="57"/>
      <c r="I7" s="196"/>
      <c r="J7" s="57"/>
      <c r="K7" s="196"/>
      <c r="L7" s="57"/>
      <c r="M7" s="196"/>
      <c r="N7" s="57"/>
      <c r="O7" s="196"/>
      <c r="P7" s="57"/>
      <c r="Q7" s="196"/>
      <c r="R7" s="57"/>
      <c r="S7" s="196"/>
      <c r="T7" s="57"/>
      <c r="U7" s="196"/>
      <c r="V7" s="119"/>
      <c r="W7" s="196"/>
      <c r="X7" s="119"/>
      <c r="Y7" s="196"/>
      <c r="Z7" s="57"/>
      <c r="AA7" s="196"/>
      <c r="AB7" s="57"/>
      <c r="AC7" s="196"/>
      <c r="AD7" s="57"/>
      <c r="AE7" s="199"/>
    </row>
    <row r="8" spans="1:31" s="127" customFormat="1" ht="15" customHeight="1">
      <c r="A8" s="120"/>
      <c r="B8" s="121"/>
      <c r="C8" s="122"/>
      <c r="D8" s="123"/>
      <c r="E8" s="124"/>
      <c r="F8" s="125"/>
      <c r="G8" s="126"/>
      <c r="H8" s="125"/>
      <c r="I8" s="126"/>
      <c r="J8" s="125"/>
      <c r="K8" s="126"/>
      <c r="L8" s="125"/>
      <c r="M8" s="126"/>
      <c r="N8" s="125"/>
      <c r="O8" s="126"/>
      <c r="P8" s="125"/>
      <c r="Q8" s="126"/>
      <c r="R8" s="125"/>
      <c r="S8" s="126"/>
      <c r="T8" s="125"/>
      <c r="U8" s="126"/>
      <c r="V8" s="125"/>
      <c r="W8" s="126"/>
      <c r="X8" s="125"/>
      <c r="Y8" s="126"/>
      <c r="Z8" s="125"/>
      <c r="AA8" s="126"/>
      <c r="AB8" s="125"/>
      <c r="AC8" s="126"/>
      <c r="AD8" s="125"/>
      <c r="AE8" s="145"/>
    </row>
    <row r="9" spans="1:31" s="31" customFormat="1" ht="15" customHeight="1">
      <c r="A9" s="128" t="s">
        <v>1</v>
      </c>
      <c r="B9" s="129"/>
      <c r="C9" s="129"/>
      <c r="D9" s="30"/>
      <c r="E9" s="45">
        <f>E25+E34</f>
        <v>100854318</v>
      </c>
      <c r="F9" s="140">
        <f>IF(E9=0,"-",ROUND(E9/$AE9*100,1))</f>
        <v>29.6</v>
      </c>
      <c r="G9" s="46">
        <f>G25+G34</f>
        <v>41323264</v>
      </c>
      <c r="H9" s="140">
        <f aca="true" t="shared" si="0" ref="H9:H34">IF(G9=0,"-",ROUND(G9/$AE9*100,1))</f>
        <v>12.1</v>
      </c>
      <c r="I9" s="46">
        <f>I25+I34</f>
        <v>4540614</v>
      </c>
      <c r="J9" s="140">
        <f aca="true" t="shared" si="1" ref="J9:J34">IF(I9=0,"-",ROUND(I9/$AE9*100,1))</f>
        <v>1.3</v>
      </c>
      <c r="K9" s="46">
        <f>K25+K34</f>
        <v>34272612</v>
      </c>
      <c r="L9" s="140">
        <f aca="true" t="shared" si="2" ref="L9:L34">IF(K9=0,"-",ROUND(K9/$AE9*100,1))</f>
        <v>10.1</v>
      </c>
      <c r="M9" s="46">
        <f>M25+M34</f>
        <v>34717664</v>
      </c>
      <c r="N9" s="140">
        <f aca="true" t="shared" si="3" ref="N9:N34">IF(M9=0,"-",ROUND(M9/$AE9*100,1))</f>
        <v>10.2</v>
      </c>
      <c r="O9" s="46">
        <f>O25+O34</f>
        <v>8602399</v>
      </c>
      <c r="P9" s="140">
        <f aca="true" t="shared" si="4" ref="P9:P34">IF(O9=0,"-",ROUND(O9/$AE9*100,1))</f>
        <v>2.5</v>
      </c>
      <c r="Q9" s="46">
        <f>Q25+Q34</f>
        <v>26115265</v>
      </c>
      <c r="R9" s="140">
        <f aca="true" t="shared" si="5" ref="R9:R34">IF(Q9=0,"-",ROUND(Q9/$AE9*100,1))</f>
        <v>7.7</v>
      </c>
      <c r="S9" s="46">
        <f>S25+S34</f>
        <v>76225895</v>
      </c>
      <c r="T9" s="140">
        <f aca="true" t="shared" si="6" ref="T9:T34">IF(S9=0,"-",ROUND(S9/$AE9*100,1))</f>
        <v>22.4</v>
      </c>
      <c r="U9" s="46">
        <f>U25+U34</f>
        <v>65845015</v>
      </c>
      <c r="V9" s="140">
        <f aca="true" t="shared" si="7" ref="V9:V34">IF(U9=0,"-",ROUND(U9/$AE9*100,1))</f>
        <v>19.3</v>
      </c>
      <c r="W9" s="46">
        <f>W25+W34</f>
        <v>10362065</v>
      </c>
      <c r="X9" s="140">
        <f aca="true" t="shared" si="8" ref="X9:X34">IF(W9=0,"-",ROUND(W9/$AE9*100,1))</f>
        <v>3</v>
      </c>
      <c r="Y9" s="46">
        <f>Y25+Y34</f>
        <v>18815</v>
      </c>
      <c r="Z9" s="140">
        <f aca="true" t="shared" si="9" ref="Z9:Z34">IF(Y9=0,"-",ROUND(Y9/$AE9*100,1))</f>
        <v>0</v>
      </c>
      <c r="AA9" s="46">
        <f>AA25+AA34</f>
        <v>450961</v>
      </c>
      <c r="AB9" s="140">
        <f aca="true" t="shared" si="10" ref="AB9:AB34">IF(AA9=0,"-",ROUND(AA9/$AE9*100,1))</f>
        <v>0.1</v>
      </c>
      <c r="AC9" s="46">
        <f>AC25+AC34</f>
        <v>47915264</v>
      </c>
      <c r="AD9" s="140">
        <f aca="true" t="shared" si="11" ref="AD9:AD34">IF(AC9=0,"-",ROUND(AC9/$AE9*100,1))</f>
        <v>14.1</v>
      </c>
      <c r="AE9" s="146">
        <f>AE25+AE34</f>
        <v>340300592</v>
      </c>
    </row>
    <row r="10" spans="1:31" s="31" customFormat="1" ht="15" customHeight="1">
      <c r="A10" s="130"/>
      <c r="B10" s="131"/>
      <c r="C10" s="131"/>
      <c r="D10" s="32"/>
      <c r="E10" s="45"/>
      <c r="F10" s="140"/>
      <c r="G10" s="46"/>
      <c r="H10" s="140"/>
      <c r="I10" s="46"/>
      <c r="J10" s="140"/>
      <c r="K10" s="46"/>
      <c r="L10" s="140"/>
      <c r="M10" s="46"/>
      <c r="N10" s="140"/>
      <c r="O10" s="46"/>
      <c r="P10" s="140"/>
      <c r="Q10" s="46"/>
      <c r="R10" s="140"/>
      <c r="S10" s="46"/>
      <c r="T10" s="140"/>
      <c r="U10" s="46"/>
      <c r="V10" s="140"/>
      <c r="W10" s="46"/>
      <c r="X10" s="140"/>
      <c r="Y10" s="46"/>
      <c r="Z10" s="140"/>
      <c r="AA10" s="46"/>
      <c r="AB10" s="140"/>
      <c r="AC10" s="46"/>
      <c r="AD10" s="140"/>
      <c r="AE10" s="146"/>
    </row>
    <row r="11" spans="1:31" s="31" customFormat="1" ht="26.25" customHeight="1">
      <c r="A11" s="130">
        <v>1</v>
      </c>
      <c r="B11" s="131"/>
      <c r="C11" s="132" t="s">
        <v>17</v>
      </c>
      <c r="D11" s="32"/>
      <c r="E11" s="45">
        <v>19925677</v>
      </c>
      <c r="F11" s="140">
        <f aca="true" t="shared" si="12" ref="F11:F34">IF(E11=0,"-",ROUND(E11/$AE11*100,1))</f>
        <v>30.2</v>
      </c>
      <c r="G11" s="46">
        <v>7396786</v>
      </c>
      <c r="H11" s="140">
        <f t="shared" si="0"/>
        <v>11.2</v>
      </c>
      <c r="I11" s="46">
        <v>1012669</v>
      </c>
      <c r="J11" s="140">
        <f t="shared" si="1"/>
        <v>1.5</v>
      </c>
      <c r="K11" s="46">
        <v>8204025</v>
      </c>
      <c r="L11" s="140">
        <f t="shared" si="2"/>
        <v>12.5</v>
      </c>
      <c r="M11" s="46">
        <v>5545405</v>
      </c>
      <c r="N11" s="140">
        <f t="shared" si="3"/>
        <v>8.4</v>
      </c>
      <c r="O11" s="46">
        <v>538317</v>
      </c>
      <c r="P11" s="140">
        <f t="shared" si="4"/>
        <v>0.8</v>
      </c>
      <c r="Q11" s="46">
        <v>5007088</v>
      </c>
      <c r="R11" s="140">
        <f t="shared" si="5"/>
        <v>7.6</v>
      </c>
      <c r="S11" s="46">
        <v>15349252</v>
      </c>
      <c r="T11" s="140">
        <f t="shared" si="6"/>
        <v>23.3</v>
      </c>
      <c r="U11" s="46">
        <v>13301433</v>
      </c>
      <c r="V11" s="140">
        <f t="shared" si="7"/>
        <v>20.2</v>
      </c>
      <c r="W11" s="46">
        <v>2041906</v>
      </c>
      <c r="X11" s="140">
        <f t="shared" si="8"/>
        <v>3.1</v>
      </c>
      <c r="Y11" s="46">
        <v>5913</v>
      </c>
      <c r="Z11" s="140">
        <f t="shared" si="9"/>
        <v>0</v>
      </c>
      <c r="AA11" s="46">
        <v>156342</v>
      </c>
      <c r="AB11" s="140">
        <f t="shared" si="10"/>
        <v>0.2</v>
      </c>
      <c r="AC11" s="46">
        <v>8304112</v>
      </c>
      <c r="AD11" s="140">
        <f t="shared" si="11"/>
        <v>12.6</v>
      </c>
      <c r="AE11" s="146">
        <v>65894268</v>
      </c>
    </row>
    <row r="12" spans="1:31" s="31" customFormat="1" ht="26.25" customHeight="1">
      <c r="A12" s="130">
        <v>2</v>
      </c>
      <c r="B12" s="131"/>
      <c r="C12" s="132" t="s">
        <v>18</v>
      </c>
      <c r="D12" s="32"/>
      <c r="E12" s="45">
        <v>10634656</v>
      </c>
      <c r="F12" s="140">
        <f t="shared" si="12"/>
        <v>30.1</v>
      </c>
      <c r="G12" s="46">
        <v>3085666</v>
      </c>
      <c r="H12" s="140">
        <f t="shared" si="0"/>
        <v>8.7</v>
      </c>
      <c r="I12" s="46">
        <v>379931</v>
      </c>
      <c r="J12" s="140">
        <f t="shared" si="1"/>
        <v>1.1</v>
      </c>
      <c r="K12" s="46">
        <v>4430095</v>
      </c>
      <c r="L12" s="140">
        <f t="shared" si="2"/>
        <v>12.5</v>
      </c>
      <c r="M12" s="46">
        <v>3221369</v>
      </c>
      <c r="N12" s="140">
        <f t="shared" si="3"/>
        <v>9.1</v>
      </c>
      <c r="O12" s="46">
        <v>10591</v>
      </c>
      <c r="P12" s="140">
        <f t="shared" si="4"/>
        <v>0</v>
      </c>
      <c r="Q12" s="46">
        <v>3210778</v>
      </c>
      <c r="R12" s="140">
        <f t="shared" si="5"/>
        <v>9.1</v>
      </c>
      <c r="S12" s="46">
        <v>8676289</v>
      </c>
      <c r="T12" s="140">
        <f t="shared" si="6"/>
        <v>24.6</v>
      </c>
      <c r="U12" s="46">
        <v>7543717</v>
      </c>
      <c r="V12" s="140">
        <f t="shared" si="7"/>
        <v>21.4</v>
      </c>
      <c r="W12" s="46">
        <v>1132512</v>
      </c>
      <c r="X12" s="140">
        <f t="shared" si="8"/>
        <v>3.2</v>
      </c>
      <c r="Y12" s="46">
        <v>60</v>
      </c>
      <c r="Z12" s="140">
        <f t="shared" si="9"/>
        <v>0</v>
      </c>
      <c r="AA12" s="46">
        <v>0</v>
      </c>
      <c r="AB12" s="140" t="str">
        <f t="shared" si="10"/>
        <v>-</v>
      </c>
      <c r="AC12" s="46">
        <v>4885778</v>
      </c>
      <c r="AD12" s="140">
        <f t="shared" si="11"/>
        <v>13.8</v>
      </c>
      <c r="AE12" s="146">
        <v>35313784</v>
      </c>
    </row>
    <row r="13" spans="1:31" s="31" customFormat="1" ht="26.25" customHeight="1">
      <c r="A13" s="130">
        <v>3</v>
      </c>
      <c r="B13" s="131"/>
      <c r="C13" s="132" t="s">
        <v>19</v>
      </c>
      <c r="D13" s="32"/>
      <c r="E13" s="45">
        <v>12319425</v>
      </c>
      <c r="F13" s="140">
        <f t="shared" si="12"/>
        <v>30.3</v>
      </c>
      <c r="G13" s="46">
        <v>5032565</v>
      </c>
      <c r="H13" s="140">
        <f t="shared" si="0"/>
        <v>12.4</v>
      </c>
      <c r="I13" s="46">
        <v>538616</v>
      </c>
      <c r="J13" s="140">
        <f t="shared" si="1"/>
        <v>1.3</v>
      </c>
      <c r="K13" s="46">
        <v>3911991</v>
      </c>
      <c r="L13" s="140">
        <f t="shared" si="2"/>
        <v>9.6</v>
      </c>
      <c r="M13" s="46">
        <v>3515179</v>
      </c>
      <c r="N13" s="140">
        <f t="shared" si="3"/>
        <v>8.7</v>
      </c>
      <c r="O13" s="46">
        <v>208266</v>
      </c>
      <c r="P13" s="140">
        <f t="shared" si="4"/>
        <v>0.5</v>
      </c>
      <c r="Q13" s="46">
        <v>3306913</v>
      </c>
      <c r="R13" s="140">
        <f t="shared" si="5"/>
        <v>8.1</v>
      </c>
      <c r="S13" s="46">
        <v>10182030</v>
      </c>
      <c r="T13" s="140">
        <f t="shared" si="6"/>
        <v>25.1</v>
      </c>
      <c r="U13" s="46">
        <v>8810895</v>
      </c>
      <c r="V13" s="140">
        <f t="shared" si="7"/>
        <v>21.7</v>
      </c>
      <c r="W13" s="46">
        <v>1370184</v>
      </c>
      <c r="X13" s="140">
        <f t="shared" si="8"/>
        <v>3.4</v>
      </c>
      <c r="Y13" s="46">
        <v>951</v>
      </c>
      <c r="Z13" s="140">
        <f t="shared" si="9"/>
        <v>0</v>
      </c>
      <c r="AA13" s="46">
        <v>196763</v>
      </c>
      <c r="AB13" s="140">
        <f t="shared" si="10"/>
        <v>0.5</v>
      </c>
      <c r="AC13" s="46">
        <v>4921841</v>
      </c>
      <c r="AD13" s="140">
        <f t="shared" si="11"/>
        <v>12.1</v>
      </c>
      <c r="AE13" s="146">
        <v>40618410</v>
      </c>
    </row>
    <row r="14" spans="1:31" s="31" customFormat="1" ht="26.25" customHeight="1">
      <c r="A14" s="130">
        <v>4</v>
      </c>
      <c r="B14" s="131"/>
      <c r="C14" s="132" t="s">
        <v>20</v>
      </c>
      <c r="D14" s="32"/>
      <c r="E14" s="45">
        <v>5296721</v>
      </c>
      <c r="F14" s="140">
        <f t="shared" si="12"/>
        <v>30.1</v>
      </c>
      <c r="G14" s="46">
        <v>1776960</v>
      </c>
      <c r="H14" s="140">
        <f t="shared" si="0"/>
        <v>10.1</v>
      </c>
      <c r="I14" s="46">
        <v>96575</v>
      </c>
      <c r="J14" s="140">
        <f t="shared" si="1"/>
        <v>0.5</v>
      </c>
      <c r="K14" s="46">
        <v>1412340</v>
      </c>
      <c r="L14" s="140">
        <f t="shared" si="2"/>
        <v>8</v>
      </c>
      <c r="M14" s="46">
        <v>1080439</v>
      </c>
      <c r="N14" s="140">
        <f t="shared" si="3"/>
        <v>6.1</v>
      </c>
      <c r="O14" s="46">
        <v>3230</v>
      </c>
      <c r="P14" s="140">
        <f t="shared" si="4"/>
        <v>0</v>
      </c>
      <c r="Q14" s="46">
        <v>1077209</v>
      </c>
      <c r="R14" s="140">
        <f t="shared" si="5"/>
        <v>6.1</v>
      </c>
      <c r="S14" s="46">
        <v>4836383</v>
      </c>
      <c r="T14" s="140">
        <f t="shared" si="6"/>
        <v>27.5</v>
      </c>
      <c r="U14" s="46">
        <v>4415136</v>
      </c>
      <c r="V14" s="140">
        <f t="shared" si="7"/>
        <v>25.1</v>
      </c>
      <c r="W14" s="46">
        <v>421090</v>
      </c>
      <c r="X14" s="140">
        <f t="shared" si="8"/>
        <v>2.4</v>
      </c>
      <c r="Y14" s="46">
        <v>157</v>
      </c>
      <c r="Z14" s="140">
        <f t="shared" si="9"/>
        <v>0</v>
      </c>
      <c r="AA14" s="46">
        <v>0</v>
      </c>
      <c r="AB14" s="140" t="str">
        <f t="shared" si="10"/>
        <v>-</v>
      </c>
      <c r="AC14" s="46">
        <v>3101534</v>
      </c>
      <c r="AD14" s="140">
        <f t="shared" si="11"/>
        <v>17.6</v>
      </c>
      <c r="AE14" s="146">
        <v>17600952</v>
      </c>
    </row>
    <row r="15" spans="1:31" s="31" customFormat="1" ht="26.25" customHeight="1">
      <c r="A15" s="130">
        <v>5</v>
      </c>
      <c r="B15" s="131"/>
      <c r="C15" s="132" t="s">
        <v>21</v>
      </c>
      <c r="D15" s="32"/>
      <c r="E15" s="45">
        <v>6540230</v>
      </c>
      <c r="F15" s="140">
        <f t="shared" si="12"/>
        <v>31.2</v>
      </c>
      <c r="G15" s="46">
        <v>3022281</v>
      </c>
      <c r="H15" s="140">
        <f t="shared" si="0"/>
        <v>14.4</v>
      </c>
      <c r="I15" s="46">
        <v>482375</v>
      </c>
      <c r="J15" s="140">
        <f t="shared" si="1"/>
        <v>2.3</v>
      </c>
      <c r="K15" s="46">
        <v>2507730</v>
      </c>
      <c r="L15" s="140">
        <f t="shared" si="2"/>
        <v>12</v>
      </c>
      <c r="M15" s="46">
        <v>1949865</v>
      </c>
      <c r="N15" s="140">
        <f t="shared" si="3"/>
        <v>9.3</v>
      </c>
      <c r="O15" s="46">
        <v>5294</v>
      </c>
      <c r="P15" s="140">
        <f t="shared" si="4"/>
        <v>0</v>
      </c>
      <c r="Q15" s="46">
        <v>1944571</v>
      </c>
      <c r="R15" s="140">
        <f t="shared" si="5"/>
        <v>9.3</v>
      </c>
      <c r="S15" s="46">
        <v>3615717</v>
      </c>
      <c r="T15" s="140">
        <f t="shared" si="6"/>
        <v>17.2</v>
      </c>
      <c r="U15" s="46">
        <v>3063283</v>
      </c>
      <c r="V15" s="140">
        <f t="shared" si="7"/>
        <v>14.6</v>
      </c>
      <c r="W15" s="46">
        <v>552416</v>
      </c>
      <c r="X15" s="140">
        <f t="shared" si="8"/>
        <v>2.6</v>
      </c>
      <c r="Y15" s="46">
        <v>18</v>
      </c>
      <c r="Z15" s="140">
        <f t="shared" si="9"/>
        <v>0</v>
      </c>
      <c r="AA15" s="46">
        <v>78008</v>
      </c>
      <c r="AB15" s="140">
        <f t="shared" si="10"/>
        <v>0.4</v>
      </c>
      <c r="AC15" s="46">
        <v>2782283</v>
      </c>
      <c r="AD15" s="140">
        <f t="shared" si="11"/>
        <v>13.3</v>
      </c>
      <c r="AE15" s="146">
        <v>20978489</v>
      </c>
    </row>
    <row r="16" spans="1:31" s="31" customFormat="1" ht="26.25" customHeight="1">
      <c r="A16" s="130">
        <v>6</v>
      </c>
      <c r="B16" s="131"/>
      <c r="C16" s="132" t="s">
        <v>22</v>
      </c>
      <c r="D16" s="32"/>
      <c r="E16" s="45">
        <v>3051790</v>
      </c>
      <c r="F16" s="140">
        <f t="shared" si="12"/>
        <v>31</v>
      </c>
      <c r="G16" s="46">
        <v>1759300</v>
      </c>
      <c r="H16" s="140">
        <f t="shared" si="0"/>
        <v>17.9</v>
      </c>
      <c r="I16" s="46">
        <v>65569</v>
      </c>
      <c r="J16" s="140">
        <f t="shared" si="1"/>
        <v>0.7</v>
      </c>
      <c r="K16" s="46">
        <v>1006442</v>
      </c>
      <c r="L16" s="140">
        <f t="shared" si="2"/>
        <v>10.2</v>
      </c>
      <c r="M16" s="46">
        <v>1038217</v>
      </c>
      <c r="N16" s="140">
        <f t="shared" si="3"/>
        <v>10.6</v>
      </c>
      <c r="O16" s="46">
        <v>571202</v>
      </c>
      <c r="P16" s="140">
        <f t="shared" si="4"/>
        <v>5.8</v>
      </c>
      <c r="Q16" s="46">
        <v>467015</v>
      </c>
      <c r="R16" s="140">
        <f t="shared" si="5"/>
        <v>4.8</v>
      </c>
      <c r="S16" s="46">
        <v>1499574</v>
      </c>
      <c r="T16" s="140">
        <f t="shared" si="6"/>
        <v>15.3</v>
      </c>
      <c r="U16" s="46">
        <v>1242965</v>
      </c>
      <c r="V16" s="140">
        <f t="shared" si="7"/>
        <v>12.6</v>
      </c>
      <c r="W16" s="46">
        <v>256007</v>
      </c>
      <c r="X16" s="140">
        <f t="shared" si="8"/>
        <v>2.6</v>
      </c>
      <c r="Y16" s="46">
        <v>602</v>
      </c>
      <c r="Z16" s="140">
        <f t="shared" si="9"/>
        <v>0</v>
      </c>
      <c r="AA16" s="46">
        <v>0</v>
      </c>
      <c r="AB16" s="140" t="str">
        <f t="shared" si="10"/>
        <v>-</v>
      </c>
      <c r="AC16" s="46">
        <v>1408899</v>
      </c>
      <c r="AD16" s="140">
        <f t="shared" si="11"/>
        <v>14.3</v>
      </c>
      <c r="AE16" s="146">
        <v>9829791</v>
      </c>
    </row>
    <row r="17" spans="1:31" s="31" customFormat="1" ht="26.25" customHeight="1">
      <c r="A17" s="130">
        <v>7</v>
      </c>
      <c r="B17" s="131"/>
      <c r="C17" s="132" t="s">
        <v>23</v>
      </c>
      <c r="D17" s="32"/>
      <c r="E17" s="45">
        <v>9990088</v>
      </c>
      <c r="F17" s="140">
        <f t="shared" si="12"/>
        <v>28.2</v>
      </c>
      <c r="G17" s="46">
        <v>4085764</v>
      </c>
      <c r="H17" s="140">
        <f t="shared" si="0"/>
        <v>11.5</v>
      </c>
      <c r="I17" s="46">
        <v>872921</v>
      </c>
      <c r="J17" s="140">
        <f t="shared" si="1"/>
        <v>2.5</v>
      </c>
      <c r="K17" s="46">
        <v>3306987</v>
      </c>
      <c r="L17" s="140">
        <f t="shared" si="2"/>
        <v>9.3</v>
      </c>
      <c r="M17" s="46">
        <v>4076855</v>
      </c>
      <c r="N17" s="140">
        <f t="shared" si="3"/>
        <v>11.5</v>
      </c>
      <c r="O17" s="46">
        <v>2351417</v>
      </c>
      <c r="P17" s="140">
        <f t="shared" si="4"/>
        <v>6.6</v>
      </c>
      <c r="Q17" s="46">
        <v>1725438</v>
      </c>
      <c r="R17" s="140">
        <f t="shared" si="5"/>
        <v>4.9</v>
      </c>
      <c r="S17" s="46">
        <v>7852294</v>
      </c>
      <c r="T17" s="140">
        <f t="shared" si="6"/>
        <v>22.1</v>
      </c>
      <c r="U17" s="46">
        <v>6825817</v>
      </c>
      <c r="V17" s="140">
        <f t="shared" si="7"/>
        <v>19.2</v>
      </c>
      <c r="W17" s="46">
        <v>1025443</v>
      </c>
      <c r="X17" s="140">
        <f t="shared" si="8"/>
        <v>2.9</v>
      </c>
      <c r="Y17" s="46">
        <v>1034</v>
      </c>
      <c r="Z17" s="140">
        <f t="shared" si="9"/>
        <v>0</v>
      </c>
      <c r="AA17" s="46">
        <v>572</v>
      </c>
      <c r="AB17" s="140">
        <f t="shared" si="10"/>
        <v>0</v>
      </c>
      <c r="AC17" s="46">
        <v>5276561</v>
      </c>
      <c r="AD17" s="140">
        <f t="shared" si="11"/>
        <v>14.9</v>
      </c>
      <c r="AE17" s="146">
        <v>35462042</v>
      </c>
    </row>
    <row r="18" spans="1:31" s="31" customFormat="1" ht="26.25" customHeight="1">
      <c r="A18" s="130">
        <v>8</v>
      </c>
      <c r="B18" s="131"/>
      <c r="C18" s="132" t="s">
        <v>24</v>
      </c>
      <c r="D18" s="32"/>
      <c r="E18" s="45">
        <v>3352960</v>
      </c>
      <c r="F18" s="140">
        <f t="shared" si="12"/>
        <v>25.7</v>
      </c>
      <c r="G18" s="46">
        <v>1576953</v>
      </c>
      <c r="H18" s="140">
        <f t="shared" si="0"/>
        <v>12.1</v>
      </c>
      <c r="I18" s="46">
        <v>141722</v>
      </c>
      <c r="J18" s="140">
        <f t="shared" si="1"/>
        <v>1.1</v>
      </c>
      <c r="K18" s="46">
        <v>1244929</v>
      </c>
      <c r="L18" s="140">
        <f t="shared" si="2"/>
        <v>9.6</v>
      </c>
      <c r="M18" s="46">
        <v>2342757</v>
      </c>
      <c r="N18" s="140">
        <f t="shared" si="3"/>
        <v>18</v>
      </c>
      <c r="O18" s="46">
        <v>1145799</v>
      </c>
      <c r="P18" s="140">
        <f t="shared" si="4"/>
        <v>8.8</v>
      </c>
      <c r="Q18" s="46">
        <v>1196958</v>
      </c>
      <c r="R18" s="140">
        <f t="shared" si="5"/>
        <v>9.2</v>
      </c>
      <c r="S18" s="46">
        <v>1934945</v>
      </c>
      <c r="T18" s="140">
        <f t="shared" si="6"/>
        <v>14.9</v>
      </c>
      <c r="U18" s="46">
        <v>1643224</v>
      </c>
      <c r="V18" s="140">
        <f t="shared" si="7"/>
        <v>12.6</v>
      </c>
      <c r="W18" s="46">
        <v>291597</v>
      </c>
      <c r="X18" s="140">
        <f t="shared" si="8"/>
        <v>2.2</v>
      </c>
      <c r="Y18" s="46">
        <v>124</v>
      </c>
      <c r="Z18" s="140">
        <f t="shared" si="9"/>
        <v>0</v>
      </c>
      <c r="AA18" s="46">
        <v>13986</v>
      </c>
      <c r="AB18" s="140">
        <f t="shared" si="10"/>
        <v>0.1</v>
      </c>
      <c r="AC18" s="46">
        <v>2417461</v>
      </c>
      <c r="AD18" s="140">
        <f t="shared" si="11"/>
        <v>18.6</v>
      </c>
      <c r="AE18" s="146">
        <v>13025713</v>
      </c>
    </row>
    <row r="19" spans="1:31" s="31" customFormat="1" ht="26.25" customHeight="1">
      <c r="A19" s="130">
        <v>9</v>
      </c>
      <c r="B19" s="131"/>
      <c r="C19" s="132" t="s">
        <v>25</v>
      </c>
      <c r="D19" s="32"/>
      <c r="E19" s="45">
        <v>3611095</v>
      </c>
      <c r="F19" s="140">
        <f t="shared" si="12"/>
        <v>30.3</v>
      </c>
      <c r="G19" s="46">
        <v>1513548</v>
      </c>
      <c r="H19" s="140">
        <f t="shared" si="0"/>
        <v>12.7</v>
      </c>
      <c r="I19" s="46">
        <v>163208</v>
      </c>
      <c r="J19" s="140">
        <f t="shared" si="1"/>
        <v>1.4</v>
      </c>
      <c r="K19" s="46">
        <v>838932</v>
      </c>
      <c r="L19" s="140">
        <f t="shared" si="2"/>
        <v>7</v>
      </c>
      <c r="M19" s="46">
        <v>549124</v>
      </c>
      <c r="N19" s="140">
        <f t="shared" si="3"/>
        <v>4.6</v>
      </c>
      <c r="O19" s="46">
        <v>170234</v>
      </c>
      <c r="P19" s="140">
        <f t="shared" si="4"/>
        <v>1.4</v>
      </c>
      <c r="Q19" s="46">
        <v>378890</v>
      </c>
      <c r="R19" s="140">
        <f t="shared" si="5"/>
        <v>3.2</v>
      </c>
      <c r="S19" s="46">
        <v>3274736</v>
      </c>
      <c r="T19" s="140">
        <f t="shared" si="6"/>
        <v>27.5</v>
      </c>
      <c r="U19" s="46">
        <v>2875747</v>
      </c>
      <c r="V19" s="140">
        <f t="shared" si="7"/>
        <v>24.2</v>
      </c>
      <c r="W19" s="46">
        <v>398946</v>
      </c>
      <c r="X19" s="140">
        <f t="shared" si="8"/>
        <v>3.4</v>
      </c>
      <c r="Y19" s="46">
        <v>43</v>
      </c>
      <c r="Z19" s="140">
        <f t="shared" si="9"/>
        <v>0</v>
      </c>
      <c r="AA19" s="46">
        <v>0</v>
      </c>
      <c r="AB19" s="140" t="str">
        <f t="shared" si="10"/>
        <v>-</v>
      </c>
      <c r="AC19" s="46">
        <v>1954346</v>
      </c>
      <c r="AD19" s="140">
        <f t="shared" si="11"/>
        <v>16.4</v>
      </c>
      <c r="AE19" s="146">
        <v>11904989</v>
      </c>
    </row>
    <row r="20" spans="1:31" s="31" customFormat="1" ht="26.25" customHeight="1">
      <c r="A20" s="130">
        <v>10</v>
      </c>
      <c r="B20" s="131"/>
      <c r="C20" s="132" t="s">
        <v>26</v>
      </c>
      <c r="D20" s="32"/>
      <c r="E20" s="45">
        <v>2347809</v>
      </c>
      <c r="F20" s="140">
        <f t="shared" si="12"/>
        <v>24.8</v>
      </c>
      <c r="G20" s="46">
        <v>1092782</v>
      </c>
      <c r="H20" s="140">
        <f t="shared" si="0"/>
        <v>11.6</v>
      </c>
      <c r="I20" s="46">
        <v>73091</v>
      </c>
      <c r="J20" s="140">
        <f t="shared" si="1"/>
        <v>0.8</v>
      </c>
      <c r="K20" s="46">
        <v>873653</v>
      </c>
      <c r="L20" s="140">
        <f t="shared" si="2"/>
        <v>9.2</v>
      </c>
      <c r="M20" s="46">
        <v>1163431</v>
      </c>
      <c r="N20" s="140">
        <f t="shared" si="3"/>
        <v>12.3</v>
      </c>
      <c r="O20" s="46">
        <v>737730</v>
      </c>
      <c r="P20" s="140">
        <f t="shared" si="4"/>
        <v>7.8</v>
      </c>
      <c r="Q20" s="46">
        <v>425701</v>
      </c>
      <c r="R20" s="140">
        <f t="shared" si="5"/>
        <v>4.5</v>
      </c>
      <c r="S20" s="46">
        <v>2056751</v>
      </c>
      <c r="T20" s="140">
        <f t="shared" si="6"/>
        <v>21.7</v>
      </c>
      <c r="U20" s="46">
        <v>1723974</v>
      </c>
      <c r="V20" s="140">
        <f t="shared" si="7"/>
        <v>18.2</v>
      </c>
      <c r="W20" s="46">
        <v>332777</v>
      </c>
      <c r="X20" s="140">
        <f t="shared" si="8"/>
        <v>3.5</v>
      </c>
      <c r="Y20" s="46">
        <v>0</v>
      </c>
      <c r="Z20" s="140" t="str">
        <f t="shared" si="9"/>
        <v>-</v>
      </c>
      <c r="AA20" s="46">
        <v>0</v>
      </c>
      <c r="AB20" s="140" t="str">
        <f t="shared" si="10"/>
        <v>-</v>
      </c>
      <c r="AC20" s="46">
        <v>1852388</v>
      </c>
      <c r="AD20" s="140">
        <f t="shared" si="11"/>
        <v>19.6</v>
      </c>
      <c r="AE20" s="146">
        <v>9459905</v>
      </c>
    </row>
    <row r="21" spans="1:31" s="31" customFormat="1" ht="26.25" customHeight="1">
      <c r="A21" s="130">
        <v>11</v>
      </c>
      <c r="B21" s="131"/>
      <c r="C21" s="132" t="s">
        <v>27</v>
      </c>
      <c r="D21" s="32"/>
      <c r="E21" s="45">
        <v>2907291</v>
      </c>
      <c r="F21" s="140">
        <f t="shared" si="12"/>
        <v>30.1</v>
      </c>
      <c r="G21" s="46">
        <v>1333376</v>
      </c>
      <c r="H21" s="140">
        <f t="shared" si="0"/>
        <v>13.8</v>
      </c>
      <c r="I21" s="46">
        <v>98255</v>
      </c>
      <c r="J21" s="140">
        <f t="shared" si="1"/>
        <v>1</v>
      </c>
      <c r="K21" s="46">
        <v>653414</v>
      </c>
      <c r="L21" s="140">
        <f t="shared" si="2"/>
        <v>6.8</v>
      </c>
      <c r="M21" s="46">
        <v>1527499</v>
      </c>
      <c r="N21" s="140">
        <f t="shared" si="3"/>
        <v>15.8</v>
      </c>
      <c r="O21" s="46">
        <v>36998</v>
      </c>
      <c r="P21" s="140">
        <f t="shared" si="4"/>
        <v>0.4</v>
      </c>
      <c r="Q21" s="46">
        <v>1490501</v>
      </c>
      <c r="R21" s="140">
        <f t="shared" si="5"/>
        <v>15.4</v>
      </c>
      <c r="S21" s="46">
        <v>2012686</v>
      </c>
      <c r="T21" s="140">
        <f t="shared" si="6"/>
        <v>20.8</v>
      </c>
      <c r="U21" s="46">
        <v>1737401</v>
      </c>
      <c r="V21" s="140">
        <f t="shared" si="7"/>
        <v>18</v>
      </c>
      <c r="W21" s="46">
        <v>275285</v>
      </c>
      <c r="X21" s="140">
        <f t="shared" si="8"/>
        <v>2.8</v>
      </c>
      <c r="Y21" s="46">
        <v>0</v>
      </c>
      <c r="Z21" s="140" t="str">
        <f t="shared" si="9"/>
        <v>-</v>
      </c>
      <c r="AA21" s="46">
        <v>0</v>
      </c>
      <c r="AB21" s="140" t="str">
        <f t="shared" si="10"/>
        <v>-</v>
      </c>
      <c r="AC21" s="46">
        <v>1128411</v>
      </c>
      <c r="AD21" s="140">
        <f t="shared" si="11"/>
        <v>11.7</v>
      </c>
      <c r="AE21" s="146">
        <v>9660932</v>
      </c>
    </row>
    <row r="22" spans="1:31" s="31" customFormat="1" ht="26.25" customHeight="1">
      <c r="A22" s="130">
        <v>12</v>
      </c>
      <c r="B22" s="131"/>
      <c r="C22" s="132" t="s">
        <v>28</v>
      </c>
      <c r="D22" s="32"/>
      <c r="E22" s="45">
        <v>10526290</v>
      </c>
      <c r="F22" s="140">
        <f t="shared" si="12"/>
        <v>31</v>
      </c>
      <c r="G22" s="46">
        <v>5064502</v>
      </c>
      <c r="H22" s="140">
        <f t="shared" si="0"/>
        <v>14.9</v>
      </c>
      <c r="I22" s="46">
        <v>374614</v>
      </c>
      <c r="J22" s="140">
        <f t="shared" si="1"/>
        <v>1.1</v>
      </c>
      <c r="K22" s="46">
        <v>3047452</v>
      </c>
      <c r="L22" s="140">
        <f t="shared" si="2"/>
        <v>9</v>
      </c>
      <c r="M22" s="46">
        <v>4829638</v>
      </c>
      <c r="N22" s="140">
        <f t="shared" si="3"/>
        <v>14.2</v>
      </c>
      <c r="O22" s="46">
        <v>1336168</v>
      </c>
      <c r="P22" s="140">
        <f t="shared" si="4"/>
        <v>3.9</v>
      </c>
      <c r="Q22" s="46">
        <v>3493470</v>
      </c>
      <c r="R22" s="140">
        <f t="shared" si="5"/>
        <v>10.3</v>
      </c>
      <c r="S22" s="46">
        <v>6503128</v>
      </c>
      <c r="T22" s="140">
        <f t="shared" si="6"/>
        <v>19.2</v>
      </c>
      <c r="U22" s="46">
        <v>5476430</v>
      </c>
      <c r="V22" s="140">
        <f t="shared" si="7"/>
        <v>16.1</v>
      </c>
      <c r="W22" s="46">
        <v>1023263</v>
      </c>
      <c r="X22" s="140">
        <f t="shared" si="8"/>
        <v>3</v>
      </c>
      <c r="Y22" s="46">
        <v>3435</v>
      </c>
      <c r="Z22" s="140">
        <f t="shared" si="9"/>
        <v>0</v>
      </c>
      <c r="AA22" s="46">
        <v>0</v>
      </c>
      <c r="AB22" s="140" t="str">
        <f t="shared" si="10"/>
        <v>-</v>
      </c>
      <c r="AC22" s="46">
        <v>3566527</v>
      </c>
      <c r="AD22" s="140">
        <f t="shared" si="11"/>
        <v>10.5</v>
      </c>
      <c r="AE22" s="146">
        <v>33912151</v>
      </c>
    </row>
    <row r="23" spans="1:31" s="31" customFormat="1" ht="26.25" customHeight="1">
      <c r="A23" s="130">
        <v>13</v>
      </c>
      <c r="B23" s="131"/>
      <c r="C23" s="132" t="s">
        <v>29</v>
      </c>
      <c r="D23" s="32"/>
      <c r="E23" s="45">
        <v>4548189</v>
      </c>
      <c r="F23" s="140">
        <f t="shared" si="12"/>
        <v>29.7</v>
      </c>
      <c r="G23" s="46">
        <v>1921560</v>
      </c>
      <c r="H23" s="140">
        <f t="shared" si="0"/>
        <v>12.5</v>
      </c>
      <c r="I23" s="46">
        <v>72147</v>
      </c>
      <c r="J23" s="140">
        <f t="shared" si="1"/>
        <v>0.5</v>
      </c>
      <c r="K23" s="46">
        <v>1654760</v>
      </c>
      <c r="L23" s="140">
        <f t="shared" si="2"/>
        <v>10.8</v>
      </c>
      <c r="M23" s="46">
        <v>969682</v>
      </c>
      <c r="N23" s="140">
        <f t="shared" si="3"/>
        <v>6.3</v>
      </c>
      <c r="O23" s="46">
        <v>73574</v>
      </c>
      <c r="P23" s="140">
        <f t="shared" si="4"/>
        <v>0.5</v>
      </c>
      <c r="Q23" s="46">
        <v>896108</v>
      </c>
      <c r="R23" s="140">
        <f t="shared" si="5"/>
        <v>5.8</v>
      </c>
      <c r="S23" s="46">
        <v>3515343</v>
      </c>
      <c r="T23" s="140">
        <f t="shared" si="6"/>
        <v>22.9</v>
      </c>
      <c r="U23" s="46">
        <v>3076507</v>
      </c>
      <c r="V23" s="140">
        <f t="shared" si="7"/>
        <v>20.1</v>
      </c>
      <c r="W23" s="46">
        <v>436433</v>
      </c>
      <c r="X23" s="140">
        <f t="shared" si="8"/>
        <v>2.8</v>
      </c>
      <c r="Y23" s="46">
        <v>2403</v>
      </c>
      <c r="Z23" s="140">
        <f t="shared" si="9"/>
        <v>0</v>
      </c>
      <c r="AA23" s="46">
        <v>0</v>
      </c>
      <c r="AB23" s="140" t="str">
        <f t="shared" si="10"/>
        <v>-</v>
      </c>
      <c r="AC23" s="46">
        <v>2655787</v>
      </c>
      <c r="AD23" s="140">
        <f t="shared" si="11"/>
        <v>17.3</v>
      </c>
      <c r="AE23" s="146">
        <v>15337468</v>
      </c>
    </row>
    <row r="24" spans="1:31" s="31" customFormat="1" ht="15" customHeight="1">
      <c r="A24" s="130"/>
      <c r="B24" s="131"/>
      <c r="C24" s="132"/>
      <c r="D24" s="32"/>
      <c r="E24" s="45"/>
      <c r="F24" s="140"/>
      <c r="G24" s="46"/>
      <c r="H24" s="140"/>
      <c r="I24" s="46"/>
      <c r="J24" s="140"/>
      <c r="K24" s="46"/>
      <c r="L24" s="140"/>
      <c r="M24" s="46"/>
      <c r="N24" s="140"/>
      <c r="O24" s="46"/>
      <c r="P24" s="140"/>
      <c r="Q24" s="46"/>
      <c r="R24" s="140"/>
      <c r="S24" s="46"/>
      <c r="T24" s="140"/>
      <c r="U24" s="46"/>
      <c r="V24" s="140"/>
      <c r="W24" s="46"/>
      <c r="X24" s="140"/>
      <c r="Y24" s="46"/>
      <c r="Z24" s="140"/>
      <c r="AA24" s="46"/>
      <c r="AB24" s="140"/>
      <c r="AC24" s="46"/>
      <c r="AD24" s="140"/>
      <c r="AE24" s="146"/>
    </row>
    <row r="25" spans="1:31" s="31" customFormat="1" ht="15" customHeight="1">
      <c r="A25" s="128" t="s">
        <v>2</v>
      </c>
      <c r="B25" s="129"/>
      <c r="C25" s="129"/>
      <c r="D25" s="30"/>
      <c r="E25" s="45">
        <f>SUM(E11:E23)</f>
        <v>95052221</v>
      </c>
      <c r="F25" s="140">
        <f t="shared" si="12"/>
        <v>29.8</v>
      </c>
      <c r="G25" s="46">
        <f>SUM(G11:G23)</f>
        <v>38662043</v>
      </c>
      <c r="H25" s="140">
        <f t="shared" si="0"/>
        <v>12.1</v>
      </c>
      <c r="I25" s="46">
        <f>SUM(I11:I23)</f>
        <v>4371693</v>
      </c>
      <c r="J25" s="140">
        <f t="shared" si="1"/>
        <v>1.4</v>
      </c>
      <c r="K25" s="46">
        <f>SUM(K11:K23)</f>
        <v>33092750</v>
      </c>
      <c r="L25" s="140">
        <f t="shared" si="2"/>
        <v>10.4</v>
      </c>
      <c r="M25" s="46">
        <f>SUM(M11:M23)</f>
        <v>31809460</v>
      </c>
      <c r="N25" s="140">
        <f t="shared" si="3"/>
        <v>10</v>
      </c>
      <c r="O25" s="46">
        <f>SUM(O11:O23)</f>
        <v>7188820</v>
      </c>
      <c r="P25" s="140">
        <f t="shared" si="4"/>
        <v>2.3</v>
      </c>
      <c r="Q25" s="46">
        <f>SUM(Q11:Q23)</f>
        <v>24620640</v>
      </c>
      <c r="R25" s="140">
        <f t="shared" si="5"/>
        <v>7.7</v>
      </c>
      <c r="S25" s="46">
        <f>SUM(S11:S23)</f>
        <v>71309128</v>
      </c>
      <c r="T25" s="140">
        <f t="shared" si="6"/>
        <v>22.4</v>
      </c>
      <c r="U25" s="46">
        <f>SUM(U11:U23)</f>
        <v>61736529</v>
      </c>
      <c r="V25" s="140">
        <f t="shared" si="7"/>
        <v>19.4</v>
      </c>
      <c r="W25" s="46">
        <f>SUM(W11:W23)</f>
        <v>9557859</v>
      </c>
      <c r="X25" s="140">
        <f t="shared" si="8"/>
        <v>3</v>
      </c>
      <c r="Y25" s="46">
        <f>SUM(Y11:Y23)</f>
        <v>14740</v>
      </c>
      <c r="Z25" s="140">
        <f t="shared" si="9"/>
        <v>0</v>
      </c>
      <c r="AA25" s="46">
        <f>SUM(AA11:AA23)</f>
        <v>445671</v>
      </c>
      <c r="AB25" s="140">
        <f t="shared" si="10"/>
        <v>0.1</v>
      </c>
      <c r="AC25" s="46">
        <f>SUM(AC11:AC23)</f>
        <v>44255928</v>
      </c>
      <c r="AD25" s="140">
        <f t="shared" si="11"/>
        <v>13.9</v>
      </c>
      <c r="AE25" s="146">
        <f>SUM(AE11:AE23)</f>
        <v>318998894</v>
      </c>
    </row>
    <row r="26" spans="1:31" s="31" customFormat="1" ht="15" customHeight="1">
      <c r="A26" s="128"/>
      <c r="B26" s="129"/>
      <c r="C26" s="129"/>
      <c r="D26" s="30"/>
      <c r="E26" s="45"/>
      <c r="F26" s="140"/>
      <c r="G26" s="46"/>
      <c r="H26" s="140"/>
      <c r="I26" s="46"/>
      <c r="J26" s="140"/>
      <c r="K26" s="46"/>
      <c r="L26" s="140"/>
      <c r="M26" s="46"/>
      <c r="N26" s="140"/>
      <c r="O26" s="46"/>
      <c r="P26" s="140"/>
      <c r="Q26" s="46"/>
      <c r="R26" s="140"/>
      <c r="S26" s="46"/>
      <c r="T26" s="140"/>
      <c r="U26" s="46"/>
      <c r="V26" s="140"/>
      <c r="W26" s="46"/>
      <c r="X26" s="140"/>
      <c r="Y26" s="46"/>
      <c r="Z26" s="140"/>
      <c r="AA26" s="46"/>
      <c r="AB26" s="140"/>
      <c r="AC26" s="46"/>
      <c r="AD26" s="140"/>
      <c r="AE26" s="146"/>
    </row>
    <row r="27" spans="1:31" s="31" customFormat="1" ht="26.25" customHeight="1">
      <c r="A27" s="130">
        <v>1</v>
      </c>
      <c r="B27" s="131"/>
      <c r="C27" s="132" t="s">
        <v>30</v>
      </c>
      <c r="D27" s="32"/>
      <c r="E27" s="45">
        <v>2099876</v>
      </c>
      <c r="F27" s="140">
        <f t="shared" si="12"/>
        <v>23.5</v>
      </c>
      <c r="G27" s="46">
        <v>950882</v>
      </c>
      <c r="H27" s="140">
        <f t="shared" si="0"/>
        <v>10.6</v>
      </c>
      <c r="I27" s="46">
        <v>99197</v>
      </c>
      <c r="J27" s="140">
        <f t="shared" si="1"/>
        <v>1.1</v>
      </c>
      <c r="K27" s="46">
        <v>444495</v>
      </c>
      <c r="L27" s="140">
        <f t="shared" si="2"/>
        <v>5</v>
      </c>
      <c r="M27" s="46">
        <v>1383788</v>
      </c>
      <c r="N27" s="140">
        <f t="shared" si="3"/>
        <v>15.5</v>
      </c>
      <c r="O27" s="46">
        <v>351226</v>
      </c>
      <c r="P27" s="140">
        <f t="shared" si="4"/>
        <v>3.9</v>
      </c>
      <c r="Q27" s="46">
        <v>1032562</v>
      </c>
      <c r="R27" s="140">
        <f t="shared" si="5"/>
        <v>11.5</v>
      </c>
      <c r="S27" s="46">
        <v>2347809</v>
      </c>
      <c r="T27" s="140">
        <f t="shared" si="6"/>
        <v>26.2</v>
      </c>
      <c r="U27" s="46">
        <v>1964467</v>
      </c>
      <c r="V27" s="140">
        <f t="shared" si="7"/>
        <v>22</v>
      </c>
      <c r="W27" s="46">
        <v>383233</v>
      </c>
      <c r="X27" s="140">
        <f t="shared" si="8"/>
        <v>4.3</v>
      </c>
      <c r="Y27" s="46">
        <v>109</v>
      </c>
      <c r="Z27" s="140">
        <f t="shared" si="9"/>
        <v>0</v>
      </c>
      <c r="AA27" s="46">
        <v>0</v>
      </c>
      <c r="AB27" s="140" t="str">
        <f t="shared" si="10"/>
        <v>-</v>
      </c>
      <c r="AC27" s="46">
        <v>1618776</v>
      </c>
      <c r="AD27" s="140">
        <f t="shared" si="11"/>
        <v>18.1</v>
      </c>
      <c r="AE27" s="146">
        <v>8944823</v>
      </c>
    </row>
    <row r="28" spans="1:31" s="31" customFormat="1" ht="26.25" customHeight="1">
      <c r="A28" s="130">
        <v>2</v>
      </c>
      <c r="B28" s="131"/>
      <c r="C28" s="132" t="s">
        <v>31</v>
      </c>
      <c r="D28" s="32"/>
      <c r="E28" s="45">
        <v>632705</v>
      </c>
      <c r="F28" s="140">
        <f t="shared" si="12"/>
        <v>30.8</v>
      </c>
      <c r="G28" s="46">
        <v>483334</v>
      </c>
      <c r="H28" s="140">
        <f t="shared" si="0"/>
        <v>23.5</v>
      </c>
      <c r="I28" s="46">
        <v>20094</v>
      </c>
      <c r="J28" s="140">
        <f t="shared" si="1"/>
        <v>1</v>
      </c>
      <c r="K28" s="46">
        <v>96830</v>
      </c>
      <c r="L28" s="140">
        <f t="shared" si="2"/>
        <v>4.7</v>
      </c>
      <c r="M28" s="46">
        <v>249096</v>
      </c>
      <c r="N28" s="140">
        <f t="shared" si="3"/>
        <v>12.1</v>
      </c>
      <c r="O28" s="46">
        <v>167077</v>
      </c>
      <c r="P28" s="140">
        <f t="shared" si="4"/>
        <v>8.1</v>
      </c>
      <c r="Q28" s="46">
        <v>82019</v>
      </c>
      <c r="R28" s="140">
        <f t="shared" si="5"/>
        <v>4</v>
      </c>
      <c r="S28" s="46">
        <v>348389</v>
      </c>
      <c r="T28" s="140">
        <f t="shared" si="6"/>
        <v>17</v>
      </c>
      <c r="U28" s="46">
        <v>281088</v>
      </c>
      <c r="V28" s="140">
        <f t="shared" si="7"/>
        <v>13.7</v>
      </c>
      <c r="W28" s="46">
        <v>67301</v>
      </c>
      <c r="X28" s="140">
        <f t="shared" si="8"/>
        <v>3.3</v>
      </c>
      <c r="Y28" s="46">
        <v>0</v>
      </c>
      <c r="Z28" s="140" t="str">
        <f t="shared" si="9"/>
        <v>-</v>
      </c>
      <c r="AA28" s="46">
        <v>0</v>
      </c>
      <c r="AB28" s="140" t="str">
        <f t="shared" si="10"/>
        <v>-</v>
      </c>
      <c r="AC28" s="46">
        <v>224187</v>
      </c>
      <c r="AD28" s="140">
        <f t="shared" si="11"/>
        <v>10.9</v>
      </c>
      <c r="AE28" s="146">
        <v>2054635</v>
      </c>
    </row>
    <row r="29" spans="1:31" s="31" customFormat="1" ht="26.25" customHeight="1">
      <c r="A29" s="130">
        <v>3</v>
      </c>
      <c r="B29" s="131"/>
      <c r="C29" s="132" t="s">
        <v>32</v>
      </c>
      <c r="D29" s="32"/>
      <c r="E29" s="45">
        <v>608447</v>
      </c>
      <c r="F29" s="140">
        <f t="shared" si="12"/>
        <v>31.6</v>
      </c>
      <c r="G29" s="46">
        <v>270243</v>
      </c>
      <c r="H29" s="140">
        <f t="shared" si="0"/>
        <v>14</v>
      </c>
      <c r="I29" s="46">
        <v>5374</v>
      </c>
      <c r="J29" s="140">
        <f t="shared" si="1"/>
        <v>0.3</v>
      </c>
      <c r="K29" s="46">
        <v>76317</v>
      </c>
      <c r="L29" s="140">
        <f t="shared" si="2"/>
        <v>4</v>
      </c>
      <c r="M29" s="46">
        <v>162251</v>
      </c>
      <c r="N29" s="140">
        <f t="shared" si="3"/>
        <v>8.4</v>
      </c>
      <c r="O29" s="46">
        <v>93073</v>
      </c>
      <c r="P29" s="140">
        <f t="shared" si="4"/>
        <v>4.8</v>
      </c>
      <c r="Q29" s="46">
        <v>69178</v>
      </c>
      <c r="R29" s="140">
        <f t="shared" si="5"/>
        <v>3.6</v>
      </c>
      <c r="S29" s="46">
        <v>506691</v>
      </c>
      <c r="T29" s="140">
        <f t="shared" si="6"/>
        <v>26.3</v>
      </c>
      <c r="U29" s="46">
        <v>427250</v>
      </c>
      <c r="V29" s="140">
        <f t="shared" si="7"/>
        <v>22.2</v>
      </c>
      <c r="W29" s="46">
        <v>76541</v>
      </c>
      <c r="X29" s="140">
        <f t="shared" si="8"/>
        <v>4</v>
      </c>
      <c r="Y29" s="46">
        <v>2900</v>
      </c>
      <c r="Z29" s="140">
        <f t="shared" si="9"/>
        <v>0.2</v>
      </c>
      <c r="AA29" s="46">
        <v>5290</v>
      </c>
      <c r="AB29" s="140">
        <f t="shared" si="10"/>
        <v>0.3</v>
      </c>
      <c r="AC29" s="46">
        <v>288952</v>
      </c>
      <c r="AD29" s="140">
        <f t="shared" si="11"/>
        <v>15</v>
      </c>
      <c r="AE29" s="146">
        <v>1923565</v>
      </c>
    </row>
    <row r="30" spans="1:31" s="31" customFormat="1" ht="26.25" customHeight="1">
      <c r="A30" s="130">
        <v>4</v>
      </c>
      <c r="B30" s="131"/>
      <c r="C30" s="132" t="s">
        <v>0</v>
      </c>
      <c r="D30" s="32"/>
      <c r="E30" s="45">
        <v>1039929</v>
      </c>
      <c r="F30" s="140">
        <f t="shared" si="12"/>
        <v>29.1</v>
      </c>
      <c r="G30" s="46">
        <v>340363</v>
      </c>
      <c r="H30" s="140">
        <f t="shared" si="0"/>
        <v>9.5</v>
      </c>
      <c r="I30" s="46">
        <v>18110</v>
      </c>
      <c r="J30" s="140">
        <f t="shared" si="1"/>
        <v>0.5</v>
      </c>
      <c r="K30" s="46">
        <v>271696</v>
      </c>
      <c r="L30" s="140">
        <f t="shared" si="2"/>
        <v>7.6</v>
      </c>
      <c r="M30" s="46">
        <v>481191</v>
      </c>
      <c r="N30" s="140">
        <f t="shared" si="3"/>
        <v>13.4</v>
      </c>
      <c r="O30" s="46">
        <v>371524</v>
      </c>
      <c r="P30" s="140">
        <f t="shared" si="4"/>
        <v>10.4</v>
      </c>
      <c r="Q30" s="46">
        <v>109667</v>
      </c>
      <c r="R30" s="140">
        <f t="shared" si="5"/>
        <v>3.1</v>
      </c>
      <c r="S30" s="46">
        <v>725535</v>
      </c>
      <c r="T30" s="140">
        <f t="shared" si="6"/>
        <v>20.3</v>
      </c>
      <c r="U30" s="46">
        <v>593852</v>
      </c>
      <c r="V30" s="140">
        <f t="shared" si="7"/>
        <v>16.6</v>
      </c>
      <c r="W30" s="46">
        <v>131393</v>
      </c>
      <c r="X30" s="140">
        <f t="shared" si="8"/>
        <v>3.7</v>
      </c>
      <c r="Y30" s="46">
        <v>290</v>
      </c>
      <c r="Z30" s="140">
        <f t="shared" si="9"/>
        <v>0</v>
      </c>
      <c r="AA30" s="46">
        <v>0</v>
      </c>
      <c r="AB30" s="140" t="str">
        <f t="shared" si="10"/>
        <v>-</v>
      </c>
      <c r="AC30" s="46">
        <v>700822</v>
      </c>
      <c r="AD30" s="140">
        <f t="shared" si="11"/>
        <v>19.6</v>
      </c>
      <c r="AE30" s="146">
        <v>3577646</v>
      </c>
    </row>
    <row r="31" spans="1:31" s="31" customFormat="1" ht="26.25" customHeight="1">
      <c r="A31" s="130">
        <v>5</v>
      </c>
      <c r="B31" s="131"/>
      <c r="C31" s="132" t="s">
        <v>33</v>
      </c>
      <c r="D31" s="32"/>
      <c r="E31" s="45">
        <v>953100</v>
      </c>
      <c r="F31" s="140">
        <f t="shared" si="12"/>
        <v>28.9</v>
      </c>
      <c r="G31" s="46">
        <v>291384</v>
      </c>
      <c r="H31" s="140">
        <f t="shared" si="0"/>
        <v>8.8</v>
      </c>
      <c r="I31" s="46">
        <v>21908</v>
      </c>
      <c r="J31" s="140">
        <f t="shared" si="1"/>
        <v>0.7</v>
      </c>
      <c r="K31" s="46">
        <v>215687</v>
      </c>
      <c r="L31" s="140">
        <f t="shared" si="2"/>
        <v>6.5</v>
      </c>
      <c r="M31" s="46">
        <v>542784</v>
      </c>
      <c r="N31" s="140">
        <f t="shared" si="3"/>
        <v>16.5</v>
      </c>
      <c r="O31" s="46">
        <v>424844</v>
      </c>
      <c r="P31" s="140">
        <f t="shared" si="4"/>
        <v>12.9</v>
      </c>
      <c r="Q31" s="46">
        <v>117940</v>
      </c>
      <c r="R31" s="140">
        <f t="shared" si="5"/>
        <v>3.6</v>
      </c>
      <c r="S31" s="46">
        <v>697188</v>
      </c>
      <c r="T31" s="140">
        <f t="shared" si="6"/>
        <v>21.1</v>
      </c>
      <c r="U31" s="46">
        <v>587715</v>
      </c>
      <c r="V31" s="140">
        <f t="shared" si="7"/>
        <v>17.8</v>
      </c>
      <c r="W31" s="46">
        <v>108697</v>
      </c>
      <c r="X31" s="140">
        <f t="shared" si="8"/>
        <v>3.3</v>
      </c>
      <c r="Y31" s="46">
        <v>776</v>
      </c>
      <c r="Z31" s="140">
        <f t="shared" si="9"/>
        <v>0</v>
      </c>
      <c r="AA31" s="46">
        <v>0</v>
      </c>
      <c r="AB31" s="140" t="str">
        <f t="shared" si="10"/>
        <v>-</v>
      </c>
      <c r="AC31" s="46">
        <v>574380</v>
      </c>
      <c r="AD31" s="140">
        <f t="shared" si="11"/>
        <v>17.4</v>
      </c>
      <c r="AE31" s="146">
        <v>3296431</v>
      </c>
    </row>
    <row r="32" spans="1:31" s="31" customFormat="1" ht="26.25" customHeight="1">
      <c r="A32" s="130">
        <v>6</v>
      </c>
      <c r="B32" s="131"/>
      <c r="C32" s="132" t="s">
        <v>34</v>
      </c>
      <c r="D32" s="32"/>
      <c r="E32" s="45">
        <v>468040</v>
      </c>
      <c r="F32" s="140">
        <f t="shared" si="12"/>
        <v>31.1</v>
      </c>
      <c r="G32" s="46">
        <v>325015</v>
      </c>
      <c r="H32" s="140">
        <f t="shared" si="0"/>
        <v>21.6</v>
      </c>
      <c r="I32" s="46">
        <v>4238</v>
      </c>
      <c r="J32" s="140">
        <f t="shared" si="1"/>
        <v>0.3</v>
      </c>
      <c r="K32" s="46">
        <v>74837</v>
      </c>
      <c r="L32" s="140">
        <f t="shared" si="2"/>
        <v>5</v>
      </c>
      <c r="M32" s="46">
        <v>89094</v>
      </c>
      <c r="N32" s="140">
        <f t="shared" si="3"/>
        <v>5.9</v>
      </c>
      <c r="O32" s="46">
        <v>5835</v>
      </c>
      <c r="P32" s="140">
        <f t="shared" si="4"/>
        <v>0.4</v>
      </c>
      <c r="Q32" s="46">
        <v>83259</v>
      </c>
      <c r="R32" s="140">
        <f t="shared" si="5"/>
        <v>5.5</v>
      </c>
      <c r="S32" s="46">
        <v>291155</v>
      </c>
      <c r="T32" s="140">
        <f t="shared" si="6"/>
        <v>19.4</v>
      </c>
      <c r="U32" s="46">
        <v>254114</v>
      </c>
      <c r="V32" s="140">
        <f t="shared" si="7"/>
        <v>16.9</v>
      </c>
      <c r="W32" s="46">
        <v>37041</v>
      </c>
      <c r="X32" s="140">
        <f t="shared" si="8"/>
        <v>2.5</v>
      </c>
      <c r="Y32" s="46">
        <v>0</v>
      </c>
      <c r="Z32" s="140" t="str">
        <f t="shared" si="9"/>
        <v>-</v>
      </c>
      <c r="AA32" s="46">
        <v>0</v>
      </c>
      <c r="AB32" s="140" t="str">
        <f t="shared" si="10"/>
        <v>-</v>
      </c>
      <c r="AC32" s="46">
        <v>252219</v>
      </c>
      <c r="AD32" s="140">
        <f t="shared" si="11"/>
        <v>16.8</v>
      </c>
      <c r="AE32" s="146">
        <v>1504598</v>
      </c>
    </row>
    <row r="33" spans="1:31" s="33" customFormat="1" ht="15" customHeight="1">
      <c r="A33" s="130"/>
      <c r="B33" s="131"/>
      <c r="C33" s="132"/>
      <c r="D33" s="32"/>
      <c r="E33" s="45"/>
      <c r="F33" s="140"/>
      <c r="G33" s="46"/>
      <c r="H33" s="140"/>
      <c r="I33" s="46"/>
      <c r="J33" s="140"/>
      <c r="K33" s="46"/>
      <c r="L33" s="140"/>
      <c r="M33" s="46"/>
      <c r="N33" s="140"/>
      <c r="O33" s="46"/>
      <c r="P33" s="140"/>
      <c r="Q33" s="46"/>
      <c r="R33" s="140"/>
      <c r="S33" s="46"/>
      <c r="T33" s="140"/>
      <c r="U33" s="46"/>
      <c r="V33" s="140"/>
      <c r="W33" s="46"/>
      <c r="X33" s="140"/>
      <c r="Y33" s="46"/>
      <c r="Z33" s="140"/>
      <c r="AA33" s="46"/>
      <c r="AB33" s="140"/>
      <c r="AC33" s="46"/>
      <c r="AD33" s="140"/>
      <c r="AE33" s="146"/>
    </row>
    <row r="34" spans="1:31" s="31" customFormat="1" ht="15" customHeight="1">
      <c r="A34" s="128" t="s">
        <v>39</v>
      </c>
      <c r="B34" s="129"/>
      <c r="C34" s="129"/>
      <c r="D34" s="30"/>
      <c r="E34" s="45">
        <f>SUM(E27:E32)</f>
        <v>5802097</v>
      </c>
      <c r="F34" s="140">
        <f t="shared" si="12"/>
        <v>27.2</v>
      </c>
      <c r="G34" s="46">
        <f>SUM(G27:G32)</f>
        <v>2661221</v>
      </c>
      <c r="H34" s="140">
        <f t="shared" si="0"/>
        <v>12.5</v>
      </c>
      <c r="I34" s="46">
        <f>SUM(I27:I32)</f>
        <v>168921</v>
      </c>
      <c r="J34" s="140">
        <f t="shared" si="1"/>
        <v>0.8</v>
      </c>
      <c r="K34" s="46">
        <f>SUM(K27:K32)</f>
        <v>1179862</v>
      </c>
      <c r="L34" s="140">
        <f t="shared" si="2"/>
        <v>5.5</v>
      </c>
      <c r="M34" s="46">
        <f>SUM(M27:M32)</f>
        <v>2908204</v>
      </c>
      <c r="N34" s="140">
        <f t="shared" si="3"/>
        <v>13.7</v>
      </c>
      <c r="O34" s="46">
        <f>SUM(O27:O32)</f>
        <v>1413579</v>
      </c>
      <c r="P34" s="140">
        <f t="shared" si="4"/>
        <v>6.6</v>
      </c>
      <c r="Q34" s="46">
        <f>SUM(Q27:Q32)</f>
        <v>1494625</v>
      </c>
      <c r="R34" s="140">
        <f t="shared" si="5"/>
        <v>7</v>
      </c>
      <c r="S34" s="46">
        <f>SUM(S27:S32)</f>
        <v>4916767</v>
      </c>
      <c r="T34" s="140">
        <f t="shared" si="6"/>
        <v>23.1</v>
      </c>
      <c r="U34" s="46">
        <f>SUM(U27:U32)</f>
        <v>4108486</v>
      </c>
      <c r="V34" s="140">
        <f t="shared" si="7"/>
        <v>19.3</v>
      </c>
      <c r="W34" s="46">
        <f>SUM(W27:W32)</f>
        <v>804206</v>
      </c>
      <c r="X34" s="140">
        <f t="shared" si="8"/>
        <v>3.8</v>
      </c>
      <c r="Y34" s="46">
        <f>SUM(Y27:Y32)</f>
        <v>4075</v>
      </c>
      <c r="Z34" s="140">
        <f t="shared" si="9"/>
        <v>0</v>
      </c>
      <c r="AA34" s="46">
        <f>SUM(AA27:AA32)</f>
        <v>5290</v>
      </c>
      <c r="AB34" s="140">
        <f t="shared" si="10"/>
        <v>0</v>
      </c>
      <c r="AC34" s="46">
        <f>SUM(AC27:AC32)</f>
        <v>3659336</v>
      </c>
      <c r="AD34" s="140">
        <f t="shared" si="11"/>
        <v>17.2</v>
      </c>
      <c r="AE34" s="146">
        <f>SUM(AE27:AE32)</f>
        <v>21301698</v>
      </c>
    </row>
    <row r="35" spans="1:31" s="135" customFormat="1" ht="15" customHeight="1" thickBot="1">
      <c r="A35" s="133"/>
      <c r="B35" s="134"/>
      <c r="C35" s="134"/>
      <c r="D35" s="58"/>
      <c r="E35" s="47"/>
      <c r="F35" s="141"/>
      <c r="G35" s="48"/>
      <c r="H35" s="141"/>
      <c r="I35" s="48"/>
      <c r="J35" s="141"/>
      <c r="K35" s="48"/>
      <c r="L35" s="141"/>
      <c r="M35" s="48"/>
      <c r="N35" s="141"/>
      <c r="O35" s="48"/>
      <c r="P35" s="141"/>
      <c r="Q35" s="48"/>
      <c r="R35" s="141"/>
      <c r="S35" s="48"/>
      <c r="T35" s="141"/>
      <c r="U35" s="48"/>
      <c r="V35" s="141"/>
      <c r="W35" s="48"/>
      <c r="X35" s="141"/>
      <c r="Y35" s="48"/>
      <c r="Z35" s="141"/>
      <c r="AA35" s="48"/>
      <c r="AB35" s="141"/>
      <c r="AC35" s="48"/>
      <c r="AD35" s="141"/>
      <c r="AE35" s="147"/>
    </row>
    <row r="36" spans="1:31" s="137" customFormat="1" ht="15" customHeight="1" hidden="1">
      <c r="A36" s="136"/>
      <c r="C36" s="137" t="s">
        <v>35</v>
      </c>
      <c r="D36" s="136"/>
      <c r="E36" s="137">
        <v>14</v>
      </c>
      <c r="G36" s="137">
        <v>14</v>
      </c>
      <c r="I36" s="137">
        <v>14</v>
      </c>
      <c r="K36" s="137">
        <v>14</v>
      </c>
      <c r="M36" s="137">
        <v>14</v>
      </c>
      <c r="O36" s="137">
        <v>14</v>
      </c>
      <c r="Q36" s="137">
        <v>14</v>
      </c>
      <c r="S36" s="137">
        <v>14</v>
      </c>
      <c r="U36" s="137">
        <v>14</v>
      </c>
      <c r="W36" s="138">
        <v>14</v>
      </c>
      <c r="X36" s="138"/>
      <c r="Y36" s="138">
        <v>14</v>
      </c>
      <c r="AA36" s="137">
        <v>14</v>
      </c>
      <c r="AC36" s="137">
        <v>14</v>
      </c>
      <c r="AE36" s="137">
        <v>14</v>
      </c>
    </row>
    <row r="37" spans="3:31" s="137" customFormat="1" ht="15" customHeight="1" hidden="1">
      <c r="C37" s="137" t="s">
        <v>36</v>
      </c>
      <c r="E37" s="137">
        <v>1</v>
      </c>
      <c r="G37" s="137">
        <v>3</v>
      </c>
      <c r="I37" s="137">
        <v>4</v>
      </c>
      <c r="K37" s="137">
        <v>5</v>
      </c>
      <c r="M37" s="137">
        <v>6</v>
      </c>
      <c r="O37" s="137">
        <v>7</v>
      </c>
      <c r="Q37" s="137">
        <v>8</v>
      </c>
      <c r="S37" s="137">
        <v>9</v>
      </c>
      <c r="U37" s="138">
        <v>10</v>
      </c>
      <c r="W37" s="138">
        <v>11</v>
      </c>
      <c r="X37" s="138"/>
      <c r="Y37" s="138">
        <v>12</v>
      </c>
      <c r="AA37" s="137">
        <v>14</v>
      </c>
      <c r="AC37" s="137">
        <v>15</v>
      </c>
      <c r="AE37" s="137">
        <v>23</v>
      </c>
    </row>
    <row r="38" spans="3:31" s="137" customFormat="1" ht="15" customHeight="1" hidden="1">
      <c r="C38" s="137" t="s">
        <v>37</v>
      </c>
      <c r="E38" s="137">
        <v>5</v>
      </c>
      <c r="G38" s="137">
        <v>5</v>
      </c>
      <c r="I38" s="137">
        <v>5</v>
      </c>
      <c r="K38" s="137">
        <v>5</v>
      </c>
      <c r="M38" s="137">
        <v>5</v>
      </c>
      <c r="O38" s="137">
        <v>5</v>
      </c>
      <c r="Q38" s="137">
        <v>5</v>
      </c>
      <c r="S38" s="137">
        <v>5</v>
      </c>
      <c r="U38" s="137">
        <v>5</v>
      </c>
      <c r="W38" s="138">
        <v>5</v>
      </c>
      <c r="X38" s="138"/>
      <c r="Y38" s="138">
        <v>5</v>
      </c>
      <c r="AA38" s="137">
        <v>5</v>
      </c>
      <c r="AC38" s="137">
        <v>5</v>
      </c>
      <c r="AE38" s="137">
        <v>5</v>
      </c>
    </row>
    <row r="40" spans="11:25" ht="17.25" customHeight="1"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</row>
    <row r="41" spans="11:25" ht="17.25" customHeight="1"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</row>
    <row r="42" spans="11:25" ht="17.25" customHeight="1"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</row>
  </sheetData>
  <sheetProtection/>
  <mergeCells count="30">
    <mergeCell ref="AE5:AE7"/>
    <mergeCell ref="AA5:AA7"/>
    <mergeCell ref="AC5:AC7"/>
    <mergeCell ref="S5:S7"/>
    <mergeCell ref="U5:U7"/>
    <mergeCell ref="W5:W7"/>
    <mergeCell ref="Y5:Y7"/>
    <mergeCell ref="K5:K7"/>
    <mergeCell ref="M5:M7"/>
    <mergeCell ref="O5:O7"/>
    <mergeCell ref="Q5:Q7"/>
    <mergeCell ref="A6:C6"/>
    <mergeCell ref="E4:F4"/>
    <mergeCell ref="G4:H4"/>
    <mergeCell ref="I4:J4"/>
    <mergeCell ref="E5:E7"/>
    <mergeCell ref="G5:G7"/>
    <mergeCell ref="I5:I7"/>
    <mergeCell ref="AA4:AB4"/>
    <mergeCell ref="AC4:AD4"/>
    <mergeCell ref="W4:X4"/>
    <mergeCell ref="K4:L4"/>
    <mergeCell ref="M4:N4"/>
    <mergeCell ref="O3:R3"/>
    <mergeCell ref="S4:T4"/>
    <mergeCell ref="U4:V4"/>
    <mergeCell ref="U3:Z3"/>
    <mergeCell ref="Y4:Z4"/>
    <mergeCell ref="O4:P4"/>
    <mergeCell ref="Q4:R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2013-03-27T12:25:27Z</cp:lastPrinted>
  <dcterms:created xsi:type="dcterms:W3CDTF">2004-12-29T02:28:16Z</dcterms:created>
  <dcterms:modified xsi:type="dcterms:W3CDTF">2013-03-31T06:44:13Z</dcterms:modified>
  <cp:category/>
  <cp:version/>
  <cp:contentType/>
  <cp:contentStatus/>
</cp:coreProperties>
</file>