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9450" windowHeight="4920" activeTab="0"/>
  </bookViews>
  <sheets>
    <sheet name="事業数" sheetId="1" r:id="rId1"/>
    <sheet name="収益的収支比率及び赤字比率" sheetId="2" r:id="rId2"/>
    <sheet name="決算収支の状況" sheetId="3" r:id="rId3"/>
    <sheet name="企業債の発行額" sheetId="4" r:id="rId4"/>
    <sheet name="企業債等" sheetId="5" r:id="rId5"/>
    <sheet name="建設投資額" sheetId="6" r:id="rId6"/>
  </sheets>
  <definedNames>
    <definedName name="_xlnm.Print_Area" localSheetId="3">'企業債の発行額'!$B$1:$G$30</definedName>
    <definedName name="_xlnm.Print_Area" localSheetId="4">'企業債等'!$B$1:$G$30</definedName>
    <definedName name="_xlnm.Print_Area" localSheetId="2">'決算収支の状況'!$B$1:$S$31</definedName>
    <definedName name="_xlnm.Print_Area" localSheetId="5">'建設投資額'!$B$1:$G$29</definedName>
    <definedName name="_xlnm.Print_Area" localSheetId="0">'事業数'!$B$1:$G$29</definedName>
    <definedName name="_xlnm.Print_Area" localSheetId="1">'収益的収支比率及び赤字比率'!$B$1:$H$29</definedName>
  </definedNames>
  <calcPr fullCalcOnLoad="1"/>
</workbook>
</file>

<file path=xl/sharedStrings.xml><?xml version="1.0" encoding="utf-8"?>
<sst xmlns="http://schemas.openxmlformats.org/spreadsheetml/2006/main" count="234" uniqueCount="90">
  <si>
    <t>増　減</t>
  </si>
  <si>
    <t>林業集落排水</t>
  </si>
  <si>
    <t>介護サービス</t>
  </si>
  <si>
    <t>個別排水処理</t>
  </si>
  <si>
    <t>特定地域生活排水処理</t>
  </si>
  <si>
    <t>年　　度</t>
  </si>
  <si>
    <t>事 業 名</t>
  </si>
  <si>
    <t>簡易水道</t>
  </si>
  <si>
    <t>交通(船舶運航)</t>
  </si>
  <si>
    <t>港湾整備</t>
  </si>
  <si>
    <t>市場</t>
  </si>
  <si>
    <t>と畜場</t>
  </si>
  <si>
    <t>観光施設</t>
  </si>
  <si>
    <t>休養宿泊</t>
  </si>
  <si>
    <t>索道</t>
  </si>
  <si>
    <t>その他</t>
  </si>
  <si>
    <t>宅地造成</t>
  </si>
  <si>
    <t>臨海土地造成</t>
  </si>
  <si>
    <t>駐車場整備</t>
  </si>
  <si>
    <t>下水道</t>
  </si>
  <si>
    <t>公共下水道</t>
  </si>
  <si>
    <t>特環公共下水道</t>
  </si>
  <si>
    <t>農業集落排水</t>
  </si>
  <si>
    <t>漁業集落排水</t>
  </si>
  <si>
    <t>計</t>
  </si>
  <si>
    <t>　(2) 法非適用公営企業会計の状況</t>
  </si>
  <si>
    <t>　　ア　事　業　数</t>
  </si>
  <si>
    <t>３　公営事業会計の状況</t>
  </si>
  <si>
    <t>22年度</t>
  </si>
  <si>
    <t>23年度</t>
  </si>
  <si>
    <t>23年度</t>
  </si>
  <si>
    <t>22年度</t>
  </si>
  <si>
    <t>赤字比率</t>
  </si>
  <si>
    <t>収益的収支比率</t>
  </si>
  <si>
    <t>　　イ　収益的収支比率及び赤字比率</t>
  </si>
  <si>
    <t>　(2)　法非適用公営企業会計の状況</t>
  </si>
  <si>
    <t>３　公営事業会計の状況</t>
  </si>
  <si>
    <t>　(2) 法非適用公営企業会計の状況</t>
  </si>
  <si>
    <t>　　ウ　決算収支の状況</t>
  </si>
  <si>
    <t>項　　目</t>
  </si>
  <si>
    <t>収 益 的 収 支</t>
  </si>
  <si>
    <t>資 本 的 収 支</t>
  </si>
  <si>
    <t>収支再差引</t>
  </si>
  <si>
    <t>前年度</t>
  </si>
  <si>
    <t>収益的支</t>
  </si>
  <si>
    <t>翌年度に</t>
  </si>
  <si>
    <t>前 年 度</t>
  </si>
  <si>
    <t>収  入</t>
  </si>
  <si>
    <t>支  出</t>
  </si>
  <si>
    <t>差  引(A)</t>
  </si>
  <si>
    <t>差  引(B)</t>
  </si>
  <si>
    <t>積 立 金</t>
  </si>
  <si>
    <t>からの</t>
  </si>
  <si>
    <t>繰  上</t>
  </si>
  <si>
    <t>出に充て</t>
  </si>
  <si>
    <t>形式収支</t>
  </si>
  <si>
    <t>繰越すべ</t>
  </si>
  <si>
    <t>実質収支</t>
  </si>
  <si>
    <t>(A)+(B)</t>
  </si>
  <si>
    <t>繰越金</t>
  </si>
  <si>
    <t>充用金</t>
  </si>
  <si>
    <t>た企業債</t>
  </si>
  <si>
    <t xml:space="preserve">き財源  </t>
  </si>
  <si>
    <t>26-01-01</t>
  </si>
  <si>
    <t>26-01-12</t>
  </si>
  <si>
    <t>26-01-22</t>
  </si>
  <si>
    <t>26-01-23</t>
  </si>
  <si>
    <t>26-01-33</t>
  </si>
  <si>
    <t>26-01-56</t>
  </si>
  <si>
    <t>26-01-57</t>
  </si>
  <si>
    <t>26-01-58</t>
  </si>
  <si>
    <t>26-01-59</t>
  </si>
  <si>
    <t>26-02-01</t>
  </si>
  <si>
    <t>26-02-21
26-02-22</t>
  </si>
  <si>
    <t>26-02-02</t>
  </si>
  <si>
    <t>26-02-07</t>
  </si>
  <si>
    <t>26-02-08
26-02-09</t>
  </si>
  <si>
    <t>３　公営事業会計の状況</t>
  </si>
  <si>
    <t>　(2) 法非適用公営企業会計の状況</t>
  </si>
  <si>
    <t>　　エ　企業債の状況</t>
  </si>
  <si>
    <t>　　　(ｱ) 企業債の発行額</t>
  </si>
  <si>
    <t>22年度</t>
  </si>
  <si>
    <t>23年度</t>
  </si>
  <si>
    <t>　　　(ｲ)　企業債の現在高</t>
  </si>
  <si>
    <t>　(2)　法非適用公営企業会計の状況</t>
  </si>
  <si>
    <t>　　オ　建設投資額</t>
  </si>
  <si>
    <t>(単位　千円)</t>
  </si>
  <si>
    <t>(単位  千円)</t>
  </si>
  <si>
    <t>（単位　千円）</t>
  </si>
  <si>
    <t>(単位  ％)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</si>
</sst>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_);[Red]\(#,##0.0\)"/>
    <numFmt numFmtId="178" formatCode="#,##0;&quot;△ &quot;#,##0"/>
    <numFmt numFmtId="179" formatCode="#,##0;[Red]&quot;▲&quot;#,##0"/>
    <numFmt numFmtId="180" formatCode="#,##0\ ;&quot;△ &quot;#,##0\ 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[$-411]g/&quot;標&quot;&quot;準&quot;"/>
    <numFmt numFmtId="191" formatCode="_(* #,##0.0_);_(* &quot;△&quot;#,##0.0;_(* &quot;-&quot;_);_(@_)"/>
    <numFmt numFmtId="192" formatCode="_(* #,##0_);_(* &quot;△&quot;#,##0;_(* &quot;-&quot;_);_(@_)"/>
    <numFmt numFmtId="193" formatCode="_(* #,##0_);_(* &quot;△&quot;#,##0\ ;_(* &quot;-&quot;_);_(@_)"/>
    <numFmt numFmtId="194" formatCode="_(* #,##0.0_);_(* &quot;△&quot;#,##0.0\ ;_(* &quot;-&quot;_);_(@_)"/>
    <numFmt numFmtId="195" formatCode="#,##0;[Red]&quot;△&quot;#,##0"/>
  </numFmts>
  <fonts count="42">
    <font>
      <sz val="9"/>
      <name val="ＭＳ 明朝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/>
    </xf>
    <xf numFmtId="193" fontId="4" fillId="0" borderId="13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5" xfId="0" applyNumberFormat="1" applyFont="1" applyBorder="1" applyAlignment="1">
      <alignment vertical="center"/>
    </xf>
    <xf numFmtId="193" fontId="4" fillId="0" borderId="16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194" fontId="4" fillId="0" borderId="18" xfId="0" applyNumberFormat="1" applyFont="1" applyBorder="1" applyAlignment="1">
      <alignment vertical="center"/>
    </xf>
    <xf numFmtId="194" fontId="4" fillId="0" borderId="19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4" fontId="4" fillId="0" borderId="20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194" fontId="4" fillId="0" borderId="13" xfId="0" applyNumberFormat="1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24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shrinkToFit="1"/>
    </xf>
    <xf numFmtId="0" fontId="4" fillId="0" borderId="25" xfId="0" applyFont="1" applyFill="1" applyBorder="1" applyAlignment="1">
      <alignment horizontal="center" shrinkToFit="1"/>
    </xf>
    <xf numFmtId="0" fontId="4" fillId="0" borderId="12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top" shrinkToFit="1"/>
    </xf>
    <xf numFmtId="0" fontId="4" fillId="0" borderId="17" xfId="0" applyFont="1" applyFill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top"/>
    </xf>
    <xf numFmtId="49" fontId="4" fillId="0" borderId="21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vertical="top" wrapText="1"/>
    </xf>
    <xf numFmtId="49" fontId="4" fillId="0" borderId="2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/>
    </xf>
    <xf numFmtId="195" fontId="7" fillId="0" borderId="13" xfId="51" applyNumberFormat="1" applyFont="1" applyFill="1" applyBorder="1" applyAlignment="1">
      <alignment vertical="center" shrinkToFit="1"/>
    </xf>
    <xf numFmtId="195" fontId="7" fillId="0" borderId="21" xfId="51" applyNumberFormat="1" applyFont="1" applyFill="1" applyBorder="1" applyAlignment="1">
      <alignment vertical="center" shrinkToFit="1"/>
    </xf>
    <xf numFmtId="195" fontId="7" fillId="0" borderId="20" xfId="51" applyNumberFormat="1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95" fontId="7" fillId="0" borderId="17" xfId="51" applyNumberFormat="1" applyFont="1" applyFill="1" applyBorder="1" applyAlignment="1">
      <alignment vertical="center" shrinkToFit="1"/>
    </xf>
    <xf numFmtId="195" fontId="7" fillId="0" borderId="26" xfId="51" applyNumberFormat="1" applyFont="1" applyFill="1" applyBorder="1" applyAlignment="1">
      <alignment vertical="center" shrinkToFit="1"/>
    </xf>
    <xf numFmtId="195" fontId="7" fillId="0" borderId="27" xfId="51" applyNumberFormat="1" applyFont="1" applyFill="1" applyBorder="1" applyAlignment="1">
      <alignment vertical="center" shrinkToFit="1"/>
    </xf>
    <xf numFmtId="195" fontId="7" fillId="0" borderId="15" xfId="51" applyNumberFormat="1" applyFont="1" applyFill="1" applyBorder="1" applyAlignment="1">
      <alignment vertical="center" shrinkToFit="1"/>
    </xf>
    <xf numFmtId="195" fontId="7" fillId="0" borderId="18" xfId="51" applyNumberFormat="1" applyFont="1" applyFill="1" applyBorder="1" applyAlignment="1">
      <alignment vertical="center" shrinkToFit="1"/>
    </xf>
    <xf numFmtId="178" fontId="5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right"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horizontal="right" vertical="center"/>
    </xf>
    <xf numFmtId="193" fontId="4" fillId="0" borderId="14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vertical="center"/>
    </xf>
    <xf numFmtId="193" fontId="4" fillId="0" borderId="15" xfId="0" applyNumberFormat="1" applyFont="1" applyBorder="1" applyAlignment="1">
      <alignment horizontal="right" vertical="center"/>
    </xf>
    <xf numFmtId="193" fontId="4" fillId="0" borderId="16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/>
    </xf>
    <xf numFmtId="178" fontId="4" fillId="0" borderId="0" xfId="0" applyNumberFormat="1" applyFont="1" applyAlignment="1">
      <alignment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right" vertical="center" shrinkToFit="1"/>
    </xf>
    <xf numFmtId="0" fontId="4" fillId="0" borderId="29" xfId="0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right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178" fontId="4" fillId="0" borderId="0" xfId="0" applyNumberFormat="1" applyFont="1" applyBorder="1" applyAlignment="1">
      <alignment horizontal="left" vertical="center" shrinkToFit="1"/>
    </xf>
    <xf numFmtId="178" fontId="4" fillId="0" borderId="33" xfId="0" applyNumberFormat="1" applyFont="1" applyBorder="1" applyAlignment="1">
      <alignment horizontal="left" vertical="center" shrinkToFit="1"/>
    </xf>
    <xf numFmtId="178" fontId="4" fillId="0" borderId="0" xfId="0" applyNumberFormat="1" applyFont="1" applyBorder="1" applyAlignment="1">
      <alignment horizontal="distributed" vertical="center"/>
    </xf>
    <xf numFmtId="178" fontId="4" fillId="0" borderId="31" xfId="0" applyNumberFormat="1" applyFont="1" applyBorder="1" applyAlignment="1">
      <alignment horizontal="center" vertical="center"/>
    </xf>
    <xf numFmtId="178" fontId="4" fillId="0" borderId="32" xfId="0" applyNumberFormat="1" applyFont="1" applyBorder="1" applyAlignment="1">
      <alignment horizontal="center" vertical="center"/>
    </xf>
    <xf numFmtId="178" fontId="4" fillId="0" borderId="12" xfId="0" applyNumberFormat="1" applyFont="1" applyBorder="1" applyAlignment="1">
      <alignment horizontal="distributed" vertical="center"/>
    </xf>
    <xf numFmtId="178" fontId="4" fillId="0" borderId="33" xfId="0" applyNumberFormat="1" applyFont="1" applyBorder="1" applyAlignment="1">
      <alignment horizontal="distributed" vertical="center"/>
    </xf>
    <xf numFmtId="178" fontId="4" fillId="0" borderId="28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30" xfId="0" applyNumberFormat="1" applyFont="1" applyBorder="1" applyAlignment="1">
      <alignment horizontal="right" vertical="center"/>
    </xf>
    <xf numFmtId="178" fontId="4" fillId="0" borderId="24" xfId="0" applyNumberFormat="1" applyFont="1" applyBorder="1" applyAlignment="1">
      <alignment horizontal="center" vertical="center"/>
    </xf>
    <xf numFmtId="178" fontId="4" fillId="0" borderId="17" xfId="0" applyNumberFormat="1" applyFont="1" applyBorder="1" applyAlignment="1">
      <alignment horizontal="center" vertical="center"/>
    </xf>
    <xf numFmtId="178" fontId="4" fillId="0" borderId="25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left" vertical="center"/>
    </xf>
    <xf numFmtId="178" fontId="4" fillId="0" borderId="11" xfId="0" applyNumberFormat="1" applyFont="1" applyBorder="1" applyAlignment="1">
      <alignment horizontal="left" vertical="center"/>
    </xf>
    <xf numFmtId="178" fontId="4" fillId="0" borderId="37" xfId="0" applyNumberFormat="1" applyFont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66675" y="914400"/>
          <a:ext cx="2105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66675" y="914400"/>
          <a:ext cx="1876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19050</xdr:rowOff>
    </xdr:from>
    <xdr:to>
      <xdr:col>4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0" y="933450"/>
          <a:ext cx="19240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4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" y="1152525"/>
          <a:ext cx="18669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0</xdr:rowOff>
    </xdr:from>
    <xdr:to>
      <xdr:col>4</xdr:col>
      <xdr:colOff>9525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76200" y="1143000"/>
          <a:ext cx="1876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2"/>
        <xdr:cNvSpPr>
          <a:spLocks/>
        </xdr:cNvSpPr>
      </xdr:nvSpPr>
      <xdr:spPr>
        <a:xfrm>
          <a:off x="66675" y="914400"/>
          <a:ext cx="1876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9"/>
  <sheetViews>
    <sheetView showGridLines="0" showZeros="0"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16" sqref="M16"/>
    </sheetView>
  </sheetViews>
  <sheetFormatPr defaultColWidth="9.00390625" defaultRowHeight="12"/>
  <cols>
    <col min="1" max="1" width="0.875" style="6" customWidth="1"/>
    <col min="2" max="2" width="4.875" style="6" customWidth="1"/>
    <col min="3" max="3" width="17.875" style="6" customWidth="1"/>
    <col min="4" max="4" width="4.875" style="6" customWidth="1"/>
    <col min="5" max="7" width="15.875" style="6" customWidth="1"/>
    <col min="8" max="8" width="10.875" style="6" customWidth="1"/>
    <col min="9" max="9" width="3.875" style="6" customWidth="1"/>
    <col min="10" max="10" width="10.875" style="6" customWidth="1"/>
    <col min="11" max="11" width="3.875" style="6" customWidth="1"/>
    <col min="12" max="16384" width="9.375" style="6" customWidth="1"/>
  </cols>
  <sheetData>
    <row r="1" spans="2:7" ht="18" customHeight="1">
      <c r="B1" s="11" t="s">
        <v>27</v>
      </c>
      <c r="C1" s="11"/>
      <c r="D1" s="11"/>
      <c r="E1" s="11"/>
      <c r="F1" s="11"/>
      <c r="G1" s="11"/>
    </row>
    <row r="2" spans="2:7" s="1" customFormat="1" ht="18" customHeight="1">
      <c r="B2" s="12" t="s">
        <v>25</v>
      </c>
      <c r="C2" s="12"/>
      <c r="D2" s="12"/>
      <c r="E2" s="12"/>
      <c r="F2" s="12"/>
      <c r="G2" s="12"/>
    </row>
    <row r="3" spans="2:7" s="1" customFormat="1" ht="18" customHeight="1">
      <c r="B3" s="12" t="s">
        <v>26</v>
      </c>
      <c r="C3" s="12"/>
      <c r="D3" s="12"/>
      <c r="E3" s="12"/>
      <c r="F3" s="12"/>
      <c r="G3" s="12"/>
    </row>
    <row r="4" s="1" customFormat="1" ht="18" customHeight="1" thickBot="1"/>
    <row r="5" spans="2:7" s="1" customFormat="1" ht="18" customHeight="1">
      <c r="B5" s="75" t="s">
        <v>5</v>
      </c>
      <c r="C5" s="76"/>
      <c r="D5" s="77"/>
      <c r="E5" s="79" t="s">
        <v>28</v>
      </c>
      <c r="F5" s="79" t="s">
        <v>29</v>
      </c>
      <c r="G5" s="72" t="s">
        <v>0</v>
      </c>
    </row>
    <row r="6" spans="2:7" s="1" customFormat="1" ht="18" customHeight="1">
      <c r="B6" s="2" t="s">
        <v>6</v>
      </c>
      <c r="C6" s="3"/>
      <c r="D6" s="3"/>
      <c r="E6" s="80"/>
      <c r="F6" s="80"/>
      <c r="G6" s="73"/>
    </row>
    <row r="7" spans="2:7" s="1" customFormat="1" ht="18" customHeight="1">
      <c r="B7" s="78" t="s">
        <v>7</v>
      </c>
      <c r="C7" s="74"/>
      <c r="D7" s="4"/>
      <c r="E7" s="7">
        <v>12</v>
      </c>
      <c r="F7" s="7">
        <v>11</v>
      </c>
      <c r="G7" s="8">
        <f>F7-E7</f>
        <v>-1</v>
      </c>
    </row>
    <row r="8" spans="2:7" s="1" customFormat="1" ht="18" customHeight="1">
      <c r="B8" s="78" t="s">
        <v>8</v>
      </c>
      <c r="C8" s="74"/>
      <c r="D8" s="4"/>
      <c r="E8" s="7">
        <v>4</v>
      </c>
      <c r="F8" s="7">
        <v>4</v>
      </c>
      <c r="G8" s="8">
        <f aca="true" t="shared" si="0" ref="G8:G28">F8-E8</f>
        <v>0</v>
      </c>
    </row>
    <row r="9" spans="2:7" s="1" customFormat="1" ht="18" customHeight="1">
      <c r="B9" s="78" t="s">
        <v>9</v>
      </c>
      <c r="C9" s="74"/>
      <c r="D9" s="4"/>
      <c r="E9" s="7">
        <v>1</v>
      </c>
      <c r="F9" s="7">
        <v>1</v>
      </c>
      <c r="G9" s="8">
        <f t="shared" si="0"/>
        <v>0</v>
      </c>
    </row>
    <row r="10" spans="2:7" s="1" customFormat="1" ht="18" customHeight="1">
      <c r="B10" s="78" t="s">
        <v>10</v>
      </c>
      <c r="C10" s="74"/>
      <c r="D10" s="4"/>
      <c r="E10" s="7">
        <v>6</v>
      </c>
      <c r="F10" s="7">
        <v>6</v>
      </c>
      <c r="G10" s="8">
        <f t="shared" si="0"/>
        <v>0</v>
      </c>
    </row>
    <row r="11" spans="2:7" s="1" customFormat="1" ht="18" customHeight="1">
      <c r="B11" s="78" t="s">
        <v>11</v>
      </c>
      <c r="C11" s="74"/>
      <c r="D11" s="4"/>
      <c r="E11" s="7">
        <v>5</v>
      </c>
      <c r="F11" s="7">
        <v>5</v>
      </c>
      <c r="G11" s="8">
        <f t="shared" si="0"/>
        <v>0</v>
      </c>
    </row>
    <row r="12" spans="2:7" s="1" customFormat="1" ht="18" customHeight="1">
      <c r="B12" s="78" t="s">
        <v>12</v>
      </c>
      <c r="C12" s="74"/>
      <c r="D12" s="4"/>
      <c r="E12" s="7">
        <f>SUM(E13:E15)</f>
        <v>9</v>
      </c>
      <c r="F12" s="7">
        <f>SUM(F13:F15)</f>
        <v>9</v>
      </c>
      <c r="G12" s="8">
        <f t="shared" si="0"/>
        <v>0</v>
      </c>
    </row>
    <row r="13" spans="2:7" s="1" customFormat="1" ht="18" customHeight="1">
      <c r="B13" s="5"/>
      <c r="C13" s="74" t="s">
        <v>13</v>
      </c>
      <c r="D13" s="74"/>
      <c r="E13" s="7">
        <v>3</v>
      </c>
      <c r="F13" s="7">
        <v>3</v>
      </c>
      <c r="G13" s="8">
        <f t="shared" si="0"/>
        <v>0</v>
      </c>
    </row>
    <row r="14" spans="2:7" s="1" customFormat="1" ht="18" customHeight="1">
      <c r="B14" s="5"/>
      <c r="C14" s="74" t="s">
        <v>14</v>
      </c>
      <c r="D14" s="74"/>
      <c r="E14" s="7">
        <v>3</v>
      </c>
      <c r="F14" s="7">
        <v>3</v>
      </c>
      <c r="G14" s="8">
        <f t="shared" si="0"/>
        <v>0</v>
      </c>
    </row>
    <row r="15" spans="2:7" s="1" customFormat="1" ht="18" customHeight="1">
      <c r="B15" s="5"/>
      <c r="C15" s="74" t="s">
        <v>15</v>
      </c>
      <c r="D15" s="74"/>
      <c r="E15" s="7">
        <v>3</v>
      </c>
      <c r="F15" s="7">
        <v>3</v>
      </c>
      <c r="G15" s="8">
        <f t="shared" si="0"/>
        <v>0</v>
      </c>
    </row>
    <row r="16" spans="2:7" s="1" customFormat="1" ht="18" customHeight="1">
      <c r="B16" s="78" t="s">
        <v>16</v>
      </c>
      <c r="C16" s="74"/>
      <c r="D16" s="4"/>
      <c r="E16" s="7">
        <f>SUM(E17:E18)</f>
        <v>6</v>
      </c>
      <c r="F16" s="7">
        <f>SUM(F17:F18)</f>
        <v>5</v>
      </c>
      <c r="G16" s="8">
        <f t="shared" si="0"/>
        <v>-1</v>
      </c>
    </row>
    <row r="17" spans="2:7" s="1" customFormat="1" ht="18" customHeight="1">
      <c r="B17" s="5"/>
      <c r="C17" s="74" t="s">
        <v>17</v>
      </c>
      <c r="D17" s="74"/>
      <c r="E17" s="7">
        <v>2</v>
      </c>
      <c r="F17" s="7">
        <v>2</v>
      </c>
      <c r="G17" s="8">
        <f t="shared" si="0"/>
        <v>0</v>
      </c>
    </row>
    <row r="18" spans="2:7" s="1" customFormat="1" ht="18" customHeight="1">
      <c r="B18" s="5"/>
      <c r="C18" s="74" t="s">
        <v>15</v>
      </c>
      <c r="D18" s="74"/>
      <c r="E18" s="7">
        <v>4</v>
      </c>
      <c r="F18" s="7">
        <v>3</v>
      </c>
      <c r="G18" s="8">
        <f t="shared" si="0"/>
        <v>-1</v>
      </c>
    </row>
    <row r="19" spans="2:7" s="1" customFormat="1" ht="18" customHeight="1">
      <c r="B19" s="78" t="s">
        <v>18</v>
      </c>
      <c r="C19" s="74"/>
      <c r="D19" s="4"/>
      <c r="E19" s="7">
        <v>8</v>
      </c>
      <c r="F19" s="7">
        <v>8</v>
      </c>
      <c r="G19" s="8">
        <f t="shared" si="0"/>
        <v>0</v>
      </c>
    </row>
    <row r="20" spans="2:7" s="1" customFormat="1" ht="18" customHeight="1">
      <c r="B20" s="78" t="s">
        <v>2</v>
      </c>
      <c r="C20" s="74"/>
      <c r="D20" s="4"/>
      <c r="E20" s="7">
        <v>4</v>
      </c>
      <c r="F20" s="7">
        <v>3</v>
      </c>
      <c r="G20" s="8">
        <f t="shared" si="0"/>
        <v>-1</v>
      </c>
    </row>
    <row r="21" spans="2:7" s="1" customFormat="1" ht="18" customHeight="1">
      <c r="B21" s="78" t="s">
        <v>19</v>
      </c>
      <c r="C21" s="74"/>
      <c r="D21" s="4"/>
      <c r="E21" s="7">
        <v>45</v>
      </c>
      <c r="F21" s="7">
        <f>SUM(F22:F28)</f>
        <v>40</v>
      </c>
      <c r="G21" s="8">
        <f t="shared" si="0"/>
        <v>-5</v>
      </c>
    </row>
    <row r="22" spans="2:7" s="1" customFormat="1" ht="18" customHeight="1">
      <c r="B22" s="5"/>
      <c r="C22" s="74" t="s">
        <v>20</v>
      </c>
      <c r="D22" s="74"/>
      <c r="E22" s="7">
        <v>13</v>
      </c>
      <c r="F22" s="7">
        <v>11</v>
      </c>
      <c r="G22" s="8">
        <f t="shared" si="0"/>
        <v>-2</v>
      </c>
    </row>
    <row r="23" spans="2:7" s="1" customFormat="1" ht="18" customHeight="1">
      <c r="B23" s="5"/>
      <c r="C23" s="74" t="s">
        <v>21</v>
      </c>
      <c r="D23" s="85"/>
      <c r="E23" s="7">
        <v>6</v>
      </c>
      <c r="F23" s="7">
        <v>5</v>
      </c>
      <c r="G23" s="8">
        <f t="shared" si="0"/>
        <v>-1</v>
      </c>
    </row>
    <row r="24" spans="2:7" s="1" customFormat="1" ht="18" customHeight="1">
      <c r="B24" s="5"/>
      <c r="C24" s="74" t="s">
        <v>22</v>
      </c>
      <c r="D24" s="74"/>
      <c r="E24" s="7">
        <v>12</v>
      </c>
      <c r="F24" s="7">
        <v>11</v>
      </c>
      <c r="G24" s="8">
        <f t="shared" si="0"/>
        <v>-1</v>
      </c>
    </row>
    <row r="25" spans="2:7" s="1" customFormat="1" ht="18" customHeight="1">
      <c r="B25" s="5"/>
      <c r="C25" s="74" t="s">
        <v>23</v>
      </c>
      <c r="D25" s="74"/>
      <c r="E25" s="7">
        <v>10</v>
      </c>
      <c r="F25" s="7">
        <v>9</v>
      </c>
      <c r="G25" s="8">
        <f t="shared" si="0"/>
        <v>-1</v>
      </c>
    </row>
    <row r="26" spans="2:7" s="1" customFormat="1" ht="18" customHeight="1">
      <c r="B26" s="5"/>
      <c r="C26" s="74" t="s">
        <v>1</v>
      </c>
      <c r="D26" s="74"/>
      <c r="E26" s="7">
        <v>1</v>
      </c>
      <c r="F26" s="7">
        <v>1</v>
      </c>
      <c r="G26" s="8">
        <f t="shared" si="0"/>
        <v>0</v>
      </c>
    </row>
    <row r="27" spans="2:7" s="1" customFormat="1" ht="18" customHeight="1">
      <c r="B27" s="5"/>
      <c r="C27" s="83" t="s">
        <v>4</v>
      </c>
      <c r="D27" s="84"/>
      <c r="E27" s="7">
        <v>2</v>
      </c>
      <c r="F27" s="7">
        <v>2</v>
      </c>
      <c r="G27" s="8">
        <f t="shared" si="0"/>
        <v>0</v>
      </c>
    </row>
    <row r="28" spans="2:7" s="1" customFormat="1" ht="18" customHeight="1">
      <c r="B28" s="5"/>
      <c r="C28" s="74" t="s">
        <v>3</v>
      </c>
      <c r="D28" s="85"/>
      <c r="E28" s="7">
        <v>1</v>
      </c>
      <c r="F28" s="7">
        <v>1</v>
      </c>
      <c r="G28" s="8">
        <f t="shared" si="0"/>
        <v>0</v>
      </c>
    </row>
    <row r="29" spans="2:7" ht="18" customHeight="1" thickBot="1">
      <c r="B29" s="81" t="s">
        <v>24</v>
      </c>
      <c r="C29" s="82"/>
      <c r="D29" s="82"/>
      <c r="E29" s="9">
        <f>SUM(E7:E12,E16,E19:E21)</f>
        <v>100</v>
      </c>
      <c r="F29" s="9">
        <f>SUM(F7:F12,F16,F19:F21)</f>
        <v>92</v>
      </c>
      <c r="G29" s="10">
        <f>SUM(G7:G12,G16,G19:G21)</f>
        <v>-8</v>
      </c>
    </row>
  </sheetData>
  <sheetProtection/>
  <mergeCells count="27">
    <mergeCell ref="B29:D29"/>
    <mergeCell ref="B19:C19"/>
    <mergeCell ref="B20:C20"/>
    <mergeCell ref="B21:C21"/>
    <mergeCell ref="C27:D27"/>
    <mergeCell ref="C26:D26"/>
    <mergeCell ref="C24:D24"/>
    <mergeCell ref="C22:D22"/>
    <mergeCell ref="C23:D23"/>
    <mergeCell ref="C28:D28"/>
    <mergeCell ref="C25:D25"/>
    <mergeCell ref="E5:E6"/>
    <mergeCell ref="B7:C7"/>
    <mergeCell ref="B9:C9"/>
    <mergeCell ref="B16:C16"/>
    <mergeCell ref="B10:C10"/>
    <mergeCell ref="B12:C12"/>
    <mergeCell ref="C13:D13"/>
    <mergeCell ref="G5:G6"/>
    <mergeCell ref="C18:D18"/>
    <mergeCell ref="B5:D5"/>
    <mergeCell ref="B11:C11"/>
    <mergeCell ref="F5:F6"/>
    <mergeCell ref="C15:D15"/>
    <mergeCell ref="C14:D14"/>
    <mergeCell ref="B8:C8"/>
    <mergeCell ref="C17:D17"/>
  </mergeCells>
  <printOptions/>
  <pageMargins left="1.1811023622047245" right="0.7874015748031497" top="0.7874015748031497" bottom="0.7874015748031497" header="0.5905511811023623" footer="0.5905511811023623"/>
  <pageSetup horizontalDpi="600" verticalDpi="600" orientation="portrait" paperSize="9" r:id="rId2"/>
  <ignoredErrors>
    <ignoredError sqref="F1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9"/>
  <sheetViews>
    <sheetView showGridLines="0" showZeros="0" zoomScaleSheetLayoutView="100" zoomScalePageLayoutView="0" workbookViewId="0" topLeftCell="A1">
      <pane xSplit="4" ySplit="6" topLeftCell="E1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18" sqref="J18"/>
    </sheetView>
  </sheetViews>
  <sheetFormatPr defaultColWidth="9.00390625" defaultRowHeight="18" customHeight="1"/>
  <cols>
    <col min="1" max="1" width="0.875" style="6" customWidth="1"/>
    <col min="2" max="2" width="4.875" style="6" customWidth="1"/>
    <col min="3" max="3" width="14.875" style="6" customWidth="1"/>
    <col min="4" max="4" width="4.875" style="6" customWidth="1"/>
    <col min="5" max="8" width="15.875" style="6" customWidth="1"/>
    <col min="9" max="16384" width="9.375" style="6" customWidth="1"/>
  </cols>
  <sheetData>
    <row r="1" spans="2:8" ht="18" customHeight="1">
      <c r="B1" s="11" t="s">
        <v>36</v>
      </c>
      <c r="C1" s="11"/>
      <c r="D1" s="11"/>
      <c r="E1" s="11"/>
      <c r="F1" s="11"/>
      <c r="G1" s="11"/>
      <c r="H1" s="11"/>
    </row>
    <row r="2" spans="2:8" s="1" customFormat="1" ht="18" customHeight="1">
      <c r="B2" s="12" t="s">
        <v>35</v>
      </c>
      <c r="C2" s="12"/>
      <c r="D2" s="12"/>
      <c r="E2" s="12"/>
      <c r="F2" s="12"/>
      <c r="G2" s="12"/>
      <c r="H2" s="12"/>
    </row>
    <row r="3" spans="2:8" ht="18" customHeight="1">
      <c r="B3" s="12" t="s">
        <v>34</v>
      </c>
      <c r="C3" s="12"/>
      <c r="D3" s="12"/>
      <c r="E3" s="12"/>
      <c r="F3" s="12"/>
      <c r="G3" s="12"/>
      <c r="H3" s="12"/>
    </row>
    <row r="4" spans="2:8" ht="18" customHeight="1" thickBot="1">
      <c r="B4" s="1"/>
      <c r="C4" s="1"/>
      <c r="D4" s="1"/>
      <c r="E4" s="1"/>
      <c r="F4" s="1"/>
      <c r="G4" s="1"/>
      <c r="H4" s="22" t="s">
        <v>89</v>
      </c>
    </row>
    <row r="5" spans="2:8" ht="18" customHeight="1">
      <c r="B5" s="75" t="s">
        <v>5</v>
      </c>
      <c r="C5" s="76"/>
      <c r="D5" s="77"/>
      <c r="E5" s="86" t="s">
        <v>33</v>
      </c>
      <c r="F5" s="88"/>
      <c r="G5" s="86" t="s">
        <v>32</v>
      </c>
      <c r="H5" s="87"/>
    </row>
    <row r="6" spans="2:8" ht="18" customHeight="1">
      <c r="B6" s="2" t="s">
        <v>6</v>
      </c>
      <c r="C6" s="3"/>
      <c r="D6" s="3"/>
      <c r="E6" s="13" t="s">
        <v>31</v>
      </c>
      <c r="F6" s="13" t="s">
        <v>30</v>
      </c>
      <c r="G6" s="21" t="s">
        <v>28</v>
      </c>
      <c r="H6" s="20" t="s">
        <v>29</v>
      </c>
    </row>
    <row r="7" spans="2:8" ht="24" customHeight="1">
      <c r="B7" s="78" t="s">
        <v>7</v>
      </c>
      <c r="C7" s="74"/>
      <c r="D7" s="4"/>
      <c r="E7" s="19">
        <v>75.5</v>
      </c>
      <c r="F7" s="19">
        <v>76.1</v>
      </c>
      <c r="G7" s="18">
        <v>0</v>
      </c>
      <c r="H7" s="17">
        <v>0</v>
      </c>
    </row>
    <row r="8" spans="2:8" ht="24" customHeight="1">
      <c r="B8" s="78" t="s">
        <v>8</v>
      </c>
      <c r="C8" s="74"/>
      <c r="D8" s="4"/>
      <c r="E8" s="19">
        <v>102.3</v>
      </c>
      <c r="F8" s="19">
        <v>94.8</v>
      </c>
      <c r="G8" s="18">
        <v>0</v>
      </c>
      <c r="H8" s="17">
        <v>0</v>
      </c>
    </row>
    <row r="9" spans="2:8" ht="24" customHeight="1">
      <c r="B9" s="78" t="s">
        <v>9</v>
      </c>
      <c r="C9" s="74"/>
      <c r="D9" s="4"/>
      <c r="E9" s="19">
        <v>45.5</v>
      </c>
      <c r="F9" s="19">
        <v>46.9</v>
      </c>
      <c r="G9" s="18">
        <v>32.3</v>
      </c>
      <c r="H9" s="17">
        <v>0</v>
      </c>
    </row>
    <row r="10" spans="2:8" ht="24" customHeight="1">
      <c r="B10" s="78" t="s">
        <v>10</v>
      </c>
      <c r="C10" s="74"/>
      <c r="D10" s="4"/>
      <c r="E10" s="19">
        <v>70</v>
      </c>
      <c r="F10" s="19">
        <v>68.9</v>
      </c>
      <c r="G10" s="18">
        <v>187.1</v>
      </c>
      <c r="H10" s="17">
        <v>28</v>
      </c>
    </row>
    <row r="11" spans="2:8" ht="24" customHeight="1">
      <c r="B11" s="78" t="s">
        <v>11</v>
      </c>
      <c r="C11" s="74"/>
      <c r="D11" s="4"/>
      <c r="E11" s="19">
        <v>88.9</v>
      </c>
      <c r="F11" s="19">
        <v>83</v>
      </c>
      <c r="G11" s="18">
        <v>0</v>
      </c>
      <c r="H11" s="17">
        <v>0</v>
      </c>
    </row>
    <row r="12" spans="2:8" ht="24" customHeight="1">
      <c r="B12" s="78" t="s">
        <v>12</v>
      </c>
      <c r="C12" s="74"/>
      <c r="D12" s="4"/>
      <c r="E12" s="19">
        <v>121.8</v>
      </c>
      <c r="F12" s="19">
        <v>126.7</v>
      </c>
      <c r="G12" s="18">
        <v>78.1</v>
      </c>
      <c r="H12" s="17">
        <v>59</v>
      </c>
    </row>
    <row r="13" spans="2:8" ht="24" customHeight="1">
      <c r="B13" s="5"/>
      <c r="C13" s="74" t="s">
        <v>13</v>
      </c>
      <c r="D13" s="74"/>
      <c r="E13" s="19">
        <v>96.6</v>
      </c>
      <c r="F13" s="19">
        <v>98.9</v>
      </c>
      <c r="G13" s="18">
        <v>0</v>
      </c>
      <c r="H13" s="17">
        <v>0.2</v>
      </c>
    </row>
    <row r="14" spans="2:8" ht="24" customHeight="1">
      <c r="B14" s="5"/>
      <c r="C14" s="74" t="s">
        <v>14</v>
      </c>
      <c r="D14" s="74"/>
      <c r="E14" s="19">
        <v>100.4</v>
      </c>
      <c r="F14" s="19">
        <v>101.4</v>
      </c>
      <c r="G14" s="18">
        <v>119.2</v>
      </c>
      <c r="H14" s="17">
        <v>124.1</v>
      </c>
    </row>
    <row r="15" spans="2:8" ht="24" customHeight="1">
      <c r="B15" s="5"/>
      <c r="C15" s="74" t="s">
        <v>15</v>
      </c>
      <c r="D15" s="74"/>
      <c r="E15" s="19">
        <v>148</v>
      </c>
      <c r="F15" s="19">
        <v>156.3</v>
      </c>
      <c r="G15" s="18">
        <v>106.6</v>
      </c>
      <c r="H15" s="17">
        <v>77.5</v>
      </c>
    </row>
    <row r="16" spans="2:8" ht="24" customHeight="1">
      <c r="B16" s="78" t="s">
        <v>16</v>
      </c>
      <c r="C16" s="74"/>
      <c r="D16" s="4"/>
      <c r="E16" s="19">
        <v>18.8</v>
      </c>
      <c r="F16" s="19">
        <v>241.4</v>
      </c>
      <c r="G16" s="18">
        <v>4598.4</v>
      </c>
      <c r="H16" s="17">
        <v>560.4</v>
      </c>
    </row>
    <row r="17" spans="2:8" ht="24" customHeight="1">
      <c r="B17" s="5"/>
      <c r="C17" s="74" t="s">
        <v>17</v>
      </c>
      <c r="D17" s="74"/>
      <c r="E17" s="19">
        <v>32</v>
      </c>
      <c r="F17" s="19">
        <v>273.4</v>
      </c>
      <c r="G17" s="18">
        <v>6267.2</v>
      </c>
      <c r="H17" s="17">
        <v>681</v>
      </c>
    </row>
    <row r="18" spans="2:8" ht="24" customHeight="1">
      <c r="B18" s="5"/>
      <c r="C18" s="74" t="s">
        <v>15</v>
      </c>
      <c r="D18" s="74"/>
      <c r="E18" s="19">
        <v>13</v>
      </c>
      <c r="F18" s="19">
        <v>172.2</v>
      </c>
      <c r="G18" s="18">
        <v>0</v>
      </c>
      <c r="H18" s="17">
        <v>0</v>
      </c>
    </row>
    <row r="19" spans="2:8" ht="24" customHeight="1">
      <c r="B19" s="78" t="s">
        <v>18</v>
      </c>
      <c r="C19" s="74"/>
      <c r="D19" s="4"/>
      <c r="E19" s="19">
        <v>103.7</v>
      </c>
      <c r="F19" s="19">
        <v>102</v>
      </c>
      <c r="G19" s="18">
        <v>67.6</v>
      </c>
      <c r="H19" s="17">
        <v>67.4</v>
      </c>
    </row>
    <row r="20" spans="2:8" ht="24" customHeight="1">
      <c r="B20" s="78" t="s">
        <v>2</v>
      </c>
      <c r="C20" s="74"/>
      <c r="D20" s="4"/>
      <c r="E20" s="19">
        <v>103.3</v>
      </c>
      <c r="F20" s="19">
        <v>108.7</v>
      </c>
      <c r="G20" s="18">
        <v>0</v>
      </c>
      <c r="H20" s="17">
        <v>0</v>
      </c>
    </row>
    <row r="21" spans="2:8" ht="24" customHeight="1">
      <c r="B21" s="78" t="s">
        <v>19</v>
      </c>
      <c r="C21" s="74"/>
      <c r="D21" s="4"/>
      <c r="E21" s="19">
        <v>83.9</v>
      </c>
      <c r="F21" s="19">
        <v>79.1</v>
      </c>
      <c r="G21" s="18">
        <v>24.6</v>
      </c>
      <c r="H21" s="17">
        <v>39.9</v>
      </c>
    </row>
    <row r="22" spans="2:8" ht="24" customHeight="1">
      <c r="B22" s="5"/>
      <c r="C22" s="74" t="s">
        <v>20</v>
      </c>
      <c r="D22" s="74"/>
      <c r="E22" s="19">
        <v>87.3</v>
      </c>
      <c r="F22" s="19">
        <v>83.2</v>
      </c>
      <c r="G22" s="18">
        <v>27.8</v>
      </c>
      <c r="H22" s="17">
        <v>48.4</v>
      </c>
    </row>
    <row r="23" spans="2:8" ht="24" customHeight="1">
      <c r="B23" s="5"/>
      <c r="C23" s="74" t="s">
        <v>21</v>
      </c>
      <c r="D23" s="85"/>
      <c r="E23" s="19">
        <v>70.4</v>
      </c>
      <c r="F23" s="19">
        <v>64.6</v>
      </c>
      <c r="G23" s="18">
        <v>0</v>
      </c>
      <c r="H23" s="17">
        <v>0</v>
      </c>
    </row>
    <row r="24" spans="2:8" ht="24" customHeight="1">
      <c r="B24" s="5"/>
      <c r="C24" s="74" t="s">
        <v>22</v>
      </c>
      <c r="D24" s="74"/>
      <c r="E24" s="19">
        <v>70.1</v>
      </c>
      <c r="F24" s="19">
        <v>67.7</v>
      </c>
      <c r="G24" s="18">
        <v>0.9</v>
      </c>
      <c r="H24" s="17">
        <v>0</v>
      </c>
    </row>
    <row r="25" spans="2:8" ht="24" customHeight="1">
      <c r="B25" s="5"/>
      <c r="C25" s="74" t="s">
        <v>23</v>
      </c>
      <c r="D25" s="74"/>
      <c r="E25" s="19">
        <v>77.7</v>
      </c>
      <c r="F25" s="19">
        <v>77.7</v>
      </c>
      <c r="G25" s="18">
        <v>0</v>
      </c>
      <c r="H25" s="17">
        <v>0</v>
      </c>
    </row>
    <row r="26" spans="2:8" ht="24" customHeight="1">
      <c r="B26" s="5"/>
      <c r="C26" s="74" t="s">
        <v>1</v>
      </c>
      <c r="D26" s="74"/>
      <c r="E26" s="19">
        <v>89.6</v>
      </c>
      <c r="F26" s="19">
        <v>81.7</v>
      </c>
      <c r="G26" s="18">
        <v>0</v>
      </c>
      <c r="H26" s="17">
        <v>0</v>
      </c>
    </row>
    <row r="27" spans="2:8" ht="24" customHeight="1">
      <c r="B27" s="5"/>
      <c r="C27" s="83" t="s">
        <v>4</v>
      </c>
      <c r="D27" s="84"/>
      <c r="E27" s="19">
        <v>91.1</v>
      </c>
      <c r="F27" s="19">
        <v>90.2</v>
      </c>
      <c r="G27" s="18">
        <v>0</v>
      </c>
      <c r="H27" s="17">
        <v>0</v>
      </c>
    </row>
    <row r="28" spans="2:8" ht="24" customHeight="1">
      <c r="B28" s="5"/>
      <c r="C28" s="74" t="s">
        <v>3</v>
      </c>
      <c r="D28" s="85"/>
      <c r="E28" s="19">
        <v>77.5</v>
      </c>
      <c r="F28" s="19">
        <v>77.4</v>
      </c>
      <c r="G28" s="18">
        <v>0</v>
      </c>
      <c r="H28" s="17">
        <v>0</v>
      </c>
    </row>
    <row r="29" spans="2:8" ht="24" customHeight="1" thickBot="1">
      <c r="B29" s="81" t="s">
        <v>24</v>
      </c>
      <c r="C29" s="82"/>
      <c r="D29" s="82"/>
      <c r="E29" s="16">
        <v>81.6</v>
      </c>
      <c r="F29" s="16">
        <v>81.8</v>
      </c>
      <c r="G29" s="15">
        <v>63.7</v>
      </c>
      <c r="H29" s="14">
        <v>67.8</v>
      </c>
    </row>
  </sheetData>
  <sheetProtection/>
  <mergeCells count="26">
    <mergeCell ref="G5:H5"/>
    <mergeCell ref="C24:D24"/>
    <mergeCell ref="C17:D17"/>
    <mergeCell ref="C18:D18"/>
    <mergeCell ref="E5:F5"/>
    <mergeCell ref="B11:C11"/>
    <mergeCell ref="B21:C21"/>
    <mergeCell ref="B5:D5"/>
    <mergeCell ref="B8:C8"/>
    <mergeCell ref="B12:C12"/>
    <mergeCell ref="C27:D27"/>
    <mergeCell ref="B20:C20"/>
    <mergeCell ref="B16:C16"/>
    <mergeCell ref="C22:D22"/>
    <mergeCell ref="C23:D23"/>
    <mergeCell ref="C26:D26"/>
    <mergeCell ref="B7:C7"/>
    <mergeCell ref="B10:C10"/>
    <mergeCell ref="B29:D29"/>
    <mergeCell ref="C25:D25"/>
    <mergeCell ref="B19:C19"/>
    <mergeCell ref="C28:D28"/>
    <mergeCell ref="B9:C9"/>
    <mergeCell ref="C13:D13"/>
    <mergeCell ref="C14:D14"/>
    <mergeCell ref="C15:D15"/>
  </mergeCells>
  <printOptions/>
  <pageMargins left="1.1811023622047245" right="0.7874015748031497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1"/>
  <sheetViews>
    <sheetView showGridLines="0" zoomScaleSheetLayoutView="100" zoomScalePageLayoutView="0" workbookViewId="0" topLeftCell="A1">
      <pane xSplit="4" ySplit="8" topLeftCell="H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R9" sqref="R9"/>
    </sheetView>
  </sheetViews>
  <sheetFormatPr defaultColWidth="9.00390625" defaultRowHeight="18" customHeight="1"/>
  <cols>
    <col min="1" max="1" width="0.875" style="27" customWidth="1"/>
    <col min="2" max="2" width="4.875" style="27" customWidth="1"/>
    <col min="3" max="3" width="15.875" style="27" customWidth="1"/>
    <col min="4" max="4" width="4.875" style="27" customWidth="1"/>
    <col min="5" max="19" width="15.875" style="27" customWidth="1"/>
    <col min="20" max="16384" width="9.375" style="27" customWidth="1"/>
  </cols>
  <sheetData>
    <row r="1" s="23" customFormat="1" ht="18" customHeight="1">
      <c r="B1" s="23" t="s">
        <v>27</v>
      </c>
    </row>
    <row r="2" spans="2:19" s="23" customFormat="1" ht="18" customHeight="1">
      <c r="B2" s="24" t="s">
        <v>37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2:19" s="23" customFormat="1" ht="18" customHeight="1"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2:19" ht="18" customHeight="1" thickBo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 t="s">
        <v>88</v>
      </c>
    </row>
    <row r="5" spans="2:19" ht="18" customHeight="1">
      <c r="B5" s="101" t="s">
        <v>39</v>
      </c>
      <c r="C5" s="102"/>
      <c r="D5" s="103"/>
      <c r="E5" s="104" t="s">
        <v>40</v>
      </c>
      <c r="F5" s="105"/>
      <c r="G5" s="106"/>
      <c r="H5" s="104" t="s">
        <v>41</v>
      </c>
      <c r="I5" s="105"/>
      <c r="J5" s="106"/>
      <c r="K5" s="28" t="s">
        <v>42</v>
      </c>
      <c r="L5" s="29"/>
      <c r="M5" s="28" t="s">
        <v>43</v>
      </c>
      <c r="N5" s="28" t="s">
        <v>43</v>
      </c>
      <c r="O5" s="28" t="s">
        <v>44</v>
      </c>
      <c r="P5" s="28"/>
      <c r="Q5" s="28" t="s">
        <v>45</v>
      </c>
      <c r="R5" s="29"/>
      <c r="S5" s="30" t="s">
        <v>46</v>
      </c>
    </row>
    <row r="6" spans="2:19" ht="18" customHeight="1">
      <c r="B6" s="31"/>
      <c r="C6" s="32"/>
      <c r="D6" s="32"/>
      <c r="E6" s="107" t="s">
        <v>47</v>
      </c>
      <c r="F6" s="107" t="s">
        <v>48</v>
      </c>
      <c r="G6" s="107" t="s">
        <v>49</v>
      </c>
      <c r="H6" s="107" t="s">
        <v>47</v>
      </c>
      <c r="I6" s="107" t="s">
        <v>48</v>
      </c>
      <c r="J6" s="107" t="s">
        <v>50</v>
      </c>
      <c r="K6" s="33"/>
      <c r="L6" s="33" t="s">
        <v>51</v>
      </c>
      <c r="M6" s="33" t="s">
        <v>52</v>
      </c>
      <c r="N6" s="33" t="s">
        <v>53</v>
      </c>
      <c r="O6" s="34" t="s">
        <v>54</v>
      </c>
      <c r="P6" s="33" t="s">
        <v>55</v>
      </c>
      <c r="Q6" s="33" t="s">
        <v>56</v>
      </c>
      <c r="R6" s="33" t="s">
        <v>57</v>
      </c>
      <c r="S6" s="35"/>
    </row>
    <row r="7" spans="2:19" ht="31.5" customHeight="1">
      <c r="B7" s="109" t="s">
        <v>6</v>
      </c>
      <c r="C7" s="110"/>
      <c r="D7" s="111"/>
      <c r="E7" s="108"/>
      <c r="F7" s="108"/>
      <c r="G7" s="108"/>
      <c r="H7" s="108"/>
      <c r="I7" s="108"/>
      <c r="J7" s="108"/>
      <c r="K7" s="36" t="s">
        <v>58</v>
      </c>
      <c r="L7" s="36"/>
      <c r="M7" s="36" t="s">
        <v>59</v>
      </c>
      <c r="N7" s="36" t="s">
        <v>60</v>
      </c>
      <c r="O7" s="37" t="s">
        <v>61</v>
      </c>
      <c r="P7" s="36"/>
      <c r="Q7" s="36" t="s">
        <v>62</v>
      </c>
      <c r="R7" s="36"/>
      <c r="S7" s="38" t="s">
        <v>57</v>
      </c>
    </row>
    <row r="8" spans="2:19" s="47" customFormat="1" ht="31.5" customHeight="1" hidden="1">
      <c r="B8" s="39"/>
      <c r="C8" s="40"/>
      <c r="D8" s="40"/>
      <c r="E8" s="41" t="s">
        <v>63</v>
      </c>
      <c r="F8" s="41" t="s">
        <v>64</v>
      </c>
      <c r="G8" s="41" t="s">
        <v>65</v>
      </c>
      <c r="H8" s="42" t="s">
        <v>66</v>
      </c>
      <c r="I8" s="42" t="s">
        <v>67</v>
      </c>
      <c r="J8" s="42" t="s">
        <v>68</v>
      </c>
      <c r="K8" s="43" t="s">
        <v>69</v>
      </c>
      <c r="L8" s="43" t="s">
        <v>70</v>
      </c>
      <c r="M8" s="43" t="s">
        <v>71</v>
      </c>
      <c r="N8" s="43" t="s">
        <v>72</v>
      </c>
      <c r="O8" s="44" t="s">
        <v>73</v>
      </c>
      <c r="P8" s="44" t="s">
        <v>74</v>
      </c>
      <c r="Q8" s="45" t="s">
        <v>75</v>
      </c>
      <c r="R8" s="44" t="s">
        <v>76</v>
      </c>
      <c r="S8" s="46"/>
    </row>
    <row r="9" spans="2:19" ht="31.5" customHeight="1">
      <c r="B9" s="96" t="s">
        <v>7</v>
      </c>
      <c r="C9" s="89"/>
      <c r="D9" s="48"/>
      <c r="E9" s="49">
        <v>1980208</v>
      </c>
      <c r="F9" s="49">
        <v>1740387</v>
      </c>
      <c r="G9" s="49">
        <f>E9-F9</f>
        <v>239821</v>
      </c>
      <c r="H9" s="50">
        <v>1095975</v>
      </c>
      <c r="I9" s="50">
        <v>1385913</v>
      </c>
      <c r="J9" s="50">
        <f>H9-I9</f>
        <v>-289938</v>
      </c>
      <c r="K9" s="50">
        <f>G9+J9</f>
        <v>-50117</v>
      </c>
      <c r="L9" s="50">
        <v>600</v>
      </c>
      <c r="M9" s="50">
        <v>82289</v>
      </c>
      <c r="N9" s="50">
        <v>0</v>
      </c>
      <c r="O9" s="50">
        <v>0</v>
      </c>
      <c r="P9" s="50">
        <v>31572</v>
      </c>
      <c r="Q9" s="50">
        <v>5758</v>
      </c>
      <c r="R9" s="50">
        <v>25814</v>
      </c>
      <c r="S9" s="51">
        <v>29840</v>
      </c>
    </row>
    <row r="10" spans="2:19" ht="28.5" customHeight="1">
      <c r="B10" s="98" t="s">
        <v>8</v>
      </c>
      <c r="C10" s="99"/>
      <c r="D10" s="100"/>
      <c r="E10" s="49">
        <v>292068</v>
      </c>
      <c r="F10" s="49">
        <v>274794</v>
      </c>
      <c r="G10" s="49">
        <f aca="true" t="shared" si="0" ref="G10:G30">E10-F10</f>
        <v>17274</v>
      </c>
      <c r="H10" s="50">
        <v>21601</v>
      </c>
      <c r="I10" s="50">
        <v>54816</v>
      </c>
      <c r="J10" s="50">
        <f aca="true" t="shared" si="1" ref="J10:J31">H10-I10</f>
        <v>-33215</v>
      </c>
      <c r="K10" s="50">
        <f aca="true" t="shared" si="2" ref="K10:K31">G10+J10</f>
        <v>-15941</v>
      </c>
      <c r="L10" s="50">
        <v>0</v>
      </c>
      <c r="M10" s="50">
        <v>27640</v>
      </c>
      <c r="N10" s="50">
        <v>0</v>
      </c>
      <c r="O10" s="50">
        <v>0</v>
      </c>
      <c r="P10" s="50">
        <v>11699</v>
      </c>
      <c r="Q10" s="50">
        <v>0</v>
      </c>
      <c r="R10" s="50">
        <v>11699</v>
      </c>
      <c r="S10" s="51">
        <v>27640</v>
      </c>
    </row>
    <row r="11" spans="2:19" ht="28.5" customHeight="1">
      <c r="B11" s="96" t="s">
        <v>9</v>
      </c>
      <c r="C11" s="89"/>
      <c r="D11" s="48"/>
      <c r="E11" s="49">
        <v>547223</v>
      </c>
      <c r="F11" s="49">
        <v>547223</v>
      </c>
      <c r="G11" s="49">
        <f t="shared" si="0"/>
        <v>0</v>
      </c>
      <c r="H11" s="50">
        <v>781399</v>
      </c>
      <c r="I11" s="50">
        <v>673749</v>
      </c>
      <c r="J11" s="50">
        <f t="shared" si="1"/>
        <v>107650</v>
      </c>
      <c r="K11" s="50">
        <f t="shared" si="2"/>
        <v>107650</v>
      </c>
      <c r="L11" s="50">
        <v>0</v>
      </c>
      <c r="M11" s="50">
        <v>0</v>
      </c>
      <c r="N11" s="50">
        <v>107650</v>
      </c>
      <c r="O11" s="50">
        <v>0</v>
      </c>
      <c r="P11" s="50">
        <v>0</v>
      </c>
      <c r="Q11" s="50">
        <v>0</v>
      </c>
      <c r="R11" s="50">
        <v>0</v>
      </c>
      <c r="S11" s="51">
        <v>-107650</v>
      </c>
    </row>
    <row r="12" spans="2:19" ht="28.5" customHeight="1">
      <c r="B12" s="96" t="s">
        <v>10</v>
      </c>
      <c r="C12" s="89"/>
      <c r="D12" s="48"/>
      <c r="E12" s="49">
        <v>1191032</v>
      </c>
      <c r="F12" s="49">
        <v>1041600</v>
      </c>
      <c r="G12" s="49">
        <f t="shared" si="0"/>
        <v>149432</v>
      </c>
      <c r="H12" s="50">
        <v>1726165</v>
      </c>
      <c r="I12" s="50">
        <v>696880</v>
      </c>
      <c r="J12" s="50">
        <f t="shared" si="1"/>
        <v>1029285</v>
      </c>
      <c r="K12" s="50">
        <f t="shared" si="2"/>
        <v>1178717</v>
      </c>
      <c r="L12" s="50">
        <v>0</v>
      </c>
      <c r="M12" s="50">
        <v>415029</v>
      </c>
      <c r="N12" s="50">
        <v>1403571</v>
      </c>
      <c r="O12" s="50">
        <v>0</v>
      </c>
      <c r="P12" s="50">
        <v>190175</v>
      </c>
      <c r="Q12" s="50">
        <v>17745</v>
      </c>
      <c r="R12" s="50">
        <v>172430</v>
      </c>
      <c r="S12" s="51">
        <v>-992584</v>
      </c>
    </row>
    <row r="13" spans="2:19" ht="28.5" customHeight="1">
      <c r="B13" s="96" t="s">
        <v>11</v>
      </c>
      <c r="C13" s="89"/>
      <c r="D13" s="48"/>
      <c r="E13" s="49">
        <v>68965</v>
      </c>
      <c r="F13" s="49">
        <v>71028</v>
      </c>
      <c r="G13" s="49">
        <f t="shared" si="0"/>
        <v>-2063</v>
      </c>
      <c r="H13" s="50">
        <v>12634</v>
      </c>
      <c r="I13" s="50">
        <v>36784</v>
      </c>
      <c r="J13" s="50">
        <f t="shared" si="1"/>
        <v>-24150</v>
      </c>
      <c r="K13" s="50">
        <f t="shared" si="2"/>
        <v>-26213</v>
      </c>
      <c r="L13" s="50">
        <v>0</v>
      </c>
      <c r="M13" s="50">
        <v>36045</v>
      </c>
      <c r="N13" s="50">
        <v>0</v>
      </c>
      <c r="O13" s="50">
        <v>0</v>
      </c>
      <c r="P13" s="50">
        <v>9832</v>
      </c>
      <c r="Q13" s="50">
        <v>0</v>
      </c>
      <c r="R13" s="50">
        <v>9832</v>
      </c>
      <c r="S13" s="51">
        <v>11894</v>
      </c>
    </row>
    <row r="14" spans="2:19" ht="28.5" customHeight="1">
      <c r="B14" s="96" t="s">
        <v>12</v>
      </c>
      <c r="C14" s="89"/>
      <c r="D14" s="48"/>
      <c r="E14" s="49">
        <v>1657565</v>
      </c>
      <c r="F14" s="49">
        <v>1158072</v>
      </c>
      <c r="G14" s="49">
        <f t="shared" si="0"/>
        <v>499493</v>
      </c>
      <c r="H14" s="50">
        <v>59610</v>
      </c>
      <c r="I14" s="50">
        <v>212801</v>
      </c>
      <c r="J14" s="50">
        <f t="shared" si="1"/>
        <v>-153191</v>
      </c>
      <c r="K14" s="50">
        <f t="shared" si="2"/>
        <v>346302</v>
      </c>
      <c r="L14" s="50">
        <v>76330</v>
      </c>
      <c r="M14" s="50">
        <v>143823</v>
      </c>
      <c r="N14" s="50">
        <v>1095164</v>
      </c>
      <c r="O14" s="50">
        <v>0</v>
      </c>
      <c r="P14" s="50">
        <v>-681369</v>
      </c>
      <c r="Q14" s="50">
        <v>0</v>
      </c>
      <c r="R14" s="50">
        <v>-681369</v>
      </c>
      <c r="S14" s="51">
        <v>-951341</v>
      </c>
    </row>
    <row r="15" spans="2:19" ht="28.5" customHeight="1">
      <c r="B15" s="52"/>
      <c r="C15" s="89" t="s">
        <v>13</v>
      </c>
      <c r="D15" s="89"/>
      <c r="E15" s="49">
        <v>501291</v>
      </c>
      <c r="F15" s="49">
        <v>397296</v>
      </c>
      <c r="G15" s="49">
        <f t="shared" si="0"/>
        <v>103995</v>
      </c>
      <c r="H15" s="50">
        <v>11970</v>
      </c>
      <c r="I15" s="50">
        <v>121448</v>
      </c>
      <c r="J15" s="50">
        <f t="shared" si="1"/>
        <v>-109478</v>
      </c>
      <c r="K15" s="50">
        <f t="shared" si="2"/>
        <v>-5483</v>
      </c>
      <c r="L15" s="50">
        <v>157</v>
      </c>
      <c r="M15" s="50">
        <v>26548</v>
      </c>
      <c r="N15" s="50">
        <v>0</v>
      </c>
      <c r="O15" s="50">
        <v>0</v>
      </c>
      <c r="P15" s="50">
        <v>20908</v>
      </c>
      <c r="Q15" s="50">
        <v>0</v>
      </c>
      <c r="R15" s="50">
        <v>20908</v>
      </c>
      <c r="S15" s="51">
        <v>26548</v>
      </c>
    </row>
    <row r="16" spans="2:19" ht="28.5" customHeight="1">
      <c r="B16" s="52"/>
      <c r="C16" s="89" t="s">
        <v>14</v>
      </c>
      <c r="D16" s="89"/>
      <c r="E16" s="49">
        <v>179224</v>
      </c>
      <c r="F16" s="49">
        <v>176666</v>
      </c>
      <c r="G16" s="49">
        <f t="shared" si="0"/>
        <v>2558</v>
      </c>
      <c r="H16" s="50">
        <v>0</v>
      </c>
      <c r="I16" s="50">
        <v>0</v>
      </c>
      <c r="J16" s="50">
        <f t="shared" si="1"/>
        <v>0</v>
      </c>
      <c r="K16" s="50">
        <f t="shared" si="2"/>
        <v>2558</v>
      </c>
      <c r="L16" s="50">
        <v>0</v>
      </c>
      <c r="M16" s="50">
        <v>0</v>
      </c>
      <c r="N16" s="50">
        <v>114232</v>
      </c>
      <c r="O16" s="50">
        <v>0</v>
      </c>
      <c r="P16" s="50">
        <v>-111674</v>
      </c>
      <c r="Q16" s="50">
        <v>0</v>
      </c>
      <c r="R16" s="50">
        <v>-111674</v>
      </c>
      <c r="S16" s="51">
        <v>-114232</v>
      </c>
    </row>
    <row r="17" spans="2:19" ht="28.5" customHeight="1">
      <c r="B17" s="52"/>
      <c r="C17" s="89" t="s">
        <v>15</v>
      </c>
      <c r="D17" s="89"/>
      <c r="E17" s="49">
        <v>977050</v>
      </c>
      <c r="F17" s="49">
        <v>584110</v>
      </c>
      <c r="G17" s="49">
        <f t="shared" si="0"/>
        <v>392940</v>
      </c>
      <c r="H17" s="50">
        <v>47640</v>
      </c>
      <c r="I17" s="50">
        <v>91353</v>
      </c>
      <c r="J17" s="50">
        <f t="shared" si="1"/>
        <v>-43713</v>
      </c>
      <c r="K17" s="50">
        <f t="shared" si="2"/>
        <v>349227</v>
      </c>
      <c r="L17" s="50">
        <v>76173</v>
      </c>
      <c r="M17" s="50">
        <v>117275</v>
      </c>
      <c r="N17" s="50">
        <v>980932</v>
      </c>
      <c r="O17" s="50">
        <v>0</v>
      </c>
      <c r="P17" s="50">
        <v>-590603</v>
      </c>
      <c r="Q17" s="50">
        <v>0</v>
      </c>
      <c r="R17" s="50">
        <v>-590603</v>
      </c>
      <c r="S17" s="51">
        <v>-863657</v>
      </c>
    </row>
    <row r="18" spans="2:19" ht="28.5" customHeight="1">
      <c r="B18" s="96" t="s">
        <v>16</v>
      </c>
      <c r="C18" s="89"/>
      <c r="D18" s="48"/>
      <c r="E18" s="49">
        <v>720044</v>
      </c>
      <c r="F18" s="49">
        <v>82681</v>
      </c>
      <c r="G18" s="49">
        <f t="shared" si="0"/>
        <v>637363</v>
      </c>
      <c r="H18" s="50">
        <v>36670</v>
      </c>
      <c r="I18" s="50">
        <v>316466</v>
      </c>
      <c r="J18" s="50">
        <f t="shared" si="1"/>
        <v>-279796</v>
      </c>
      <c r="K18" s="50">
        <f t="shared" si="2"/>
        <v>357567</v>
      </c>
      <c r="L18" s="50">
        <v>1294</v>
      </c>
      <c r="M18" s="50">
        <v>914</v>
      </c>
      <c r="N18" s="50">
        <v>4137995</v>
      </c>
      <c r="O18" s="50">
        <v>0</v>
      </c>
      <c r="P18" s="50">
        <v>-3780808</v>
      </c>
      <c r="Q18" s="50">
        <v>0</v>
      </c>
      <c r="R18" s="50">
        <v>-3780808</v>
      </c>
      <c r="S18" s="51">
        <v>-4131047</v>
      </c>
    </row>
    <row r="19" spans="2:19" ht="28.5" customHeight="1">
      <c r="B19" s="52"/>
      <c r="C19" s="89" t="s">
        <v>17</v>
      </c>
      <c r="D19" s="89"/>
      <c r="E19" s="49">
        <v>557238</v>
      </c>
      <c r="F19" s="49">
        <v>17244</v>
      </c>
      <c r="G19" s="49">
        <f t="shared" si="0"/>
        <v>539994</v>
      </c>
      <c r="H19" s="50">
        <v>4377</v>
      </c>
      <c r="I19" s="50">
        <v>186804</v>
      </c>
      <c r="J19" s="50">
        <f t="shared" si="1"/>
        <v>-182427</v>
      </c>
      <c r="K19" s="50">
        <f t="shared" si="2"/>
        <v>357567</v>
      </c>
      <c r="L19" s="50">
        <v>1294</v>
      </c>
      <c r="M19" s="50">
        <v>914</v>
      </c>
      <c r="N19" s="50">
        <v>4137995</v>
      </c>
      <c r="O19" s="50">
        <v>0</v>
      </c>
      <c r="P19" s="50">
        <v>-3780808</v>
      </c>
      <c r="Q19" s="50">
        <v>0</v>
      </c>
      <c r="R19" s="50">
        <v>-3780808</v>
      </c>
      <c r="S19" s="51">
        <v>-4137081</v>
      </c>
    </row>
    <row r="20" spans="2:19" ht="28.5" customHeight="1">
      <c r="B20" s="52"/>
      <c r="C20" s="89" t="s">
        <v>15</v>
      </c>
      <c r="D20" s="89"/>
      <c r="E20" s="49">
        <v>162806</v>
      </c>
      <c r="F20" s="49">
        <v>65437</v>
      </c>
      <c r="G20" s="49">
        <f t="shared" si="0"/>
        <v>97369</v>
      </c>
      <c r="H20" s="50">
        <v>32293</v>
      </c>
      <c r="I20" s="50">
        <v>129662</v>
      </c>
      <c r="J20" s="50">
        <f t="shared" si="1"/>
        <v>-97369</v>
      </c>
      <c r="K20" s="50">
        <f t="shared" si="2"/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1">
        <v>6034</v>
      </c>
    </row>
    <row r="21" spans="2:19" ht="28.5" customHeight="1">
      <c r="B21" s="96" t="s">
        <v>18</v>
      </c>
      <c r="C21" s="89"/>
      <c r="D21" s="48"/>
      <c r="E21" s="49">
        <v>394357</v>
      </c>
      <c r="F21" s="49">
        <v>206739</v>
      </c>
      <c r="G21" s="49">
        <f t="shared" si="0"/>
        <v>187618</v>
      </c>
      <c r="H21" s="50">
        <v>46539</v>
      </c>
      <c r="I21" s="50">
        <v>216247</v>
      </c>
      <c r="J21" s="50">
        <f t="shared" si="1"/>
        <v>-169708</v>
      </c>
      <c r="K21" s="50">
        <f t="shared" si="2"/>
        <v>17910</v>
      </c>
      <c r="L21" s="50">
        <v>20286</v>
      </c>
      <c r="M21" s="50">
        <v>156699</v>
      </c>
      <c r="N21" s="50">
        <v>158303</v>
      </c>
      <c r="O21" s="50">
        <v>0</v>
      </c>
      <c r="P21" s="50">
        <v>-3980</v>
      </c>
      <c r="Q21" s="50">
        <v>0</v>
      </c>
      <c r="R21" s="50">
        <v>-3980</v>
      </c>
      <c r="S21" s="51">
        <v>-6320</v>
      </c>
    </row>
    <row r="22" spans="2:19" ht="28.5" customHeight="1">
      <c r="B22" s="96" t="s">
        <v>2</v>
      </c>
      <c r="C22" s="89"/>
      <c r="D22" s="48"/>
      <c r="E22" s="49">
        <v>45771</v>
      </c>
      <c r="F22" s="49">
        <v>39809</v>
      </c>
      <c r="G22" s="49">
        <f t="shared" si="0"/>
        <v>5962</v>
      </c>
      <c r="H22" s="50">
        <v>2305</v>
      </c>
      <c r="I22" s="50">
        <v>2305</v>
      </c>
      <c r="J22" s="50">
        <f t="shared" si="1"/>
        <v>0</v>
      </c>
      <c r="K22" s="50">
        <f t="shared" si="2"/>
        <v>5962</v>
      </c>
      <c r="L22" s="50">
        <v>6587</v>
      </c>
      <c r="M22" s="50">
        <v>9833</v>
      </c>
      <c r="N22" s="50">
        <v>0</v>
      </c>
      <c r="O22" s="50">
        <v>0</v>
      </c>
      <c r="P22" s="50">
        <v>9208</v>
      </c>
      <c r="Q22" s="50">
        <v>0</v>
      </c>
      <c r="R22" s="50">
        <v>9208</v>
      </c>
      <c r="S22" s="51">
        <v>9834</v>
      </c>
    </row>
    <row r="23" spans="2:19" ht="28.5" customHeight="1">
      <c r="B23" s="96" t="s">
        <v>19</v>
      </c>
      <c r="C23" s="89"/>
      <c r="D23" s="48"/>
      <c r="E23" s="49">
        <v>12217557</v>
      </c>
      <c r="F23" s="49">
        <v>7649788</v>
      </c>
      <c r="G23" s="49">
        <f t="shared" si="0"/>
        <v>4567769</v>
      </c>
      <c r="H23" s="50">
        <v>9213535</v>
      </c>
      <c r="I23" s="50">
        <v>13996470</v>
      </c>
      <c r="J23" s="50">
        <f t="shared" si="1"/>
        <v>-4782935</v>
      </c>
      <c r="K23" s="50">
        <f t="shared" si="2"/>
        <v>-215166</v>
      </c>
      <c r="L23" s="50">
        <v>1495</v>
      </c>
      <c r="M23" s="50">
        <v>84020</v>
      </c>
      <c r="N23" s="50">
        <v>2519748</v>
      </c>
      <c r="O23" s="50">
        <v>334673</v>
      </c>
      <c r="P23" s="50">
        <v>-2317716</v>
      </c>
      <c r="Q23" s="50">
        <v>47413</v>
      </c>
      <c r="R23" s="50">
        <v>-2365129</v>
      </c>
      <c r="S23" s="51">
        <v>-1392705</v>
      </c>
    </row>
    <row r="24" spans="2:19" ht="28.5" customHeight="1">
      <c r="B24" s="52"/>
      <c r="C24" s="89" t="s">
        <v>20</v>
      </c>
      <c r="D24" s="89"/>
      <c r="E24" s="49">
        <v>9185828</v>
      </c>
      <c r="F24" s="49">
        <v>5206639</v>
      </c>
      <c r="G24" s="49">
        <f t="shared" si="0"/>
        <v>3979189</v>
      </c>
      <c r="H24" s="50">
        <v>6933408</v>
      </c>
      <c r="I24" s="50">
        <v>11133102</v>
      </c>
      <c r="J24" s="50">
        <f t="shared" si="1"/>
        <v>-4199694</v>
      </c>
      <c r="K24" s="50">
        <f t="shared" si="2"/>
        <v>-220505</v>
      </c>
      <c r="L24" s="50">
        <v>0</v>
      </c>
      <c r="M24" s="50">
        <v>69596</v>
      </c>
      <c r="N24" s="50">
        <v>2512993</v>
      </c>
      <c r="O24" s="50">
        <v>314073</v>
      </c>
      <c r="P24" s="50">
        <v>-2349829</v>
      </c>
      <c r="Q24" s="50">
        <v>46913</v>
      </c>
      <c r="R24" s="50">
        <v>-2396742</v>
      </c>
      <c r="S24" s="51">
        <v>-1452005</v>
      </c>
    </row>
    <row r="25" spans="2:19" ht="28.5" customHeight="1">
      <c r="B25" s="52"/>
      <c r="C25" s="89" t="s">
        <v>21</v>
      </c>
      <c r="D25" s="97"/>
      <c r="E25" s="49">
        <v>497931</v>
      </c>
      <c r="F25" s="49">
        <v>357953</v>
      </c>
      <c r="G25" s="49">
        <f t="shared" si="0"/>
        <v>139978</v>
      </c>
      <c r="H25" s="50">
        <v>441598</v>
      </c>
      <c r="I25" s="50">
        <v>597556</v>
      </c>
      <c r="J25" s="50">
        <f t="shared" si="1"/>
        <v>-155958</v>
      </c>
      <c r="K25" s="50">
        <f t="shared" si="2"/>
        <v>-15980</v>
      </c>
      <c r="L25" s="50">
        <v>0</v>
      </c>
      <c r="M25" s="50">
        <v>4502</v>
      </c>
      <c r="N25" s="50">
        <v>0</v>
      </c>
      <c r="O25" s="50">
        <v>11500</v>
      </c>
      <c r="P25" s="50">
        <v>22</v>
      </c>
      <c r="Q25" s="50">
        <v>0</v>
      </c>
      <c r="R25" s="50">
        <v>22</v>
      </c>
      <c r="S25" s="51">
        <v>27704</v>
      </c>
    </row>
    <row r="26" spans="2:19" ht="28.5" customHeight="1">
      <c r="B26" s="52"/>
      <c r="C26" s="89" t="s">
        <v>22</v>
      </c>
      <c r="D26" s="89"/>
      <c r="E26" s="49">
        <v>2007820</v>
      </c>
      <c r="F26" s="49">
        <v>1642958</v>
      </c>
      <c r="G26" s="49">
        <f t="shared" si="0"/>
        <v>364862</v>
      </c>
      <c r="H26" s="50">
        <v>1599134</v>
      </c>
      <c r="I26" s="50">
        <v>1937164</v>
      </c>
      <c r="J26" s="50">
        <f t="shared" si="1"/>
        <v>-338030</v>
      </c>
      <c r="K26" s="50">
        <f t="shared" si="2"/>
        <v>26832</v>
      </c>
      <c r="L26" s="50">
        <v>1495</v>
      </c>
      <c r="M26" s="50">
        <v>7783</v>
      </c>
      <c r="N26" s="50">
        <v>6755</v>
      </c>
      <c r="O26" s="50">
        <v>2300</v>
      </c>
      <c r="P26" s="50">
        <v>28665</v>
      </c>
      <c r="Q26" s="50">
        <v>0</v>
      </c>
      <c r="R26" s="50">
        <v>28665</v>
      </c>
      <c r="S26" s="51">
        <v>24724</v>
      </c>
    </row>
    <row r="27" spans="2:19" ht="28.5" customHeight="1">
      <c r="B27" s="52"/>
      <c r="C27" s="89" t="s">
        <v>23</v>
      </c>
      <c r="D27" s="89"/>
      <c r="E27" s="49">
        <v>444798</v>
      </c>
      <c r="F27" s="49">
        <v>368984</v>
      </c>
      <c r="G27" s="49">
        <f t="shared" si="0"/>
        <v>75814</v>
      </c>
      <c r="H27" s="50">
        <v>205680</v>
      </c>
      <c r="I27" s="50">
        <v>287640</v>
      </c>
      <c r="J27" s="50">
        <f t="shared" si="1"/>
        <v>-81960</v>
      </c>
      <c r="K27" s="50">
        <f t="shared" si="2"/>
        <v>-6146</v>
      </c>
      <c r="L27" s="50">
        <v>0</v>
      </c>
      <c r="M27" s="50">
        <v>2019</v>
      </c>
      <c r="N27" s="50">
        <v>0</v>
      </c>
      <c r="O27" s="50">
        <v>6800</v>
      </c>
      <c r="P27" s="50">
        <v>2673</v>
      </c>
      <c r="Q27" s="50">
        <v>0</v>
      </c>
      <c r="R27" s="50">
        <v>2673</v>
      </c>
      <c r="S27" s="51">
        <v>6752</v>
      </c>
    </row>
    <row r="28" spans="2:19" ht="28.5" customHeight="1">
      <c r="B28" s="52"/>
      <c r="C28" s="89" t="s">
        <v>1</v>
      </c>
      <c r="D28" s="89"/>
      <c r="E28" s="49">
        <v>2308</v>
      </c>
      <c r="F28" s="49">
        <v>1274</v>
      </c>
      <c r="G28" s="49">
        <f t="shared" si="0"/>
        <v>1034</v>
      </c>
      <c r="H28" s="50">
        <v>517</v>
      </c>
      <c r="I28" s="50">
        <v>1551</v>
      </c>
      <c r="J28" s="50">
        <f t="shared" si="1"/>
        <v>-1034</v>
      </c>
      <c r="K28" s="50">
        <f t="shared" si="2"/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1">
        <v>0</v>
      </c>
    </row>
    <row r="29" spans="2:19" ht="28.5" customHeight="1">
      <c r="B29" s="52"/>
      <c r="C29" s="90" t="s">
        <v>4</v>
      </c>
      <c r="D29" s="91"/>
      <c r="E29" s="49">
        <v>69378</v>
      </c>
      <c r="F29" s="49">
        <v>65725</v>
      </c>
      <c r="G29" s="49">
        <f t="shared" si="0"/>
        <v>3653</v>
      </c>
      <c r="H29" s="50">
        <v>30421</v>
      </c>
      <c r="I29" s="50">
        <v>33441</v>
      </c>
      <c r="J29" s="50">
        <f t="shared" si="1"/>
        <v>-3020</v>
      </c>
      <c r="K29" s="50">
        <f t="shared" si="2"/>
        <v>633</v>
      </c>
      <c r="L29" s="50">
        <v>0</v>
      </c>
      <c r="M29" s="50">
        <v>120</v>
      </c>
      <c r="N29" s="50">
        <v>0</v>
      </c>
      <c r="O29" s="50">
        <v>0</v>
      </c>
      <c r="P29" s="50">
        <v>753</v>
      </c>
      <c r="Q29" s="50">
        <v>500</v>
      </c>
      <c r="R29" s="50">
        <v>253</v>
      </c>
      <c r="S29" s="51">
        <v>120</v>
      </c>
    </row>
    <row r="30" spans="2:19" ht="28.5" customHeight="1">
      <c r="B30" s="53"/>
      <c r="C30" s="92" t="s">
        <v>3</v>
      </c>
      <c r="D30" s="93"/>
      <c r="E30" s="54">
        <v>9494</v>
      </c>
      <c r="F30" s="54">
        <v>6255</v>
      </c>
      <c r="G30" s="54">
        <f t="shared" si="0"/>
        <v>3239</v>
      </c>
      <c r="H30" s="55">
        <v>2777</v>
      </c>
      <c r="I30" s="55">
        <v>6016</v>
      </c>
      <c r="J30" s="55">
        <f t="shared" si="1"/>
        <v>-3239</v>
      </c>
      <c r="K30" s="55">
        <f t="shared" si="2"/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6">
        <v>0</v>
      </c>
    </row>
    <row r="31" spans="2:19" ht="28.5" customHeight="1" thickBot="1">
      <c r="B31" s="94" t="s">
        <v>24</v>
      </c>
      <c r="C31" s="95"/>
      <c r="D31" s="95"/>
      <c r="E31" s="57">
        <v>19114790</v>
      </c>
      <c r="F31" s="57">
        <v>12812121</v>
      </c>
      <c r="G31" s="57">
        <f>SUM(G9:G14,G18,G21:G23)</f>
        <v>6302669</v>
      </c>
      <c r="H31" s="57">
        <v>12996433</v>
      </c>
      <c r="I31" s="57">
        <v>17592431</v>
      </c>
      <c r="J31" s="57">
        <f t="shared" si="1"/>
        <v>-4595998</v>
      </c>
      <c r="K31" s="57">
        <f t="shared" si="2"/>
        <v>1706671</v>
      </c>
      <c r="L31" s="57">
        <v>106592</v>
      </c>
      <c r="M31" s="57">
        <v>956292</v>
      </c>
      <c r="N31" s="57">
        <v>9422431</v>
      </c>
      <c r="O31" s="57">
        <v>334673</v>
      </c>
      <c r="P31" s="57">
        <v>-6531387</v>
      </c>
      <c r="Q31" s="57">
        <v>70916</v>
      </c>
      <c r="R31" s="57">
        <v>-6602303</v>
      </c>
      <c r="S31" s="58">
        <v>-7502439</v>
      </c>
    </row>
  </sheetData>
  <sheetProtection/>
  <mergeCells count="33">
    <mergeCell ref="B5:D5"/>
    <mergeCell ref="E5:G5"/>
    <mergeCell ref="H5:J5"/>
    <mergeCell ref="E6:E7"/>
    <mergeCell ref="F6:F7"/>
    <mergeCell ref="G6:G7"/>
    <mergeCell ref="H6:H7"/>
    <mergeCell ref="I6:I7"/>
    <mergeCell ref="J6:J7"/>
    <mergeCell ref="B7:D7"/>
    <mergeCell ref="B9:C9"/>
    <mergeCell ref="B10:D10"/>
    <mergeCell ref="B11:C11"/>
    <mergeCell ref="B12:C12"/>
    <mergeCell ref="B13:C13"/>
    <mergeCell ref="B14:C14"/>
    <mergeCell ref="C26:D26"/>
    <mergeCell ref="C15:D15"/>
    <mergeCell ref="C16:D16"/>
    <mergeCell ref="C17:D17"/>
    <mergeCell ref="B18:C18"/>
    <mergeCell ref="C19:D19"/>
    <mergeCell ref="C20:D20"/>
    <mergeCell ref="C27:D27"/>
    <mergeCell ref="C28:D28"/>
    <mergeCell ref="C29:D29"/>
    <mergeCell ref="C30:D30"/>
    <mergeCell ref="B31:D31"/>
    <mergeCell ref="B21:C21"/>
    <mergeCell ref="B22:C22"/>
    <mergeCell ref="B23:C23"/>
    <mergeCell ref="C24:D24"/>
    <mergeCell ref="C25:D25"/>
  </mergeCells>
  <printOptions horizontalCentered="1"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0"/>
  <sheetViews>
    <sheetView showGridLines="0" showZero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11" sqref="J11:K11"/>
    </sheetView>
  </sheetViews>
  <sheetFormatPr defaultColWidth="9.00390625" defaultRowHeight="18" customHeight="1"/>
  <cols>
    <col min="1" max="1" width="0.875" style="60" customWidth="1"/>
    <col min="2" max="2" width="3.875" style="60" customWidth="1"/>
    <col min="3" max="3" width="17.875" style="60" customWidth="1"/>
    <col min="4" max="4" width="2.875" style="60" customWidth="1"/>
    <col min="5" max="7" width="20.875" style="60" customWidth="1"/>
    <col min="8" max="8" width="3.875" style="60" customWidth="1"/>
    <col min="9" max="16384" width="9.375" style="60" customWidth="1"/>
  </cols>
  <sheetData>
    <row r="1" spans="2:7" ht="18" customHeight="1">
      <c r="B1" s="59" t="s">
        <v>77</v>
      </c>
      <c r="C1" s="59"/>
      <c r="D1" s="59"/>
      <c r="E1" s="59"/>
      <c r="F1" s="59"/>
      <c r="G1" s="59"/>
    </row>
    <row r="2" spans="2:7" ht="18" customHeight="1">
      <c r="B2" s="59" t="s">
        <v>78</v>
      </c>
      <c r="C2" s="59"/>
      <c r="D2" s="59"/>
      <c r="E2" s="59"/>
      <c r="F2" s="59"/>
      <c r="G2" s="59"/>
    </row>
    <row r="3" spans="2:7" ht="18" customHeight="1">
      <c r="B3" s="59" t="s">
        <v>79</v>
      </c>
      <c r="C3" s="59"/>
      <c r="D3" s="59"/>
      <c r="E3" s="59"/>
      <c r="F3" s="59"/>
      <c r="G3" s="59"/>
    </row>
    <row r="4" spans="2:7" ht="18" customHeight="1">
      <c r="B4" s="59" t="s">
        <v>80</v>
      </c>
      <c r="C4" s="59"/>
      <c r="D4" s="59"/>
      <c r="E4" s="59"/>
      <c r="F4" s="59"/>
      <c r="G4" s="59"/>
    </row>
    <row r="5" ht="18" customHeight="1" thickBot="1">
      <c r="G5" s="61" t="s">
        <v>87</v>
      </c>
    </row>
    <row r="6" spans="2:7" ht="18" customHeight="1">
      <c r="B6" s="119" t="s">
        <v>5</v>
      </c>
      <c r="C6" s="120"/>
      <c r="D6" s="121"/>
      <c r="E6" s="122" t="s">
        <v>81</v>
      </c>
      <c r="F6" s="122" t="s">
        <v>82</v>
      </c>
      <c r="G6" s="124" t="s">
        <v>0</v>
      </c>
    </row>
    <row r="7" spans="2:7" ht="18" customHeight="1">
      <c r="B7" s="62" t="s">
        <v>6</v>
      </c>
      <c r="C7" s="63"/>
      <c r="D7" s="63"/>
      <c r="E7" s="123"/>
      <c r="F7" s="123"/>
      <c r="G7" s="125"/>
    </row>
    <row r="8" spans="2:7" ht="24" customHeight="1">
      <c r="B8" s="117" t="s">
        <v>7</v>
      </c>
      <c r="C8" s="114"/>
      <c r="D8" s="64"/>
      <c r="E8" s="65">
        <v>150100</v>
      </c>
      <c r="F8" s="65">
        <v>265600</v>
      </c>
      <c r="G8" s="66">
        <f>F8-E8</f>
        <v>115500</v>
      </c>
    </row>
    <row r="9" spans="2:7" ht="24" customHeight="1">
      <c r="B9" s="117" t="s">
        <v>8</v>
      </c>
      <c r="C9" s="114"/>
      <c r="D9" s="64"/>
      <c r="E9" s="65">
        <v>0</v>
      </c>
      <c r="F9" s="65">
        <v>10800</v>
      </c>
      <c r="G9" s="66">
        <f aca="true" t="shared" si="0" ref="G9:G30">F9-E9</f>
        <v>10800</v>
      </c>
    </row>
    <row r="10" spans="2:7" ht="24" customHeight="1">
      <c r="B10" s="117" t="s">
        <v>9</v>
      </c>
      <c r="C10" s="114"/>
      <c r="D10" s="64"/>
      <c r="E10" s="65">
        <v>112100</v>
      </c>
      <c r="F10" s="65">
        <v>198200</v>
      </c>
      <c r="G10" s="66">
        <f t="shared" si="0"/>
        <v>86100</v>
      </c>
    </row>
    <row r="11" spans="2:7" ht="24" customHeight="1">
      <c r="B11" s="117" t="s">
        <v>10</v>
      </c>
      <c r="C11" s="114"/>
      <c r="D11" s="64"/>
      <c r="E11" s="65">
        <v>10000</v>
      </c>
      <c r="F11" s="65">
        <v>0</v>
      </c>
      <c r="G11" s="66">
        <f t="shared" si="0"/>
        <v>-10000</v>
      </c>
    </row>
    <row r="12" spans="2:7" ht="24" customHeight="1">
      <c r="B12" s="117" t="s">
        <v>11</v>
      </c>
      <c r="C12" s="114"/>
      <c r="D12" s="64"/>
      <c r="E12" s="65">
        <v>0</v>
      </c>
      <c r="F12" s="65">
        <v>0</v>
      </c>
      <c r="G12" s="66">
        <f t="shared" si="0"/>
        <v>0</v>
      </c>
    </row>
    <row r="13" spans="2:7" ht="24" customHeight="1">
      <c r="B13" s="117" t="s">
        <v>12</v>
      </c>
      <c r="C13" s="114"/>
      <c r="D13" s="64"/>
      <c r="E13" s="65">
        <v>0</v>
      </c>
      <c r="F13" s="65">
        <v>0</v>
      </c>
      <c r="G13" s="66">
        <f t="shared" si="0"/>
        <v>0</v>
      </c>
    </row>
    <row r="14" spans="2:7" ht="24" customHeight="1">
      <c r="B14" s="67"/>
      <c r="C14" s="114" t="s">
        <v>13</v>
      </c>
      <c r="D14" s="114"/>
      <c r="E14" s="65">
        <v>0</v>
      </c>
      <c r="F14" s="65">
        <v>0</v>
      </c>
      <c r="G14" s="66">
        <f t="shared" si="0"/>
        <v>0</v>
      </c>
    </row>
    <row r="15" spans="2:7" ht="24" customHeight="1">
      <c r="B15" s="67"/>
      <c r="C15" s="114" t="s">
        <v>14</v>
      </c>
      <c r="D15" s="114"/>
      <c r="E15" s="65">
        <v>0</v>
      </c>
      <c r="F15" s="65">
        <v>0</v>
      </c>
      <c r="G15" s="66">
        <f t="shared" si="0"/>
        <v>0</v>
      </c>
    </row>
    <row r="16" spans="2:7" ht="24" customHeight="1">
      <c r="B16" s="67"/>
      <c r="C16" s="114" t="s">
        <v>15</v>
      </c>
      <c r="D16" s="114"/>
      <c r="E16" s="65">
        <v>0</v>
      </c>
      <c r="F16" s="65">
        <v>0</v>
      </c>
      <c r="G16" s="66">
        <f t="shared" si="0"/>
        <v>0</v>
      </c>
    </row>
    <row r="17" spans="2:7" ht="24" customHeight="1">
      <c r="B17" s="117" t="s">
        <v>16</v>
      </c>
      <c r="C17" s="114"/>
      <c r="D17" s="64"/>
      <c r="E17" s="65">
        <v>414900</v>
      </c>
      <c r="F17" s="65">
        <v>0</v>
      </c>
      <c r="G17" s="66">
        <f t="shared" si="0"/>
        <v>-414900</v>
      </c>
    </row>
    <row r="18" spans="2:7" ht="24" customHeight="1">
      <c r="B18" s="67"/>
      <c r="C18" s="114" t="s">
        <v>17</v>
      </c>
      <c r="D18" s="114"/>
      <c r="E18" s="65">
        <v>0</v>
      </c>
      <c r="F18" s="65">
        <v>0</v>
      </c>
      <c r="G18" s="66">
        <f t="shared" si="0"/>
        <v>0</v>
      </c>
    </row>
    <row r="19" spans="2:7" ht="24" customHeight="1">
      <c r="B19" s="67"/>
      <c r="C19" s="114" t="s">
        <v>15</v>
      </c>
      <c r="D19" s="114"/>
      <c r="E19" s="65">
        <v>414900</v>
      </c>
      <c r="F19" s="65">
        <v>0</v>
      </c>
      <c r="G19" s="66">
        <f t="shared" si="0"/>
        <v>-414900</v>
      </c>
    </row>
    <row r="20" spans="2:7" ht="24" customHeight="1">
      <c r="B20" s="117" t="s">
        <v>18</v>
      </c>
      <c r="C20" s="114"/>
      <c r="D20" s="64"/>
      <c r="E20" s="65">
        <v>0</v>
      </c>
      <c r="F20" s="65">
        <v>0</v>
      </c>
      <c r="G20" s="66">
        <f t="shared" si="0"/>
        <v>0</v>
      </c>
    </row>
    <row r="21" spans="2:7" ht="24" customHeight="1">
      <c r="B21" s="117" t="s">
        <v>2</v>
      </c>
      <c r="C21" s="114"/>
      <c r="D21" s="64"/>
      <c r="E21" s="65">
        <v>0</v>
      </c>
      <c r="F21" s="65">
        <v>0</v>
      </c>
      <c r="G21" s="66">
        <f t="shared" si="0"/>
        <v>0</v>
      </c>
    </row>
    <row r="22" spans="2:7" ht="24" customHeight="1">
      <c r="B22" s="117" t="s">
        <v>19</v>
      </c>
      <c r="C22" s="114"/>
      <c r="D22" s="64"/>
      <c r="E22" s="65">
        <v>7172300</v>
      </c>
      <c r="F22" s="65">
        <v>4223900</v>
      </c>
      <c r="G22" s="66">
        <f t="shared" si="0"/>
        <v>-2948400</v>
      </c>
    </row>
    <row r="23" spans="2:7" ht="24" customHeight="1">
      <c r="B23" s="67"/>
      <c r="C23" s="114" t="s">
        <v>20</v>
      </c>
      <c r="D23" s="114"/>
      <c r="E23" s="65">
        <v>6324200</v>
      </c>
      <c r="F23" s="65">
        <v>3723600</v>
      </c>
      <c r="G23" s="66">
        <f t="shared" si="0"/>
        <v>-2600600</v>
      </c>
    </row>
    <row r="24" spans="2:7" ht="24" customHeight="1">
      <c r="B24" s="67"/>
      <c r="C24" s="114" t="s">
        <v>21</v>
      </c>
      <c r="D24" s="118"/>
      <c r="E24" s="65">
        <v>200400</v>
      </c>
      <c r="F24" s="65">
        <v>150800</v>
      </c>
      <c r="G24" s="66">
        <f t="shared" si="0"/>
        <v>-49600</v>
      </c>
    </row>
    <row r="25" spans="2:7" ht="24" customHeight="1">
      <c r="B25" s="67"/>
      <c r="C25" s="114" t="s">
        <v>22</v>
      </c>
      <c r="D25" s="114"/>
      <c r="E25" s="65">
        <v>571200</v>
      </c>
      <c r="F25" s="65">
        <v>298900</v>
      </c>
      <c r="G25" s="66">
        <f t="shared" si="0"/>
        <v>-272300</v>
      </c>
    </row>
    <row r="26" spans="2:7" ht="24" customHeight="1">
      <c r="B26" s="67"/>
      <c r="C26" s="114" t="s">
        <v>23</v>
      </c>
      <c r="D26" s="114"/>
      <c r="E26" s="65">
        <v>58300</v>
      </c>
      <c r="F26" s="65">
        <v>35900</v>
      </c>
      <c r="G26" s="66">
        <f t="shared" si="0"/>
        <v>-22400</v>
      </c>
    </row>
    <row r="27" spans="2:7" ht="24" customHeight="1">
      <c r="B27" s="67"/>
      <c r="C27" s="114" t="s">
        <v>1</v>
      </c>
      <c r="D27" s="114"/>
      <c r="E27" s="65">
        <v>0</v>
      </c>
      <c r="F27" s="65">
        <v>0</v>
      </c>
      <c r="G27" s="66">
        <f t="shared" si="0"/>
        <v>0</v>
      </c>
    </row>
    <row r="28" spans="2:7" ht="24" customHeight="1">
      <c r="B28" s="67"/>
      <c r="C28" s="112" t="s">
        <v>4</v>
      </c>
      <c r="D28" s="113"/>
      <c r="E28" s="65">
        <v>18200</v>
      </c>
      <c r="F28" s="65">
        <v>14700</v>
      </c>
      <c r="G28" s="66">
        <f t="shared" si="0"/>
        <v>-3500</v>
      </c>
    </row>
    <row r="29" spans="2:7" ht="24" customHeight="1">
      <c r="B29" s="67"/>
      <c r="C29" s="114" t="s">
        <v>3</v>
      </c>
      <c r="D29" s="114"/>
      <c r="E29" s="65">
        <v>0</v>
      </c>
      <c r="F29" s="65">
        <v>0</v>
      </c>
      <c r="G29" s="66">
        <f t="shared" si="0"/>
        <v>0</v>
      </c>
    </row>
    <row r="30" spans="2:7" ht="24" customHeight="1" thickBot="1">
      <c r="B30" s="115" t="s">
        <v>24</v>
      </c>
      <c r="C30" s="116"/>
      <c r="D30" s="116"/>
      <c r="E30" s="68">
        <f>SUM(E8:E13,E17,E20:E22)</f>
        <v>7859400</v>
      </c>
      <c r="F30" s="68">
        <f>SUM(F8:F13,F17,F20:F22)</f>
        <v>4698500</v>
      </c>
      <c r="G30" s="69">
        <f t="shared" si="0"/>
        <v>-3160900</v>
      </c>
    </row>
  </sheetData>
  <sheetProtection/>
  <mergeCells count="27">
    <mergeCell ref="B6:D6"/>
    <mergeCell ref="E6:E7"/>
    <mergeCell ref="F6:F7"/>
    <mergeCell ref="G6:G7"/>
    <mergeCell ref="B8:C8"/>
    <mergeCell ref="B9:C9"/>
    <mergeCell ref="B10:C10"/>
    <mergeCell ref="B11:C11"/>
    <mergeCell ref="B12:C12"/>
    <mergeCell ref="B13:C13"/>
    <mergeCell ref="C14:D14"/>
    <mergeCell ref="C15:D15"/>
    <mergeCell ref="C16:D16"/>
    <mergeCell ref="B17:C17"/>
    <mergeCell ref="C18:D18"/>
    <mergeCell ref="C19:D19"/>
    <mergeCell ref="B20:C20"/>
    <mergeCell ref="B21:C21"/>
    <mergeCell ref="C28:D28"/>
    <mergeCell ref="C29:D29"/>
    <mergeCell ref="B30:D30"/>
    <mergeCell ref="B22:C22"/>
    <mergeCell ref="C23:D23"/>
    <mergeCell ref="C24:D24"/>
    <mergeCell ref="C25:D25"/>
    <mergeCell ref="C26:D26"/>
    <mergeCell ref="C27:D2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0"/>
  <sheetViews>
    <sheetView showGridLines="0" showZeros="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12" sqref="L12"/>
    </sheetView>
  </sheetViews>
  <sheetFormatPr defaultColWidth="9.00390625" defaultRowHeight="18" customHeight="1"/>
  <cols>
    <col min="1" max="1" width="0.875" style="60" customWidth="1"/>
    <col min="2" max="2" width="3.875" style="60" customWidth="1"/>
    <col min="3" max="3" width="17.875" style="60" customWidth="1"/>
    <col min="4" max="4" width="2.875" style="60" customWidth="1"/>
    <col min="5" max="7" width="20.875" style="60" customWidth="1"/>
    <col min="8" max="16384" width="9.375" style="60" customWidth="1"/>
  </cols>
  <sheetData>
    <row r="1" spans="2:7" ht="18" customHeight="1">
      <c r="B1" s="59" t="s">
        <v>27</v>
      </c>
      <c r="C1" s="59"/>
      <c r="D1" s="59"/>
      <c r="E1" s="59"/>
      <c r="F1" s="59"/>
      <c r="G1" s="59"/>
    </row>
    <row r="2" spans="2:7" ht="18" customHeight="1">
      <c r="B2" s="59" t="s">
        <v>37</v>
      </c>
      <c r="C2" s="59"/>
      <c r="D2" s="59"/>
      <c r="E2" s="59"/>
      <c r="F2" s="59"/>
      <c r="G2" s="59"/>
    </row>
    <row r="3" spans="2:7" ht="18" customHeight="1">
      <c r="B3" s="59" t="s">
        <v>79</v>
      </c>
      <c r="C3" s="59"/>
      <c r="D3" s="59"/>
      <c r="E3" s="59"/>
      <c r="F3" s="59"/>
      <c r="G3" s="59"/>
    </row>
    <row r="4" spans="2:7" ht="18" customHeight="1">
      <c r="B4" s="59" t="s">
        <v>83</v>
      </c>
      <c r="C4" s="59"/>
      <c r="D4" s="59"/>
      <c r="E4" s="59"/>
      <c r="F4" s="59"/>
      <c r="G4" s="59"/>
    </row>
    <row r="5" ht="18" customHeight="1" thickBot="1">
      <c r="G5" s="61" t="s">
        <v>86</v>
      </c>
    </row>
    <row r="6" spans="2:7" ht="18" customHeight="1">
      <c r="B6" s="119" t="s">
        <v>5</v>
      </c>
      <c r="C6" s="120"/>
      <c r="D6" s="121"/>
      <c r="E6" s="122" t="s">
        <v>81</v>
      </c>
      <c r="F6" s="122" t="s">
        <v>82</v>
      </c>
      <c r="G6" s="124" t="s">
        <v>0</v>
      </c>
    </row>
    <row r="7" spans="2:7" ht="18" customHeight="1">
      <c r="B7" s="62" t="s">
        <v>6</v>
      </c>
      <c r="C7" s="63"/>
      <c r="D7" s="63"/>
      <c r="E7" s="123"/>
      <c r="F7" s="123"/>
      <c r="G7" s="125"/>
    </row>
    <row r="8" spans="2:7" ht="24" customHeight="1">
      <c r="B8" s="117" t="s">
        <v>7</v>
      </c>
      <c r="C8" s="114"/>
      <c r="D8" s="64"/>
      <c r="E8" s="65">
        <v>12230822</v>
      </c>
      <c r="F8" s="65">
        <v>10178214</v>
      </c>
      <c r="G8" s="66">
        <f>F8-E8</f>
        <v>-2052608</v>
      </c>
    </row>
    <row r="9" spans="2:7" ht="24" customHeight="1">
      <c r="B9" s="117" t="s">
        <v>8</v>
      </c>
      <c r="C9" s="114"/>
      <c r="D9" s="64"/>
      <c r="E9" s="65">
        <v>48850</v>
      </c>
      <c r="F9" s="65">
        <v>26437</v>
      </c>
      <c r="G9" s="66">
        <f aca="true" t="shared" si="0" ref="G9:G29">F9-E9</f>
        <v>-22413</v>
      </c>
    </row>
    <row r="10" spans="2:7" ht="24" customHeight="1">
      <c r="B10" s="117" t="s">
        <v>9</v>
      </c>
      <c r="C10" s="114"/>
      <c r="D10" s="64"/>
      <c r="E10" s="65">
        <v>9448667</v>
      </c>
      <c r="F10" s="65">
        <v>9028050</v>
      </c>
      <c r="G10" s="66">
        <f t="shared" si="0"/>
        <v>-420617</v>
      </c>
    </row>
    <row r="11" spans="2:7" ht="24" customHeight="1">
      <c r="B11" s="117" t="s">
        <v>10</v>
      </c>
      <c r="C11" s="114"/>
      <c r="D11" s="64"/>
      <c r="E11" s="65">
        <v>6852176</v>
      </c>
      <c r="F11" s="65">
        <v>6165485</v>
      </c>
      <c r="G11" s="66">
        <f t="shared" si="0"/>
        <v>-686691</v>
      </c>
    </row>
    <row r="12" spans="2:7" ht="24" customHeight="1">
      <c r="B12" s="117" t="s">
        <v>11</v>
      </c>
      <c r="C12" s="114"/>
      <c r="D12" s="64"/>
      <c r="E12" s="65">
        <v>84390</v>
      </c>
      <c r="F12" s="65">
        <v>72345</v>
      </c>
      <c r="G12" s="66">
        <f t="shared" si="0"/>
        <v>-12045</v>
      </c>
    </row>
    <row r="13" spans="2:7" ht="24" customHeight="1">
      <c r="B13" s="117" t="s">
        <v>12</v>
      </c>
      <c r="C13" s="114"/>
      <c r="D13" s="64"/>
      <c r="E13" s="65">
        <v>1516008</v>
      </c>
      <c r="F13" s="65">
        <v>1365623</v>
      </c>
      <c r="G13" s="66">
        <f t="shared" si="0"/>
        <v>-150385</v>
      </c>
    </row>
    <row r="14" spans="2:7" ht="24" customHeight="1">
      <c r="B14" s="67"/>
      <c r="C14" s="114" t="s">
        <v>13</v>
      </c>
      <c r="D14" s="114"/>
      <c r="E14" s="65">
        <v>1238296</v>
      </c>
      <c r="F14" s="65">
        <v>1128818</v>
      </c>
      <c r="G14" s="66">
        <f t="shared" si="0"/>
        <v>-109478</v>
      </c>
    </row>
    <row r="15" spans="2:7" ht="24" customHeight="1">
      <c r="B15" s="67"/>
      <c r="C15" s="114" t="s">
        <v>14</v>
      </c>
      <c r="D15" s="114"/>
      <c r="E15" s="65">
        <v>0</v>
      </c>
      <c r="F15" s="65">
        <v>0</v>
      </c>
      <c r="G15" s="66">
        <f t="shared" si="0"/>
        <v>0</v>
      </c>
    </row>
    <row r="16" spans="2:7" ht="24" customHeight="1">
      <c r="B16" s="67"/>
      <c r="C16" s="114" t="s">
        <v>15</v>
      </c>
      <c r="D16" s="114"/>
      <c r="E16" s="65">
        <v>277712</v>
      </c>
      <c r="F16" s="65">
        <v>236805</v>
      </c>
      <c r="G16" s="66">
        <f t="shared" si="0"/>
        <v>-40907</v>
      </c>
    </row>
    <row r="17" spans="2:7" ht="24" customHeight="1">
      <c r="B17" s="117" t="s">
        <v>16</v>
      </c>
      <c r="C17" s="114"/>
      <c r="D17" s="64"/>
      <c r="E17" s="65">
        <v>1941178</v>
      </c>
      <c r="F17" s="65">
        <v>1725541</v>
      </c>
      <c r="G17" s="66">
        <f>F17-E17</f>
        <v>-215637</v>
      </c>
    </row>
    <row r="18" spans="2:7" ht="24" customHeight="1">
      <c r="B18" s="67"/>
      <c r="C18" s="114" t="s">
        <v>17</v>
      </c>
      <c r="D18" s="114"/>
      <c r="E18" s="65">
        <v>890011</v>
      </c>
      <c r="F18" s="65">
        <v>703474</v>
      </c>
      <c r="G18" s="66">
        <f t="shared" si="0"/>
        <v>-186537</v>
      </c>
    </row>
    <row r="19" spans="2:7" ht="24" customHeight="1">
      <c r="B19" s="67"/>
      <c r="C19" s="114" t="s">
        <v>15</v>
      </c>
      <c r="D19" s="114"/>
      <c r="E19" s="65">
        <v>1051167</v>
      </c>
      <c r="F19" s="65">
        <v>1022067</v>
      </c>
      <c r="G19" s="66">
        <f t="shared" si="0"/>
        <v>-29100</v>
      </c>
    </row>
    <row r="20" spans="2:7" ht="24" customHeight="1">
      <c r="B20" s="117" t="s">
        <v>18</v>
      </c>
      <c r="C20" s="114"/>
      <c r="D20" s="64"/>
      <c r="E20" s="65">
        <v>795156</v>
      </c>
      <c r="F20" s="65">
        <v>615308</v>
      </c>
      <c r="G20" s="66">
        <f t="shared" si="0"/>
        <v>-179848</v>
      </c>
    </row>
    <row r="21" spans="2:7" ht="24" customHeight="1">
      <c r="B21" s="117" t="s">
        <v>2</v>
      </c>
      <c r="C21" s="114"/>
      <c r="D21" s="64"/>
      <c r="E21" s="65">
        <v>13751</v>
      </c>
      <c r="F21" s="65">
        <v>11446</v>
      </c>
      <c r="G21" s="66">
        <f t="shared" si="0"/>
        <v>-2305</v>
      </c>
    </row>
    <row r="22" spans="2:7" ht="24" customHeight="1">
      <c r="B22" s="117" t="s">
        <v>19</v>
      </c>
      <c r="C22" s="114"/>
      <c r="D22" s="64"/>
      <c r="E22" s="65">
        <v>186625206</v>
      </c>
      <c r="F22" s="65">
        <v>127349245</v>
      </c>
      <c r="G22" s="66">
        <f t="shared" si="0"/>
        <v>-59275961</v>
      </c>
    </row>
    <row r="23" spans="2:7" ht="24" customHeight="1">
      <c r="B23" s="67"/>
      <c r="C23" s="114" t="s">
        <v>20</v>
      </c>
      <c r="D23" s="114"/>
      <c r="E23" s="65">
        <v>149242936</v>
      </c>
      <c r="F23" s="65">
        <v>96521251</v>
      </c>
      <c r="G23" s="66">
        <f t="shared" si="0"/>
        <v>-52721685</v>
      </c>
    </row>
    <row r="24" spans="2:7" ht="24" customHeight="1">
      <c r="B24" s="67"/>
      <c r="C24" s="114" t="s">
        <v>21</v>
      </c>
      <c r="D24" s="118"/>
      <c r="E24" s="65">
        <v>8433091</v>
      </c>
      <c r="F24" s="65">
        <v>5699190</v>
      </c>
      <c r="G24" s="66">
        <f t="shared" si="0"/>
        <v>-2733901</v>
      </c>
    </row>
    <row r="25" spans="2:7" ht="24" customHeight="1">
      <c r="B25" s="67"/>
      <c r="C25" s="114" t="s">
        <v>22</v>
      </c>
      <c r="D25" s="114"/>
      <c r="E25" s="65">
        <v>24634475</v>
      </c>
      <c r="F25" s="65">
        <v>21090863</v>
      </c>
      <c r="G25" s="66">
        <f t="shared" si="0"/>
        <v>-3543612</v>
      </c>
    </row>
    <row r="26" spans="2:7" ht="24" customHeight="1">
      <c r="B26" s="67"/>
      <c r="C26" s="114" t="s">
        <v>23</v>
      </c>
      <c r="D26" s="114"/>
      <c r="E26" s="65">
        <v>3928387</v>
      </c>
      <c r="F26" s="65">
        <v>3655646</v>
      </c>
      <c r="G26" s="66">
        <f t="shared" si="0"/>
        <v>-272741</v>
      </c>
    </row>
    <row r="27" spans="2:7" ht="24" customHeight="1">
      <c r="B27" s="67"/>
      <c r="C27" s="114" t="s">
        <v>1</v>
      </c>
      <c r="D27" s="114"/>
      <c r="E27" s="65">
        <v>11819</v>
      </c>
      <c r="F27" s="65">
        <v>10268</v>
      </c>
      <c r="G27" s="66">
        <f t="shared" si="0"/>
        <v>-1551</v>
      </c>
    </row>
    <row r="28" spans="2:7" ht="24" customHeight="1">
      <c r="B28" s="67"/>
      <c r="C28" s="112" t="s">
        <v>4</v>
      </c>
      <c r="D28" s="113"/>
      <c r="E28" s="65">
        <v>308758</v>
      </c>
      <c r="F28" s="65">
        <v>312303</v>
      </c>
      <c r="G28" s="66">
        <f t="shared" si="0"/>
        <v>3545</v>
      </c>
    </row>
    <row r="29" spans="2:7" ht="24" customHeight="1">
      <c r="B29" s="67"/>
      <c r="C29" s="114" t="s">
        <v>3</v>
      </c>
      <c r="D29" s="114"/>
      <c r="E29" s="65">
        <v>65740</v>
      </c>
      <c r="F29" s="65">
        <v>59724</v>
      </c>
      <c r="G29" s="66">
        <f t="shared" si="0"/>
        <v>-6016</v>
      </c>
    </row>
    <row r="30" spans="2:7" ht="24" customHeight="1" thickBot="1">
      <c r="B30" s="115" t="s">
        <v>24</v>
      </c>
      <c r="C30" s="116"/>
      <c r="D30" s="116"/>
      <c r="E30" s="68">
        <f>SUM(E8:E13,E17,E20:E22)</f>
        <v>219556204</v>
      </c>
      <c r="F30" s="68">
        <f>SUM(F8:F13,F17,F20:F22)</f>
        <v>156537694</v>
      </c>
      <c r="G30" s="69">
        <f>F30-E30</f>
        <v>-63018510</v>
      </c>
    </row>
  </sheetData>
  <sheetProtection/>
  <mergeCells count="27">
    <mergeCell ref="B6:D6"/>
    <mergeCell ref="E6:E7"/>
    <mergeCell ref="F6:F7"/>
    <mergeCell ref="G6:G7"/>
    <mergeCell ref="B8:C8"/>
    <mergeCell ref="B9:C9"/>
    <mergeCell ref="B10:C10"/>
    <mergeCell ref="B11:C11"/>
    <mergeCell ref="B12:C12"/>
    <mergeCell ref="B13:C13"/>
    <mergeCell ref="C14:D14"/>
    <mergeCell ref="C15:D15"/>
    <mergeCell ref="C16:D16"/>
    <mergeCell ref="B17:C17"/>
    <mergeCell ref="C18:D18"/>
    <mergeCell ref="C19:D19"/>
    <mergeCell ref="B20:C20"/>
    <mergeCell ref="B21:C21"/>
    <mergeCell ref="C28:D28"/>
    <mergeCell ref="C29:D29"/>
    <mergeCell ref="B30:D30"/>
    <mergeCell ref="B22:C22"/>
    <mergeCell ref="C23:D23"/>
    <mergeCell ref="C24:D24"/>
    <mergeCell ref="C25:D25"/>
    <mergeCell ref="C26:D26"/>
    <mergeCell ref="C27:D2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showZeros="0" zoomScalePageLayoutView="0" workbookViewId="0" topLeftCell="A1">
      <pane xSplit="4" ySplit="6" topLeftCell="E2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M29" sqref="M29"/>
    </sheetView>
  </sheetViews>
  <sheetFormatPr defaultColWidth="9.00390625" defaultRowHeight="18" customHeight="1"/>
  <cols>
    <col min="1" max="1" width="0.875" style="71" customWidth="1"/>
    <col min="2" max="2" width="3.875" style="71" customWidth="1"/>
    <col min="3" max="3" width="17.875" style="71" customWidth="1"/>
    <col min="4" max="4" width="2.875" style="71" customWidth="1"/>
    <col min="5" max="7" width="20.875" style="71" customWidth="1"/>
    <col min="8" max="9" width="3.875" style="71" customWidth="1"/>
    <col min="10" max="10" width="17.875" style="71" customWidth="1"/>
    <col min="11" max="11" width="2.875" style="71" customWidth="1"/>
    <col min="12" max="14" width="17.875" style="71" customWidth="1"/>
    <col min="15" max="16384" width="9.375" style="71" customWidth="1"/>
  </cols>
  <sheetData>
    <row r="1" spans="1:7" ht="18" customHeight="1">
      <c r="A1" s="70"/>
      <c r="B1" s="11" t="s">
        <v>27</v>
      </c>
      <c r="C1" s="70"/>
      <c r="D1" s="70"/>
      <c r="E1" s="70"/>
      <c r="F1" s="70"/>
      <c r="G1" s="70"/>
    </row>
    <row r="2" spans="1:7" ht="18" customHeight="1">
      <c r="A2" s="70"/>
      <c r="B2" s="70" t="s">
        <v>84</v>
      </c>
      <c r="C2" s="70"/>
      <c r="D2" s="70"/>
      <c r="E2" s="70"/>
      <c r="F2" s="70"/>
      <c r="G2" s="70"/>
    </row>
    <row r="3" spans="1:14" ht="18" customHeight="1">
      <c r="A3" s="70"/>
      <c r="B3" s="59" t="s">
        <v>85</v>
      </c>
      <c r="C3" s="59"/>
      <c r="D3" s="59"/>
      <c r="E3" s="59"/>
      <c r="F3" s="59"/>
      <c r="G3" s="59"/>
      <c r="H3" s="60"/>
      <c r="I3" s="60"/>
      <c r="J3" s="60"/>
      <c r="K3" s="60"/>
      <c r="L3" s="60"/>
      <c r="M3" s="60"/>
      <c r="N3" s="60"/>
    </row>
    <row r="4" spans="2:8" ht="18" customHeight="1" thickBot="1">
      <c r="B4" s="60"/>
      <c r="C4" s="60"/>
      <c r="D4" s="60"/>
      <c r="E4" s="60"/>
      <c r="F4" s="60"/>
      <c r="G4" s="61" t="s">
        <v>86</v>
      </c>
      <c r="H4" s="60"/>
    </row>
    <row r="5" spans="2:8" ht="18" customHeight="1">
      <c r="B5" s="119" t="s">
        <v>5</v>
      </c>
      <c r="C5" s="120"/>
      <c r="D5" s="121"/>
      <c r="E5" s="122" t="s">
        <v>81</v>
      </c>
      <c r="F5" s="122" t="s">
        <v>82</v>
      </c>
      <c r="G5" s="124" t="s">
        <v>0</v>
      </c>
      <c r="H5" s="60"/>
    </row>
    <row r="6" spans="2:8" ht="18" customHeight="1">
      <c r="B6" s="126" t="s">
        <v>6</v>
      </c>
      <c r="C6" s="127"/>
      <c r="D6" s="128"/>
      <c r="E6" s="123"/>
      <c r="F6" s="123"/>
      <c r="G6" s="125"/>
      <c r="H6" s="60"/>
    </row>
    <row r="7" spans="2:8" ht="24" customHeight="1">
      <c r="B7" s="117" t="s">
        <v>7</v>
      </c>
      <c r="C7" s="114"/>
      <c r="D7" s="64"/>
      <c r="E7" s="7">
        <v>304811</v>
      </c>
      <c r="F7" s="7">
        <v>421718</v>
      </c>
      <c r="G7" s="8">
        <f>F7-E7</f>
        <v>116907</v>
      </c>
      <c r="H7" s="60"/>
    </row>
    <row r="8" spans="2:8" ht="24" customHeight="1">
      <c r="B8" s="117" t="s">
        <v>8</v>
      </c>
      <c r="C8" s="114"/>
      <c r="D8" s="64"/>
      <c r="E8" s="7">
        <v>0</v>
      </c>
      <c r="F8" s="7">
        <v>21603</v>
      </c>
      <c r="G8" s="8">
        <f aca="true" t="shared" si="0" ref="G8:G29">F8-E8</f>
        <v>21603</v>
      </c>
      <c r="H8" s="60"/>
    </row>
    <row r="9" spans="2:8" ht="24" customHeight="1">
      <c r="B9" s="117" t="s">
        <v>9</v>
      </c>
      <c r="C9" s="114"/>
      <c r="D9" s="64"/>
      <c r="E9" s="7">
        <v>62554</v>
      </c>
      <c r="F9" s="7">
        <v>54932</v>
      </c>
      <c r="G9" s="8">
        <f t="shared" si="0"/>
        <v>-7622</v>
      </c>
      <c r="H9" s="60"/>
    </row>
    <row r="10" spans="2:8" ht="24" customHeight="1">
      <c r="B10" s="117" t="s">
        <v>10</v>
      </c>
      <c r="C10" s="114"/>
      <c r="D10" s="64"/>
      <c r="E10" s="7">
        <v>116820</v>
      </c>
      <c r="F10" s="7">
        <v>8414</v>
      </c>
      <c r="G10" s="8">
        <f t="shared" si="0"/>
        <v>-108406</v>
      </c>
      <c r="H10" s="60"/>
    </row>
    <row r="11" spans="2:8" ht="24" customHeight="1">
      <c r="B11" s="117" t="s">
        <v>11</v>
      </c>
      <c r="C11" s="114"/>
      <c r="D11" s="64"/>
      <c r="E11" s="7">
        <v>7763</v>
      </c>
      <c r="F11" s="7">
        <v>24739</v>
      </c>
      <c r="G11" s="8">
        <f t="shared" si="0"/>
        <v>16976</v>
      </c>
      <c r="H11" s="60"/>
    </row>
    <row r="12" spans="2:8" ht="24" customHeight="1">
      <c r="B12" s="117" t="s">
        <v>12</v>
      </c>
      <c r="C12" s="114"/>
      <c r="D12" s="64"/>
      <c r="E12" s="7">
        <v>462466</v>
      </c>
      <c r="F12" s="7">
        <v>26624</v>
      </c>
      <c r="G12" s="8">
        <f t="shared" si="0"/>
        <v>-435842</v>
      </c>
      <c r="H12" s="60"/>
    </row>
    <row r="13" spans="2:8" ht="24" customHeight="1">
      <c r="B13" s="67"/>
      <c r="C13" s="114" t="s">
        <v>13</v>
      </c>
      <c r="D13" s="114"/>
      <c r="E13" s="7">
        <v>7411</v>
      </c>
      <c r="F13" s="7">
        <v>11970</v>
      </c>
      <c r="G13" s="8">
        <f t="shared" si="0"/>
        <v>4559</v>
      </c>
      <c r="H13" s="60"/>
    </row>
    <row r="14" spans="2:8" ht="24" customHeight="1">
      <c r="B14" s="67"/>
      <c r="C14" s="114" t="s">
        <v>14</v>
      </c>
      <c r="D14" s="114"/>
      <c r="E14" s="7">
        <v>92161</v>
      </c>
      <c r="F14" s="7">
        <v>0</v>
      </c>
      <c r="G14" s="8">
        <f t="shared" si="0"/>
        <v>-92161</v>
      </c>
      <c r="H14" s="60"/>
    </row>
    <row r="15" spans="2:8" ht="24" customHeight="1">
      <c r="B15" s="67"/>
      <c r="C15" s="114" t="s">
        <v>15</v>
      </c>
      <c r="D15" s="114"/>
      <c r="E15" s="7">
        <v>362894</v>
      </c>
      <c r="F15" s="7">
        <v>14654</v>
      </c>
      <c r="G15" s="8">
        <f t="shared" si="0"/>
        <v>-348240</v>
      </c>
      <c r="H15" s="60"/>
    </row>
    <row r="16" spans="2:8" ht="24" customHeight="1">
      <c r="B16" s="117" t="s">
        <v>16</v>
      </c>
      <c r="C16" s="114"/>
      <c r="D16" s="64"/>
      <c r="E16" s="7">
        <v>50568</v>
      </c>
      <c r="F16" s="7">
        <v>5253</v>
      </c>
      <c r="G16" s="8">
        <f t="shared" si="0"/>
        <v>-45315</v>
      </c>
      <c r="H16" s="60"/>
    </row>
    <row r="17" spans="2:8" ht="24" customHeight="1">
      <c r="B17" s="67"/>
      <c r="C17" s="114" t="s">
        <v>17</v>
      </c>
      <c r="D17" s="114"/>
      <c r="E17" s="7">
        <v>43</v>
      </c>
      <c r="F17" s="7">
        <v>267</v>
      </c>
      <c r="G17" s="8">
        <f t="shared" si="0"/>
        <v>224</v>
      </c>
      <c r="H17" s="60"/>
    </row>
    <row r="18" spans="2:8" ht="24" customHeight="1">
      <c r="B18" s="67"/>
      <c r="C18" s="114" t="s">
        <v>15</v>
      </c>
      <c r="D18" s="114"/>
      <c r="E18" s="7">
        <v>50525</v>
      </c>
      <c r="F18" s="7">
        <v>4986</v>
      </c>
      <c r="G18" s="8">
        <f t="shared" si="0"/>
        <v>-45539</v>
      </c>
      <c r="H18" s="60"/>
    </row>
    <row r="19" spans="2:8" ht="24" customHeight="1">
      <c r="B19" s="117" t="s">
        <v>18</v>
      </c>
      <c r="C19" s="114"/>
      <c r="D19" s="64"/>
      <c r="E19" s="7">
        <v>16050</v>
      </c>
      <c r="F19" s="7">
        <v>32601</v>
      </c>
      <c r="G19" s="8">
        <f t="shared" si="0"/>
        <v>16551</v>
      </c>
      <c r="H19" s="60"/>
    </row>
    <row r="20" spans="2:8" ht="24" customHeight="1">
      <c r="B20" s="117" t="s">
        <v>2</v>
      </c>
      <c r="C20" s="114"/>
      <c r="D20" s="64"/>
      <c r="E20" s="7">
        <v>0</v>
      </c>
      <c r="F20" s="7">
        <v>0</v>
      </c>
      <c r="G20" s="8">
        <f t="shared" si="0"/>
        <v>0</v>
      </c>
      <c r="H20" s="60"/>
    </row>
    <row r="21" spans="2:8" ht="24" customHeight="1">
      <c r="B21" s="117" t="s">
        <v>19</v>
      </c>
      <c r="C21" s="114"/>
      <c r="D21" s="64"/>
      <c r="E21" s="7">
        <v>10766769</v>
      </c>
      <c r="F21" s="7">
        <v>6198177</v>
      </c>
      <c r="G21" s="8">
        <f t="shared" si="0"/>
        <v>-4568592</v>
      </c>
      <c r="H21" s="60"/>
    </row>
    <row r="22" spans="2:8" ht="24" customHeight="1">
      <c r="B22" s="67"/>
      <c r="C22" s="114" t="s">
        <v>20</v>
      </c>
      <c r="D22" s="114"/>
      <c r="E22" s="7">
        <v>8865346</v>
      </c>
      <c r="F22" s="7">
        <v>5294451</v>
      </c>
      <c r="G22" s="8">
        <f t="shared" si="0"/>
        <v>-3570895</v>
      </c>
      <c r="H22" s="60"/>
    </row>
    <row r="23" spans="2:8" ht="24" customHeight="1">
      <c r="B23" s="67"/>
      <c r="C23" s="114" t="s">
        <v>21</v>
      </c>
      <c r="D23" s="118"/>
      <c r="E23" s="7">
        <v>256996</v>
      </c>
      <c r="F23" s="7">
        <v>184651</v>
      </c>
      <c r="G23" s="8">
        <f t="shared" si="0"/>
        <v>-72345</v>
      </c>
      <c r="H23" s="60"/>
    </row>
    <row r="24" spans="2:8" ht="24" customHeight="1">
      <c r="B24" s="67"/>
      <c r="C24" s="114" t="s">
        <v>22</v>
      </c>
      <c r="D24" s="114"/>
      <c r="E24" s="7">
        <v>1388051</v>
      </c>
      <c r="F24" s="7">
        <v>612971</v>
      </c>
      <c r="G24" s="8">
        <f t="shared" si="0"/>
        <v>-775080</v>
      </c>
      <c r="H24" s="60"/>
    </row>
    <row r="25" spans="2:8" ht="24" customHeight="1">
      <c r="B25" s="67"/>
      <c r="C25" s="114" t="s">
        <v>23</v>
      </c>
      <c r="D25" s="114"/>
      <c r="E25" s="7">
        <v>208420</v>
      </c>
      <c r="F25" s="7">
        <v>83818</v>
      </c>
      <c r="G25" s="8">
        <f t="shared" si="0"/>
        <v>-124602</v>
      </c>
      <c r="H25" s="60"/>
    </row>
    <row r="26" spans="2:8" ht="24" customHeight="1">
      <c r="B26" s="67"/>
      <c r="C26" s="114" t="s">
        <v>1</v>
      </c>
      <c r="D26" s="114"/>
      <c r="E26" s="7">
        <v>0</v>
      </c>
      <c r="F26" s="7">
        <v>0</v>
      </c>
      <c r="G26" s="8">
        <f t="shared" si="0"/>
        <v>0</v>
      </c>
      <c r="H26" s="60"/>
    </row>
    <row r="27" spans="2:8" ht="24" customHeight="1">
      <c r="B27" s="67"/>
      <c r="C27" s="112" t="s">
        <v>4</v>
      </c>
      <c r="D27" s="113"/>
      <c r="E27" s="7">
        <v>47956</v>
      </c>
      <c r="F27" s="7">
        <v>22286</v>
      </c>
      <c r="G27" s="8">
        <f t="shared" si="0"/>
        <v>-25670</v>
      </c>
      <c r="H27" s="60"/>
    </row>
    <row r="28" spans="2:8" ht="24" customHeight="1">
      <c r="B28" s="67"/>
      <c r="C28" s="114" t="s">
        <v>3</v>
      </c>
      <c r="D28" s="114"/>
      <c r="E28" s="7">
        <v>0</v>
      </c>
      <c r="F28" s="7">
        <v>0</v>
      </c>
      <c r="G28" s="8">
        <f t="shared" si="0"/>
        <v>0</v>
      </c>
      <c r="H28" s="60"/>
    </row>
    <row r="29" spans="2:7" ht="24" customHeight="1" thickBot="1">
      <c r="B29" s="115" t="s">
        <v>24</v>
      </c>
      <c r="C29" s="116"/>
      <c r="D29" s="116"/>
      <c r="E29" s="9">
        <f>SUM(E7:E12,E16,E19:E21)</f>
        <v>11787801</v>
      </c>
      <c r="F29" s="9">
        <f>SUM(F7:F12,F16,F19:F21)</f>
        <v>6794061</v>
      </c>
      <c r="G29" s="10">
        <f t="shared" si="0"/>
        <v>-4993740</v>
      </c>
    </row>
  </sheetData>
  <sheetProtection/>
  <mergeCells count="28">
    <mergeCell ref="B5:D5"/>
    <mergeCell ref="E5:E6"/>
    <mergeCell ref="F5:F6"/>
    <mergeCell ref="G5:G6"/>
    <mergeCell ref="B6:D6"/>
    <mergeCell ref="B7:C7"/>
    <mergeCell ref="B8:C8"/>
    <mergeCell ref="B9:C9"/>
    <mergeCell ref="B10:C10"/>
    <mergeCell ref="B11:C11"/>
    <mergeCell ref="B12:C12"/>
    <mergeCell ref="C13:D13"/>
    <mergeCell ref="C14:D14"/>
    <mergeCell ref="C15:D15"/>
    <mergeCell ref="B16:C16"/>
    <mergeCell ref="C17:D17"/>
    <mergeCell ref="C18:D18"/>
    <mergeCell ref="B19:C19"/>
    <mergeCell ref="C26:D26"/>
    <mergeCell ref="C27:D27"/>
    <mergeCell ref="C28:D28"/>
    <mergeCell ref="B29:D29"/>
    <mergeCell ref="B20:C20"/>
    <mergeCell ref="B21:C21"/>
    <mergeCell ref="C22:D22"/>
    <mergeCell ref="C23:D23"/>
    <mergeCell ref="C24:D24"/>
    <mergeCell ref="C25:D2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市町村財政概要原稿</dc:title>
  <dc:subject/>
  <dc:creator>山口県市町村課</dc:creator>
  <cp:keywords/>
  <dc:description/>
  <cp:lastModifiedBy>三隅　栄治</cp:lastModifiedBy>
  <cp:lastPrinted>2008-01-09T04:27:21Z</cp:lastPrinted>
  <dcterms:created xsi:type="dcterms:W3CDTF">2000-01-28T00:37:11Z</dcterms:created>
  <dcterms:modified xsi:type="dcterms:W3CDTF">2013-03-19T00:58:17Z</dcterms:modified>
  <cp:category/>
  <cp:version/>
  <cp:contentType/>
  <cp:contentStatus/>
</cp:coreProperties>
</file>