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8550" tabRatio="570" activeTab="0"/>
  </bookViews>
  <sheets>
    <sheet name="宅地造成・臨海（施設及び業務概況）" sheetId="1" r:id="rId1"/>
    <sheet name="宅地造成・その他（施設及び業務概況）" sheetId="2" r:id="rId2"/>
    <sheet name="宅地造成（収支の状況）" sheetId="3" r:id="rId3"/>
    <sheet name="宅地造成（地方債の状況）" sheetId="4" r:id="rId4"/>
  </sheets>
  <definedNames>
    <definedName name="_xlnm.Print_Area" localSheetId="2">'宅地造成（収支の状況）'!$C$1:$BG$23</definedName>
    <definedName name="_xlnm.Print_Area" localSheetId="3">'宅地造成（地方債の状況）'!$C$1:$Y$22</definedName>
    <definedName name="_xlnm.Print_Area" localSheetId="1">'宅地造成・その他（施設及び業務概況）'!$C$1:$O$13</definedName>
    <definedName name="_xlnm.Print_Area" localSheetId="0">'宅地造成・臨海（施設及び業務概況）'!$C$1:$W$11</definedName>
    <definedName name="_xlnm.Print_Titles" localSheetId="2">'宅地造成（収支の状況）'!$B:$B</definedName>
    <definedName name="_xlnm.Print_Titles" localSheetId="3">'宅地造成（地方債の状況）'!$B:$B</definedName>
    <definedName name="_xlnm.Print_Titles" localSheetId="1">'宅地造成・その他（施設及び業務概況）'!$B:$B</definedName>
    <definedName name="_xlnm.Print_Titles" localSheetId="0">'宅地造成・臨海（施設及び業務概況）'!$B:$B</definedName>
  </definedNames>
  <calcPr fullCalcOnLoad="1"/>
</workbook>
</file>

<file path=xl/sharedStrings.xml><?xml version="1.0" encoding="utf-8"?>
<sst xmlns="http://schemas.openxmlformats.org/spreadsheetml/2006/main" count="559" uniqueCount="374">
  <si>
    <t>事  業  費</t>
  </si>
  <si>
    <t>面   積</t>
  </si>
  <si>
    <t>当　年　度　状　況</t>
  </si>
  <si>
    <t>完　成　地　の　内　訳</t>
  </si>
  <si>
    <t>(1)売却面積</t>
  </si>
  <si>
    <t>(2)売却代金</t>
  </si>
  <si>
    <t>(3)㎡当り売却</t>
  </si>
  <si>
    <t>非売却分</t>
  </si>
  <si>
    <t>売却済分</t>
  </si>
  <si>
    <t>未売却分</t>
  </si>
  <si>
    <t>　　単価　(円)</t>
  </si>
  <si>
    <t>　　年 月 日</t>
  </si>
  <si>
    <t>(4)　完    成    分</t>
  </si>
  <si>
    <t>項　目</t>
  </si>
  <si>
    <t>計</t>
  </si>
  <si>
    <t>団体名</t>
  </si>
  <si>
    <t>(円)</t>
  </si>
  <si>
    <t>(千円)</t>
  </si>
  <si>
    <t>宅地造成事業(臨海土地造成)</t>
  </si>
  <si>
    <t>下関市</t>
  </si>
  <si>
    <t>柳井市</t>
  </si>
  <si>
    <t>宅地造成事業(その他造成)</t>
  </si>
  <si>
    <t>合計</t>
  </si>
  <si>
    <t>(㎡)</t>
  </si>
  <si>
    <t>(㎡)</t>
  </si>
  <si>
    <t>(㎡)</t>
  </si>
  <si>
    <t>(㎡)</t>
  </si>
  <si>
    <t>11-01-19</t>
  </si>
  <si>
    <t>11-01-24</t>
  </si>
  <si>
    <t>11-01-25</t>
  </si>
  <si>
    <t>11-01-26</t>
  </si>
  <si>
    <t>11-01-27</t>
  </si>
  <si>
    <t>11-01-28</t>
  </si>
  <si>
    <t>(6) 完 成 分</t>
  </si>
  <si>
    <t>事 業 費</t>
  </si>
  <si>
    <t>11-01-30</t>
  </si>
  <si>
    <t>11-01-31</t>
  </si>
  <si>
    <t>11-01-32</t>
  </si>
  <si>
    <t>11-01-33</t>
  </si>
  <si>
    <t>11-01-34</t>
  </si>
  <si>
    <t>11-01-35</t>
  </si>
  <si>
    <t>11-01-36</t>
  </si>
  <si>
    <t>11-01-37</t>
  </si>
  <si>
    <t>11-01-38</t>
  </si>
  <si>
    <t>11-01-41</t>
  </si>
  <si>
    <t>11-01-42</t>
  </si>
  <si>
    <t>11-01-43</t>
  </si>
  <si>
    <t>11-01-44</t>
  </si>
  <si>
    <t>11-01-45</t>
  </si>
  <si>
    <t>11-01-46</t>
  </si>
  <si>
    <t>計</t>
  </si>
  <si>
    <t>S56.04.01</t>
  </si>
  <si>
    <t>S48.10.08</t>
  </si>
  <si>
    <t>(1)</t>
  </si>
  <si>
    <t>総事業費</t>
  </si>
  <si>
    <t>(2)</t>
  </si>
  <si>
    <t>総 面 積</t>
  </si>
  <si>
    <t>事業開始</t>
  </si>
  <si>
    <t>年 月 日</t>
  </si>
  <si>
    <t>造成予定単価</t>
  </si>
  <si>
    <t>予定面積</t>
  </si>
  <si>
    <t>(4) 売却</t>
  </si>
  <si>
    <t>(3) ㎡当り</t>
  </si>
  <si>
    <t>売却予定単価</t>
  </si>
  <si>
    <t>(5) ㎡当り</t>
  </si>
  <si>
    <t>損益勘定</t>
  </si>
  <si>
    <t>資本勘定</t>
  </si>
  <si>
    <t>所属職員</t>
  </si>
  <si>
    <t>18-01-01</t>
  </si>
  <si>
    <t>18-01-06</t>
  </si>
  <si>
    <t>18-01-07</t>
  </si>
  <si>
    <t>18-01-09</t>
  </si>
  <si>
    <t>18-01-10</t>
  </si>
  <si>
    <t>18-01-11</t>
  </si>
  <si>
    <t>18-01-12</t>
  </si>
  <si>
    <t>18-01-13</t>
  </si>
  <si>
    <t>18-01-14</t>
  </si>
  <si>
    <t>18-01-15</t>
  </si>
  <si>
    <t>18-01-16</t>
  </si>
  <si>
    <t>18-01-17</t>
  </si>
  <si>
    <t>18-01-18</t>
  </si>
  <si>
    <t>２　法非適用公営企業会計決算の状況</t>
  </si>
  <si>
    <t>２　法非適用公営企業会計決算の状況</t>
  </si>
  <si>
    <t>※　土地区画整理法に基づく造成</t>
  </si>
  <si>
    <t>　　　第3-10表　施設及び業務概況</t>
  </si>
  <si>
    <t>下松市</t>
  </si>
  <si>
    <t>H15.02.01</t>
  </si>
  <si>
    <t>山口市</t>
  </si>
  <si>
    <t>周南市</t>
  </si>
  <si>
    <t>H09.03.19</t>
  </si>
  <si>
    <t>(うち平成19年度完成分)</t>
  </si>
  <si>
    <t>(7)平成20年度以降分</t>
  </si>
  <si>
    <t>(5)平成20年度以降分</t>
  </si>
  <si>
    <t>　（７）宅地造成事業（臨海土地造成）</t>
  </si>
  <si>
    <r>
      <t>　（７）宅地造成事業(その他造成</t>
    </r>
    <r>
      <rPr>
        <vertAlign val="superscript"/>
        <sz val="14"/>
        <rFont val="ＭＳ ゴシック"/>
        <family val="3"/>
      </rPr>
      <t>※</t>
    </r>
    <r>
      <rPr>
        <sz val="14"/>
        <rFont val="ＭＳ ゴシック"/>
        <family val="3"/>
      </rPr>
      <t>)</t>
    </r>
  </si>
  <si>
    <t>H05.09.09</t>
  </si>
  <si>
    <t>合　計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</si>
  <si>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</si>
  <si>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</si>
  <si>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</si>
  <si>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</si>
  <si>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</si>
  <si>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</si>
  <si>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</si>
  <si>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</si>
  <si>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</si>
  <si>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</si>
  <si>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</si>
  <si>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</si>
  <si>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</si>
  <si>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</si>
  <si>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</si>
  <si>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</si>
  <si>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</si>
  <si>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</si>
  <si>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</si>
  <si>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</si>
  <si>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</si>
  <si>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</si>
  <si>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</si>
  <si>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</si>
  <si>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</si>
  <si>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</si>
  <si>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</si>
  <si>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</si>
  <si>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</si>
  <si>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</si>
  <si>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</si>
  <si>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</si>
  <si>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</si>
  <si>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</si>
  <si>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</si>
  <si>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</si>
  <si>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</si>
  <si>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</si>
  <si>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</si>
  <si>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</si>
  <si>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</si>
  <si>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</si>
  <si>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</si>
  <si>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</si>
  <si>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</si>
  <si>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</si>
  <si>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</si>
  <si>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</si>
  <si>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</si>
  <si>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</si>
  <si>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</si>
  <si>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</si>
  <si>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</si>
  <si>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</si>
  <si>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</si>
  <si>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</si>
  <si>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</si>
  <si>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</si>
  <si>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</si>
  <si>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</si>
  <si>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</si>
  <si>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</si>
  <si>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</si>
  <si>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</si>
  <si>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</si>
  <si>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</si>
  <si>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</si>
  <si>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</si>
  <si>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</si>
  <si>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</si>
  <si>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</si>
  <si>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</si>
  <si>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</si>
  <si>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</si>
  <si>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</si>
  <si>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</si>
  <si>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</si>
  <si>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</si>
  <si>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</si>
  <si>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</si>
  <si>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</si>
  <si>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</si>
  <si>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（７）宅地造成事業(その他造成)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</si>
  <si>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</si>
  <si>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</si>
  <si>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</si>
  <si>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</si>
  <si>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</si>
  <si>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</si>
  <si>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</si>
  <si>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</si>
  <si>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</si>
  <si>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</si>
  <si>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</si>
  <si>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</si>
  <si>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</si>
  <si>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</si>
  <si>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</si>
  <si>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</si>
  <si>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</si>
  <si>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</si>
  <si>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</si>
  <si>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</si>
  <si>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</si>
  <si>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</si>
  <si>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</si>
  <si>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</si>
  <si>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</si>
  <si>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</si>
  <si>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</si>
  <si>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</si>
  <si>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</si>
  <si>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</si>
  <si>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</si>
  <si>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</si>
  <si>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</si>
  <si>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</si>
  <si>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</si>
  <si>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</si>
  <si>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</si>
  <si>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</si>
  <si>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</si>
  <si>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</si>
  <si>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</si>
  <si>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</si>
  <si>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</si>
  <si>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</si>
  <si>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</si>
  <si>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</si>
  <si>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</si>
  <si>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</si>
  <si>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</si>
  <si>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</si>
  <si>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</si>
  <si>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</si>
  <si>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</si>
  <si>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</si>
  <si>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</si>
  <si>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</si>
  <si>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</si>
  <si>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</si>
  <si>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</si>
  <si>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</si>
  <si>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</si>
  <si>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</si>
  <si>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</si>
  <si>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</si>
  <si>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</si>
  <si>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</si>
  <si>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</si>
  <si>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</si>
  <si>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</si>
  <si>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</si>
  <si>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</si>
  <si>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</si>
  <si>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</si>
  <si>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</si>
  <si>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</si>
  <si>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</si>
  <si>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</si>
  <si>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</si>
  <si>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</si>
  <si>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</si>
  <si>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</si>
  <si>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</si>
  <si>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</si>
  <si>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</si>
  <si>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</si>
  <si>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</si>
  <si>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</si>
  <si>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</si>
  <si>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</si>
  <si>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</si>
  <si>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</si>
  <si>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</si>
  <si>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</si>
  <si>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</si>
  <si>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</si>
  <si>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</si>
  <si>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</si>
  <si>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</si>
  <si>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</si>
  <si>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</si>
  <si>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</si>
  <si>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</si>
  <si>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</si>
  <si>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</si>
  <si>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</si>
  <si>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</si>
  <si>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</si>
  <si>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</si>
  <si>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(O)</t>
  </si>
  <si>
    <t>(N)</t>
  </si>
  <si>
    <t>(M)</t>
  </si>
  <si>
    <t>(G)+(K) (L)</t>
  </si>
  <si>
    <t>(H)-(I) (K)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</si>
  <si>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</si>
  <si>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</si>
  <si>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</si>
  <si>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</si>
  <si>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</si>
  <si>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</si>
  <si>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</si>
  <si>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</si>
  <si>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</si>
  <si>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</si>
  <si>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</si>
  <si>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(L)-(M)+(N)</t>
  </si>
  <si>
    <t>へ  の</t>
  </si>
  <si>
    <t>う  ち</t>
  </si>
  <si>
    <t>う　　  ち</t>
  </si>
  <si>
    <t>　　　第3-11表　収支の状況</t>
  </si>
  <si>
    <t>　（７）宅地造成事業(臨海土地造成)</t>
  </si>
  <si>
    <t>合計</t>
  </si>
  <si>
    <t>周南市</t>
  </si>
  <si>
    <t>下松市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</si>
  <si>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</si>
  <si>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</si>
  <si>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</si>
  <si>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</si>
  <si>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</si>
  <si>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</si>
  <si>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</si>
  <si>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</si>
  <si>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</si>
  <si>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</si>
  <si>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</si>
  <si>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</si>
  <si>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</si>
  <si>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</si>
  <si>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</si>
  <si>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</si>
  <si>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</si>
  <si>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</si>
  <si>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</si>
  <si>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</si>
  <si>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</si>
  <si>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</si>
  <si>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</si>
  <si>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</si>
  <si>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</si>
  <si>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</si>
  <si>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</si>
  <si>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</si>
  <si>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（７）宅地造成事業(その他造成)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</si>
  <si>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</si>
  <si>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</si>
  <si>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</si>
  <si>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</si>
  <si>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</si>
  <si>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</si>
  <si>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</si>
  <si>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</si>
  <si>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</si>
  <si>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</si>
  <si>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</si>
  <si>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</si>
  <si>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</si>
  <si>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</si>
  <si>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</si>
  <si>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</si>
  <si>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</si>
  <si>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</si>
  <si>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</si>
  <si>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</si>
  <si>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</si>
  <si>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</si>
  <si>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</si>
  <si>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　（７）宅地造成事業(臨海土地造成)</t>
  </si>
  <si>
    <t>（単位　千円、％）</t>
  </si>
  <si>
    <t>1</t>
  </si>
  <si>
    <t>2 　土　　　地　　　造　　　成　　　状　　　況</t>
  </si>
  <si>
    <t>3 　造　成　地　処　分　状　況</t>
  </si>
  <si>
    <t>4  職 員 数（人）</t>
  </si>
  <si>
    <t>1 事業開始</t>
  </si>
  <si>
    <t>3  職 員 数（人）</t>
  </si>
  <si>
    <t>1   政 府 資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</si>
</sst>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vertAlign val="superscript"/>
      <sz val="14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horizontal="center"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0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2" xfId="52" applyNumberFormat="1" applyFont="1" applyBorder="1" applyAlignment="1">
      <alignment horizontal="center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horizontal="distributed" vertical="center" shrinkToFit="1"/>
    </xf>
    <xf numFmtId="49" fontId="6" fillId="0" borderId="14" xfId="52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right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/>
    </xf>
    <xf numFmtId="182" fontId="6" fillId="0" borderId="14" xfId="52" applyFont="1" applyFill="1" applyBorder="1" applyAlignment="1">
      <alignment horizontal="center" vertical="center" wrapText="1"/>
    </xf>
    <xf numFmtId="182" fontId="6" fillId="0" borderId="20" xfId="52" applyFont="1" applyFill="1" applyBorder="1" applyAlignment="1">
      <alignment horizontal="center" vertical="center" wrapText="1"/>
    </xf>
    <xf numFmtId="182" fontId="8" fillId="0" borderId="17" xfId="0" applyNumberFormat="1" applyFont="1" applyBorder="1" applyAlignment="1">
      <alignment vertical="center"/>
    </xf>
    <xf numFmtId="182" fontId="8" fillId="0" borderId="21" xfId="0" applyNumberFormat="1" applyFont="1" applyBorder="1" applyAlignment="1">
      <alignment vertical="center"/>
    </xf>
    <xf numFmtId="182" fontId="8" fillId="0" borderId="19" xfId="0" applyNumberFormat="1" applyFont="1" applyBorder="1" applyAlignment="1">
      <alignment vertical="center"/>
    </xf>
    <xf numFmtId="182" fontId="8" fillId="0" borderId="22" xfId="0" applyNumberFormat="1" applyFont="1" applyBorder="1" applyAlignment="1">
      <alignment vertical="center"/>
    </xf>
    <xf numFmtId="182" fontId="8" fillId="0" borderId="11" xfId="0" applyNumberFormat="1" applyFont="1" applyBorder="1" applyAlignment="1">
      <alignment vertical="center"/>
    </xf>
    <xf numFmtId="182" fontId="8" fillId="0" borderId="12" xfId="0" applyNumberFormat="1" applyFont="1" applyBorder="1" applyAlignment="1">
      <alignment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4" xfId="52" applyNumberFormat="1" applyFont="1" applyBorder="1" applyAlignment="1">
      <alignment horizontal="center" vertical="center"/>
    </xf>
    <xf numFmtId="182" fontId="6" fillId="0" borderId="14" xfId="52" applyFont="1" applyFill="1" applyBorder="1" applyAlignment="1">
      <alignment horizontal="center" vertical="center"/>
    </xf>
    <xf numFmtId="182" fontId="6" fillId="0" borderId="20" xfId="52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4" xfId="0" applyNumberFormat="1" applyFont="1" applyBorder="1" applyAlignment="1">
      <alignment vertical="center" shrinkToFit="1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6" fillId="0" borderId="24" xfId="52" applyNumberFormat="1" applyFont="1" applyFill="1" applyBorder="1" applyAlignment="1">
      <alignment horizontal="left"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49" fontId="6" fillId="0" borderId="25" xfId="52" applyNumberFormat="1" applyFont="1" applyFill="1" applyBorder="1" applyAlignment="1">
      <alignment horizontal="left" vertical="center" shrinkToFit="1"/>
    </xf>
    <xf numFmtId="193" fontId="6" fillId="0" borderId="0" xfId="52" applyNumberFormat="1" applyFont="1" applyBorder="1" applyAlignment="1">
      <alignment vertical="center"/>
    </xf>
    <xf numFmtId="194" fontId="8" fillId="0" borderId="26" xfId="0" applyNumberFormat="1" applyFont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3" fontId="8" fillId="0" borderId="16" xfId="51" applyNumberFormat="1" applyFont="1" applyFill="1" applyBorder="1" applyAlignment="1">
      <alignment vertical="center"/>
    </xf>
    <xf numFmtId="193" fontId="6" fillId="0" borderId="16" xfId="52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49" fontId="6" fillId="0" borderId="15" xfId="52" applyNumberFormat="1" applyFont="1" applyFill="1" applyBorder="1" applyAlignment="1">
      <alignment horizontal="distributed" vertical="center" shrinkToFit="1"/>
    </xf>
    <xf numFmtId="49" fontId="6" fillId="0" borderId="27" xfId="52" applyNumberFormat="1" applyFont="1" applyFill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 quotePrefix="1">
      <alignment horizontal="right" vertical="center" shrinkToFit="1"/>
    </xf>
    <xf numFmtId="49" fontId="8" fillId="34" borderId="29" xfId="0" applyNumberFormat="1" applyFont="1" applyFill="1" applyBorder="1" applyAlignment="1">
      <alignment horizontal="right" vertical="center" shrinkToFit="1"/>
    </xf>
    <xf numFmtId="49" fontId="8" fillId="0" borderId="29" xfId="0" applyNumberFormat="1" applyFont="1" applyBorder="1" applyAlignment="1">
      <alignment horizontal="righ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34" borderId="16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 shrinkToFit="1"/>
    </xf>
    <xf numFmtId="49" fontId="6" fillId="0" borderId="0" xfId="52" applyNumberFormat="1" applyFont="1" applyFill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194" fontId="8" fillId="0" borderId="31" xfId="0" applyNumberFormat="1" applyFont="1" applyBorder="1" applyAlignment="1">
      <alignment vertical="center" shrinkToFit="1"/>
    </xf>
    <xf numFmtId="193" fontId="6" fillId="0" borderId="31" xfId="52" applyNumberFormat="1" applyFont="1" applyFill="1" applyBorder="1" applyAlignment="1">
      <alignment vertical="center" shrinkToFit="1"/>
    </xf>
    <xf numFmtId="49" fontId="6" fillId="0" borderId="31" xfId="52" applyNumberFormat="1" applyFont="1" applyFill="1" applyBorder="1" applyAlignment="1">
      <alignment horizontal="distributed" vertical="center" shrinkToFit="1"/>
    </xf>
    <xf numFmtId="193" fontId="8" fillId="0" borderId="19" xfId="51" applyNumberFormat="1" applyFont="1" applyFill="1" applyBorder="1" applyAlignment="1">
      <alignment vertical="center"/>
    </xf>
    <xf numFmtId="193" fontId="6" fillId="34" borderId="32" xfId="52" applyNumberFormat="1" applyFont="1" applyFill="1" applyBorder="1" applyAlignment="1">
      <alignment horizontal="center" vertical="center" shrinkToFit="1"/>
    </xf>
    <xf numFmtId="193" fontId="6" fillId="34" borderId="33" xfId="52" applyNumberFormat="1" applyFont="1" applyFill="1" applyBorder="1" applyAlignment="1">
      <alignment horizontal="center" vertical="center" shrinkToFit="1"/>
    </xf>
    <xf numFmtId="49" fontId="6" fillId="34" borderId="34" xfId="52" applyNumberFormat="1" applyFont="1" applyFill="1" applyBorder="1" applyAlignment="1">
      <alignment horizontal="center" vertical="center" shrinkToFit="1"/>
    </xf>
    <xf numFmtId="49" fontId="6" fillId="34" borderId="35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6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37" xfId="52" applyNumberFormat="1" applyFont="1" applyBorder="1" applyAlignment="1">
      <alignment horizontal="center" vertical="center" shrinkToFit="1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4" xfId="51" applyNumberFormat="1" applyFont="1" applyFill="1" applyBorder="1" applyAlignment="1">
      <alignment horizontal="center"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9" fillId="0" borderId="0" xfId="51" applyNumberFormat="1" applyFont="1" applyFill="1" applyBorder="1" applyAlignment="1">
      <alignment vertical="center" shrinkToFit="1"/>
    </xf>
    <xf numFmtId="193" fontId="8" fillId="0" borderId="12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8" fillId="0" borderId="17" xfId="51" applyNumberFormat="1" applyFont="1" applyFill="1" applyBorder="1" applyAlignment="1">
      <alignment vertical="center"/>
    </xf>
    <xf numFmtId="49" fontId="13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6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19" xfId="51" applyNumberFormat="1" applyFont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8" fillId="0" borderId="36" xfId="51" applyNumberFormat="1" applyFont="1" applyBorder="1" applyAlignment="1">
      <alignment vertical="center"/>
    </xf>
    <xf numFmtId="49" fontId="8" fillId="0" borderId="17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8" fillId="0" borderId="10" xfId="51" applyNumberFormat="1" applyFont="1" applyBorder="1" applyAlignment="1">
      <alignment horizontal="center"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193" fontId="8" fillId="0" borderId="22" xfId="51" applyNumberFormat="1" applyFont="1" applyFill="1" applyBorder="1" applyAlignment="1">
      <alignment vertical="center"/>
    </xf>
    <xf numFmtId="49" fontId="8" fillId="34" borderId="36" xfId="51" applyNumberFormat="1" applyFont="1" applyFill="1" applyBorder="1" applyAlignment="1">
      <alignment horizontal="center" vertical="center" wrapText="1"/>
    </xf>
    <xf numFmtId="49" fontId="8" fillId="34" borderId="11" xfId="51" applyNumberFormat="1" applyFont="1" applyFill="1" applyBorder="1" applyAlignment="1">
      <alignment horizontal="center" vertical="center" wrapText="1"/>
    </xf>
    <xf numFmtId="49" fontId="8" fillId="34" borderId="0" xfId="51" applyNumberFormat="1" applyFont="1" applyFill="1" applyBorder="1" applyAlignment="1">
      <alignment horizontal="center" vertical="center" wrapText="1"/>
    </xf>
    <xf numFmtId="49" fontId="8" fillId="0" borderId="38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 wrapText="1"/>
    </xf>
    <xf numFmtId="49" fontId="8" fillId="0" borderId="40" xfId="51" applyNumberFormat="1" applyFont="1" applyBorder="1" applyAlignment="1">
      <alignment horizontal="center" vertical="center" wrapText="1"/>
    </xf>
    <xf numFmtId="49" fontId="6" fillId="0" borderId="0" xfId="51" applyNumberFormat="1" applyFont="1" applyAlignment="1">
      <alignment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wrapText="1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wrapText="1" shrinkToFit="1"/>
    </xf>
    <xf numFmtId="49" fontId="8" fillId="0" borderId="17" xfId="0" applyNumberFormat="1" applyFont="1" applyBorder="1" applyAlignment="1">
      <alignment horizontal="center" vertical="center" wrapText="1" shrinkToFit="1"/>
    </xf>
    <xf numFmtId="49" fontId="8" fillId="0" borderId="29" xfId="0" applyNumberFormat="1" applyFont="1" applyBorder="1" applyAlignment="1">
      <alignment horizontal="center" vertical="center" wrapText="1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shrinkToFit="1"/>
    </xf>
    <xf numFmtId="49" fontId="8" fillId="34" borderId="16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46" xfId="0" applyNumberFormat="1" applyFont="1" applyBorder="1" applyAlignment="1">
      <alignment horizontal="center" vertical="center" wrapText="1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wrapText="1" shrinkToFit="1"/>
    </xf>
    <xf numFmtId="49" fontId="8" fillId="0" borderId="15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43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  <xf numFmtId="49" fontId="8" fillId="0" borderId="51" xfId="51" applyNumberFormat="1" applyFont="1" applyBorder="1" applyAlignment="1">
      <alignment horizontal="center" vertical="center"/>
    </xf>
    <xf numFmtId="49" fontId="8" fillId="0" borderId="52" xfId="51" applyNumberFormat="1" applyFont="1" applyBorder="1" applyAlignment="1">
      <alignment horizontal="center" vertical="center"/>
    </xf>
    <xf numFmtId="49" fontId="8" fillId="0" borderId="16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53" xfId="51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9906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28575" y="714375"/>
          <a:ext cx="98107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2</xdr:col>
      <xdr:colOff>0</xdr:colOff>
      <xdr:row>19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8100" y="3771900"/>
          <a:ext cx="1209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showGridLines="0" tabSelected="1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5" sqref="U5"/>
    </sheetView>
  </sheetViews>
  <sheetFormatPr defaultColWidth="12.00390625" defaultRowHeight="15" customHeight="1"/>
  <cols>
    <col min="1" max="1" width="0.5" style="10" customWidth="1"/>
    <col min="2" max="2" width="12.875" style="10" customWidth="1"/>
    <col min="3" max="3" width="13.875" style="10" customWidth="1"/>
    <col min="4" max="4" width="17.875" style="1" customWidth="1"/>
    <col min="5" max="5" width="13.375" style="1" customWidth="1"/>
    <col min="6" max="6" width="12.875" style="1" customWidth="1"/>
    <col min="7" max="7" width="13.375" style="1" customWidth="1"/>
    <col min="8" max="8" width="12.875" style="1" customWidth="1"/>
    <col min="9" max="9" width="17.875" style="1" customWidth="1"/>
    <col min="10" max="10" width="13.375" style="1" customWidth="1"/>
    <col min="11" max="11" width="15.625" style="1" customWidth="1"/>
    <col min="12" max="12" width="13.375" style="1" customWidth="1"/>
    <col min="13" max="13" width="15.875" style="1" customWidth="1"/>
    <col min="14" max="18" width="12.875" style="1" customWidth="1"/>
    <col min="19" max="19" width="13.375" style="1" customWidth="1"/>
    <col min="20" max="20" width="12.875" style="1" customWidth="1"/>
    <col min="21" max="23" width="9.875" style="1" customWidth="1"/>
    <col min="24" max="24" width="12.875" style="1" customWidth="1"/>
    <col min="25" max="76" width="18.50390625" style="1" customWidth="1"/>
    <col min="77" max="16384" width="12.00390625" style="1" customWidth="1"/>
  </cols>
  <sheetData>
    <row r="1" s="10" customFormat="1" ht="18" customHeight="1">
      <c r="C1" s="37" t="s">
        <v>82</v>
      </c>
    </row>
    <row r="2" s="6" customFormat="1" ht="18" customHeight="1">
      <c r="C2" s="28" t="s">
        <v>93</v>
      </c>
    </row>
    <row r="3" s="6" customFormat="1" ht="18" customHeight="1" thickBot="1">
      <c r="C3" s="28" t="s">
        <v>84</v>
      </c>
    </row>
    <row r="4" spans="2:23" s="6" customFormat="1" ht="18" customHeight="1">
      <c r="B4" s="18" t="s">
        <v>13</v>
      </c>
      <c r="C4" s="31" t="s">
        <v>367</v>
      </c>
      <c r="D4" s="143" t="s">
        <v>368</v>
      </c>
      <c r="E4" s="144"/>
      <c r="F4" s="144"/>
      <c r="G4" s="144"/>
      <c r="H4" s="144"/>
      <c r="I4" s="144"/>
      <c r="J4" s="144"/>
      <c r="K4" s="144"/>
      <c r="L4" s="144"/>
      <c r="M4" s="145"/>
      <c r="N4" s="146"/>
      <c r="O4" s="149" t="s">
        <v>369</v>
      </c>
      <c r="P4" s="149"/>
      <c r="Q4" s="149"/>
      <c r="R4" s="149"/>
      <c r="S4" s="149"/>
      <c r="T4" s="149"/>
      <c r="U4" s="149" t="s">
        <v>370</v>
      </c>
      <c r="V4" s="149"/>
      <c r="W4" s="150"/>
    </row>
    <row r="5" spans="2:23" s="6" customFormat="1" ht="18" customHeight="1">
      <c r="B5" s="20"/>
      <c r="C5" s="22" t="s">
        <v>57</v>
      </c>
      <c r="D5" s="29" t="s">
        <v>53</v>
      </c>
      <c r="E5" s="30" t="s">
        <v>55</v>
      </c>
      <c r="F5" s="23" t="s">
        <v>62</v>
      </c>
      <c r="G5" s="30" t="s">
        <v>61</v>
      </c>
      <c r="H5" s="23" t="s">
        <v>64</v>
      </c>
      <c r="I5" s="151" t="s">
        <v>33</v>
      </c>
      <c r="J5" s="151"/>
      <c r="K5" s="152" t="s">
        <v>90</v>
      </c>
      <c r="L5" s="152"/>
      <c r="M5" s="153" t="s">
        <v>91</v>
      </c>
      <c r="N5" s="153"/>
      <c r="O5" s="151" t="s">
        <v>2</v>
      </c>
      <c r="P5" s="151"/>
      <c r="Q5" s="151"/>
      <c r="R5" s="151" t="s">
        <v>3</v>
      </c>
      <c r="S5" s="151"/>
      <c r="T5" s="151"/>
      <c r="U5" s="30" t="s">
        <v>53</v>
      </c>
      <c r="V5" s="30" t="s">
        <v>55</v>
      </c>
      <c r="W5" s="24"/>
    </row>
    <row r="6" spans="2:23" s="6" customFormat="1" ht="18" customHeight="1">
      <c r="B6" s="20"/>
      <c r="C6" s="22" t="s">
        <v>58</v>
      </c>
      <c r="D6" s="22" t="s">
        <v>54</v>
      </c>
      <c r="E6" s="22" t="s">
        <v>56</v>
      </c>
      <c r="F6" s="21" t="s">
        <v>59</v>
      </c>
      <c r="G6" s="32" t="s">
        <v>60</v>
      </c>
      <c r="H6" s="21" t="s">
        <v>63</v>
      </c>
      <c r="I6" s="23" t="s">
        <v>34</v>
      </c>
      <c r="J6" s="23" t="s">
        <v>1</v>
      </c>
      <c r="K6" s="23" t="s">
        <v>34</v>
      </c>
      <c r="L6" s="23" t="s">
        <v>1</v>
      </c>
      <c r="M6" s="23" t="s">
        <v>34</v>
      </c>
      <c r="N6" s="23" t="s">
        <v>1</v>
      </c>
      <c r="O6" s="22" t="s">
        <v>4</v>
      </c>
      <c r="P6" s="23" t="s">
        <v>5</v>
      </c>
      <c r="Q6" s="23" t="s">
        <v>6</v>
      </c>
      <c r="R6" s="23" t="s">
        <v>7</v>
      </c>
      <c r="S6" s="23" t="s">
        <v>8</v>
      </c>
      <c r="T6" s="22" t="s">
        <v>9</v>
      </c>
      <c r="U6" s="22" t="s">
        <v>65</v>
      </c>
      <c r="V6" s="22" t="s">
        <v>66</v>
      </c>
      <c r="W6" s="147" t="s">
        <v>50</v>
      </c>
    </row>
    <row r="7" spans="2:23" s="6" customFormat="1" ht="50.25" customHeight="1">
      <c r="B7" s="25" t="s">
        <v>15</v>
      </c>
      <c r="C7" s="26"/>
      <c r="D7" s="27" t="s">
        <v>17</v>
      </c>
      <c r="E7" s="27" t="s">
        <v>23</v>
      </c>
      <c r="F7" s="27" t="s">
        <v>16</v>
      </c>
      <c r="G7" s="27" t="s">
        <v>24</v>
      </c>
      <c r="H7" s="27" t="s">
        <v>16</v>
      </c>
      <c r="I7" s="27" t="s">
        <v>17</v>
      </c>
      <c r="J7" s="27" t="s">
        <v>23</v>
      </c>
      <c r="K7" s="27" t="s">
        <v>17</v>
      </c>
      <c r="L7" s="27" t="s">
        <v>23</v>
      </c>
      <c r="M7" s="27" t="s">
        <v>17</v>
      </c>
      <c r="N7" s="27" t="s">
        <v>23</v>
      </c>
      <c r="O7" s="27" t="s">
        <v>25</v>
      </c>
      <c r="P7" s="27" t="s">
        <v>17</v>
      </c>
      <c r="Q7" s="26" t="s">
        <v>10</v>
      </c>
      <c r="R7" s="27" t="s">
        <v>26</v>
      </c>
      <c r="S7" s="27" t="s">
        <v>26</v>
      </c>
      <c r="T7" s="27" t="s">
        <v>26</v>
      </c>
      <c r="U7" s="26" t="s">
        <v>67</v>
      </c>
      <c r="V7" s="26" t="s">
        <v>67</v>
      </c>
      <c r="W7" s="148"/>
    </row>
    <row r="8" spans="2:23" s="7" customFormat="1" ht="55.5" customHeight="1" hidden="1">
      <c r="B8" s="11"/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2" t="s">
        <v>32</v>
      </c>
      <c r="I8" s="12" t="s">
        <v>35</v>
      </c>
      <c r="J8" s="12" t="s">
        <v>36</v>
      </c>
      <c r="K8" s="12" t="s">
        <v>37</v>
      </c>
      <c r="L8" s="12" t="s">
        <v>38</v>
      </c>
      <c r="M8" s="12" t="s">
        <v>39</v>
      </c>
      <c r="N8" s="12" t="s">
        <v>40</v>
      </c>
      <c r="O8" s="12" t="s">
        <v>41</v>
      </c>
      <c r="P8" s="12" t="s">
        <v>42</v>
      </c>
      <c r="Q8" s="12" t="s">
        <v>43</v>
      </c>
      <c r="R8" s="12" t="s">
        <v>44</v>
      </c>
      <c r="S8" s="12" t="s">
        <v>45</v>
      </c>
      <c r="T8" s="12" t="s">
        <v>46</v>
      </c>
      <c r="U8" s="12" t="s">
        <v>47</v>
      </c>
      <c r="V8" s="12" t="s">
        <v>48</v>
      </c>
      <c r="W8" s="13" t="s">
        <v>49</v>
      </c>
    </row>
    <row r="9" spans="1:23" s="3" customFormat="1" ht="42" customHeight="1">
      <c r="A9" s="2" t="s">
        <v>18</v>
      </c>
      <c r="B9" s="15" t="s">
        <v>19</v>
      </c>
      <c r="C9" s="47" t="s">
        <v>51</v>
      </c>
      <c r="D9" s="41">
        <v>10254412</v>
      </c>
      <c r="E9" s="41">
        <v>166345</v>
      </c>
      <c r="F9" s="41">
        <v>61645</v>
      </c>
      <c r="G9" s="41">
        <v>147748</v>
      </c>
      <c r="H9" s="41">
        <v>58895</v>
      </c>
      <c r="I9" s="41">
        <v>10254412</v>
      </c>
      <c r="J9" s="41">
        <v>166345</v>
      </c>
      <c r="K9" s="41">
        <v>0</v>
      </c>
      <c r="L9" s="41">
        <v>0</v>
      </c>
      <c r="M9" s="41">
        <v>0</v>
      </c>
      <c r="N9" s="41">
        <v>0</v>
      </c>
      <c r="O9" s="41">
        <v>8999</v>
      </c>
      <c r="P9" s="41">
        <v>480097</v>
      </c>
      <c r="Q9" s="41">
        <v>53350</v>
      </c>
      <c r="R9" s="41">
        <v>18597</v>
      </c>
      <c r="S9" s="41">
        <v>69849</v>
      </c>
      <c r="T9" s="41">
        <v>77899</v>
      </c>
      <c r="U9" s="41">
        <v>0</v>
      </c>
      <c r="V9" s="41">
        <v>0</v>
      </c>
      <c r="W9" s="42">
        <v>0</v>
      </c>
    </row>
    <row r="10" spans="1:23" s="3" customFormat="1" ht="42" customHeight="1">
      <c r="A10" s="2" t="s">
        <v>18</v>
      </c>
      <c r="B10" s="15" t="s">
        <v>20</v>
      </c>
      <c r="C10" s="47" t="s">
        <v>52</v>
      </c>
      <c r="D10" s="43">
        <v>6290195</v>
      </c>
      <c r="E10" s="43">
        <v>299000</v>
      </c>
      <c r="F10" s="43">
        <v>21037</v>
      </c>
      <c r="G10" s="43">
        <v>254526</v>
      </c>
      <c r="H10" s="43">
        <v>24713</v>
      </c>
      <c r="I10" s="43">
        <v>5604628</v>
      </c>
      <c r="J10" s="43">
        <v>245000</v>
      </c>
      <c r="K10" s="43">
        <v>0</v>
      </c>
      <c r="L10" s="43">
        <v>0</v>
      </c>
      <c r="M10" s="43">
        <v>685567</v>
      </c>
      <c r="N10" s="43">
        <v>54000</v>
      </c>
      <c r="O10" s="43">
        <v>0</v>
      </c>
      <c r="P10" s="43">
        <v>0</v>
      </c>
      <c r="Q10" s="43">
        <v>0</v>
      </c>
      <c r="R10" s="43">
        <v>44474</v>
      </c>
      <c r="S10" s="43">
        <v>198478</v>
      </c>
      <c r="T10" s="43">
        <v>2048</v>
      </c>
      <c r="U10" s="43">
        <v>0</v>
      </c>
      <c r="V10" s="43">
        <v>0</v>
      </c>
      <c r="W10" s="44">
        <v>0</v>
      </c>
    </row>
    <row r="11" spans="1:23" s="4" customFormat="1" ht="42" customHeight="1" thickBot="1">
      <c r="A11" s="9"/>
      <c r="B11" s="16" t="s">
        <v>22</v>
      </c>
      <c r="C11" s="48"/>
      <c r="D11" s="49">
        <f>SUM(D9:D10)</f>
        <v>16544607</v>
      </c>
      <c r="E11" s="49">
        <f aca="true" t="shared" si="0" ref="E11:W11">SUM(E9:E10)</f>
        <v>465345</v>
      </c>
      <c r="F11" s="49">
        <f t="shared" si="0"/>
        <v>82682</v>
      </c>
      <c r="G11" s="49">
        <f t="shared" si="0"/>
        <v>402274</v>
      </c>
      <c r="H11" s="49">
        <f t="shared" si="0"/>
        <v>83608</v>
      </c>
      <c r="I11" s="49">
        <f t="shared" si="0"/>
        <v>15859040</v>
      </c>
      <c r="J11" s="49">
        <f t="shared" si="0"/>
        <v>411345</v>
      </c>
      <c r="K11" s="49">
        <f t="shared" si="0"/>
        <v>0</v>
      </c>
      <c r="L11" s="49">
        <f t="shared" si="0"/>
        <v>0</v>
      </c>
      <c r="M11" s="49">
        <f t="shared" si="0"/>
        <v>685567</v>
      </c>
      <c r="N11" s="49">
        <f t="shared" si="0"/>
        <v>54000</v>
      </c>
      <c r="O11" s="49">
        <f t="shared" si="0"/>
        <v>8999</v>
      </c>
      <c r="P11" s="49">
        <f t="shared" si="0"/>
        <v>480097</v>
      </c>
      <c r="Q11" s="49">
        <f t="shared" si="0"/>
        <v>53350</v>
      </c>
      <c r="R11" s="49">
        <f t="shared" si="0"/>
        <v>63071</v>
      </c>
      <c r="S11" s="49">
        <f t="shared" si="0"/>
        <v>268327</v>
      </c>
      <c r="T11" s="49">
        <f t="shared" si="0"/>
        <v>79947</v>
      </c>
      <c r="U11" s="49">
        <f t="shared" si="0"/>
        <v>0</v>
      </c>
      <c r="V11" s="49">
        <f t="shared" si="0"/>
        <v>0</v>
      </c>
      <c r="W11" s="50">
        <f t="shared" si="0"/>
        <v>0</v>
      </c>
    </row>
  </sheetData>
  <sheetProtection/>
  <mergeCells count="9">
    <mergeCell ref="D4:N4"/>
    <mergeCell ref="W6:W7"/>
    <mergeCell ref="O4:T4"/>
    <mergeCell ref="U4:W4"/>
    <mergeCell ref="I5:J5"/>
    <mergeCell ref="K5:L5"/>
    <mergeCell ref="M5:N5"/>
    <mergeCell ref="O5:Q5"/>
    <mergeCell ref="R5:T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85" r:id="rId2"/>
  <colBreaks count="1" manualBreakCount="1">
    <brk id="14" max="1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5" sqref="M5"/>
    </sheetView>
  </sheetViews>
  <sheetFormatPr defaultColWidth="12.00390625" defaultRowHeight="15" customHeight="1"/>
  <cols>
    <col min="1" max="1" width="0.37109375" style="10" customWidth="1"/>
    <col min="2" max="2" width="12.875" style="10" customWidth="1"/>
    <col min="3" max="3" width="13.875" style="10" customWidth="1"/>
    <col min="4" max="4" width="17.875" style="1" customWidth="1"/>
    <col min="5" max="5" width="17.625" style="1" customWidth="1"/>
    <col min="6" max="6" width="12.875" style="1" customWidth="1"/>
    <col min="7" max="7" width="17.875" style="1" customWidth="1"/>
    <col min="8" max="8" width="15.875" style="1" customWidth="1"/>
    <col min="9" max="9" width="17.50390625" style="1" bestFit="1" customWidth="1"/>
    <col min="10" max="10" width="12.875" style="1" customWidth="1"/>
    <col min="11" max="11" width="16.875" style="1" customWidth="1"/>
    <col min="12" max="12" width="13.875" style="1" customWidth="1"/>
    <col min="13" max="15" width="9.875" style="1" customWidth="1"/>
    <col min="16" max="76" width="18.50390625" style="1" customWidth="1"/>
    <col min="77" max="16384" width="12.00390625" style="1" customWidth="1"/>
  </cols>
  <sheetData>
    <row r="1" ht="18" customHeight="1">
      <c r="C1" s="37" t="s">
        <v>81</v>
      </c>
    </row>
    <row r="2" spans="1:3" s="5" customFormat="1" ht="20.25" customHeight="1">
      <c r="A2" s="6"/>
      <c r="B2" s="6"/>
      <c r="C2" s="28" t="s">
        <v>94</v>
      </c>
    </row>
    <row r="3" spans="1:3" s="5" customFormat="1" ht="18" customHeight="1" thickBot="1">
      <c r="A3" s="6"/>
      <c r="B3" s="6"/>
      <c r="C3" s="28" t="s">
        <v>84</v>
      </c>
    </row>
    <row r="4" spans="1:15" s="5" customFormat="1" ht="18" customHeight="1">
      <c r="A4" s="6"/>
      <c r="B4" s="18" t="s">
        <v>13</v>
      </c>
      <c r="C4" s="19" t="s">
        <v>371</v>
      </c>
      <c r="D4" s="158" t="s">
        <v>368</v>
      </c>
      <c r="E4" s="159"/>
      <c r="F4" s="159"/>
      <c r="G4" s="159"/>
      <c r="H4" s="159"/>
      <c r="I4" s="145"/>
      <c r="J4" s="145"/>
      <c r="K4" s="145"/>
      <c r="L4" s="146"/>
      <c r="M4" s="149" t="s">
        <v>372</v>
      </c>
      <c r="N4" s="149"/>
      <c r="O4" s="150"/>
    </row>
    <row r="5" spans="1:15" s="5" customFormat="1" ht="18" customHeight="1">
      <c r="A5" s="6"/>
      <c r="B5" s="20"/>
      <c r="C5" s="21" t="s">
        <v>11</v>
      </c>
      <c r="D5" s="29" t="s">
        <v>53</v>
      </c>
      <c r="E5" s="30" t="s">
        <v>55</v>
      </c>
      <c r="F5" s="23" t="s">
        <v>62</v>
      </c>
      <c r="G5" s="156" t="s">
        <v>12</v>
      </c>
      <c r="H5" s="156"/>
      <c r="I5" s="157" t="s">
        <v>90</v>
      </c>
      <c r="J5" s="157"/>
      <c r="K5" s="156" t="s">
        <v>92</v>
      </c>
      <c r="L5" s="156"/>
      <c r="M5" s="30" t="s">
        <v>53</v>
      </c>
      <c r="N5" s="30" t="s">
        <v>55</v>
      </c>
      <c r="O5" s="35"/>
    </row>
    <row r="6" spans="1:15" s="5" customFormat="1" ht="18" customHeight="1">
      <c r="A6" s="6"/>
      <c r="B6" s="20"/>
      <c r="C6" s="21"/>
      <c r="D6" s="22" t="s">
        <v>54</v>
      </c>
      <c r="E6" s="22" t="s">
        <v>56</v>
      </c>
      <c r="F6" s="21" t="s">
        <v>59</v>
      </c>
      <c r="G6" s="33" t="s">
        <v>0</v>
      </c>
      <c r="H6" s="33" t="s">
        <v>1</v>
      </c>
      <c r="I6" s="33" t="s">
        <v>0</v>
      </c>
      <c r="J6" s="33" t="s">
        <v>1</v>
      </c>
      <c r="K6" s="33" t="s">
        <v>0</v>
      </c>
      <c r="L6" s="33" t="s">
        <v>1</v>
      </c>
      <c r="M6" s="22" t="s">
        <v>65</v>
      </c>
      <c r="N6" s="22" t="s">
        <v>66</v>
      </c>
      <c r="O6" s="154" t="s">
        <v>14</v>
      </c>
    </row>
    <row r="7" spans="1:15" s="5" customFormat="1" ht="40.5" customHeight="1">
      <c r="A7" s="6"/>
      <c r="B7" s="25" t="s">
        <v>15</v>
      </c>
      <c r="C7" s="26"/>
      <c r="D7" s="34" t="s">
        <v>17</v>
      </c>
      <c r="E7" s="34" t="s">
        <v>23</v>
      </c>
      <c r="F7" s="34" t="s">
        <v>16</v>
      </c>
      <c r="G7" s="34" t="s">
        <v>17</v>
      </c>
      <c r="H7" s="34" t="s">
        <v>23</v>
      </c>
      <c r="I7" s="34" t="s">
        <v>17</v>
      </c>
      <c r="J7" s="34" t="s">
        <v>23</v>
      </c>
      <c r="K7" s="34" t="s">
        <v>17</v>
      </c>
      <c r="L7" s="34" t="s">
        <v>23</v>
      </c>
      <c r="M7" s="36" t="s">
        <v>67</v>
      </c>
      <c r="N7" s="36" t="s">
        <v>67</v>
      </c>
      <c r="O7" s="155"/>
    </row>
    <row r="8" spans="2:15" s="7" customFormat="1" ht="47.25" customHeight="1" hidden="1">
      <c r="B8" s="11"/>
      <c r="C8" s="12" t="s">
        <v>68</v>
      </c>
      <c r="D8" s="12" t="s">
        <v>69</v>
      </c>
      <c r="E8" s="12" t="s">
        <v>70</v>
      </c>
      <c r="F8" s="12" t="s">
        <v>71</v>
      </c>
      <c r="G8" s="12" t="s">
        <v>72</v>
      </c>
      <c r="H8" s="12" t="s">
        <v>73</v>
      </c>
      <c r="I8" s="12" t="s">
        <v>74</v>
      </c>
      <c r="J8" s="12" t="s">
        <v>75</v>
      </c>
      <c r="K8" s="12" t="s">
        <v>76</v>
      </c>
      <c r="L8" s="12" t="s">
        <v>77</v>
      </c>
      <c r="M8" s="12" t="s">
        <v>78</v>
      </c>
      <c r="N8" s="12" t="s">
        <v>79</v>
      </c>
      <c r="O8" s="13" t="s">
        <v>80</v>
      </c>
    </row>
    <row r="9" spans="1:15" s="3" customFormat="1" ht="42" customHeight="1">
      <c r="A9" s="8" t="s">
        <v>21</v>
      </c>
      <c r="B9" s="15" t="s">
        <v>87</v>
      </c>
      <c r="C9" s="14" t="s">
        <v>89</v>
      </c>
      <c r="D9" s="41">
        <v>5756011</v>
      </c>
      <c r="E9" s="41">
        <v>405889</v>
      </c>
      <c r="F9" s="41">
        <v>14181</v>
      </c>
      <c r="G9" s="41">
        <v>5756011</v>
      </c>
      <c r="H9" s="41">
        <v>405889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2">
        <v>0</v>
      </c>
    </row>
    <row r="10" spans="1:15" s="3" customFormat="1" ht="42" customHeight="1">
      <c r="A10" s="8" t="s">
        <v>21</v>
      </c>
      <c r="B10" s="15" t="s">
        <v>85</v>
      </c>
      <c r="C10" s="14" t="s">
        <v>86</v>
      </c>
      <c r="D10" s="45">
        <v>354830</v>
      </c>
      <c r="E10" s="45">
        <v>129824</v>
      </c>
      <c r="F10" s="45">
        <v>2733</v>
      </c>
      <c r="G10" s="45">
        <v>319441</v>
      </c>
      <c r="H10" s="45">
        <v>103843</v>
      </c>
      <c r="I10" s="45">
        <v>18029</v>
      </c>
      <c r="J10" s="45">
        <v>3072</v>
      </c>
      <c r="K10" s="45">
        <v>35389</v>
      </c>
      <c r="L10" s="45">
        <v>25981</v>
      </c>
      <c r="M10" s="45">
        <v>0</v>
      </c>
      <c r="N10" s="45">
        <v>0</v>
      </c>
      <c r="O10" s="46">
        <v>0</v>
      </c>
    </row>
    <row r="11" spans="1:15" s="3" customFormat="1" ht="42" customHeight="1">
      <c r="A11" s="8" t="s">
        <v>21</v>
      </c>
      <c r="B11" s="15" t="s">
        <v>88</v>
      </c>
      <c r="C11" s="14" t="s">
        <v>95</v>
      </c>
      <c r="D11" s="45">
        <v>25745000</v>
      </c>
      <c r="E11" s="45">
        <v>506739</v>
      </c>
      <c r="F11" s="45">
        <v>50805</v>
      </c>
      <c r="G11" s="45">
        <v>18083067</v>
      </c>
      <c r="H11" s="45">
        <v>135110</v>
      </c>
      <c r="I11" s="45">
        <v>2059897</v>
      </c>
      <c r="J11" s="45">
        <v>24155</v>
      </c>
      <c r="K11" s="45">
        <v>7661933</v>
      </c>
      <c r="L11" s="45">
        <v>371629</v>
      </c>
      <c r="M11" s="45">
        <v>0</v>
      </c>
      <c r="N11" s="45">
        <v>0</v>
      </c>
      <c r="O11" s="46">
        <v>0</v>
      </c>
    </row>
    <row r="12" spans="1:15" s="4" customFormat="1" ht="42" customHeight="1" thickBot="1">
      <c r="A12" s="9"/>
      <c r="B12" s="16" t="s">
        <v>22</v>
      </c>
      <c r="C12" s="17"/>
      <c r="D12" s="39">
        <f aca="true" t="shared" si="0" ref="D12:O12">SUM(D9:D11)</f>
        <v>31855841</v>
      </c>
      <c r="E12" s="39">
        <f t="shared" si="0"/>
        <v>1042452</v>
      </c>
      <c r="F12" s="39">
        <f t="shared" si="0"/>
        <v>67719</v>
      </c>
      <c r="G12" s="39">
        <f t="shared" si="0"/>
        <v>24158519</v>
      </c>
      <c r="H12" s="39">
        <f t="shared" si="0"/>
        <v>644842</v>
      </c>
      <c r="I12" s="39">
        <f t="shared" si="0"/>
        <v>2077926</v>
      </c>
      <c r="J12" s="39">
        <f t="shared" si="0"/>
        <v>27227</v>
      </c>
      <c r="K12" s="39">
        <f t="shared" si="0"/>
        <v>7697322</v>
      </c>
      <c r="L12" s="39">
        <f t="shared" si="0"/>
        <v>397610</v>
      </c>
      <c r="M12" s="39">
        <f t="shared" si="0"/>
        <v>0</v>
      </c>
      <c r="N12" s="39">
        <f t="shared" si="0"/>
        <v>0</v>
      </c>
      <c r="O12" s="40">
        <f t="shared" si="0"/>
        <v>0</v>
      </c>
    </row>
    <row r="13" ht="15" customHeight="1">
      <c r="C13" s="38" t="s">
        <v>83</v>
      </c>
    </row>
  </sheetData>
  <sheetProtection/>
  <mergeCells count="6">
    <mergeCell ref="O6:O7"/>
    <mergeCell ref="M4:O4"/>
    <mergeCell ref="G5:H5"/>
    <mergeCell ref="I5:J5"/>
    <mergeCell ref="K5:L5"/>
    <mergeCell ref="D4:L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3"/>
  <sheetViews>
    <sheetView showGridLines="0" zoomScaleSheetLayoutView="100" zoomScalePageLayoutView="0" workbookViewId="0" topLeftCell="A1">
      <selection activeCell="C14" sqref="C14"/>
    </sheetView>
  </sheetViews>
  <sheetFormatPr defaultColWidth="12.00390625" defaultRowHeight="18" customHeight="1"/>
  <cols>
    <col min="1" max="1" width="0.5" style="10" customWidth="1"/>
    <col min="2" max="2" width="15.875" style="10" customWidth="1"/>
    <col min="3" max="5" width="18.875" style="52" customWidth="1"/>
    <col min="6" max="6" width="15.875" style="52" customWidth="1"/>
    <col min="7" max="8" width="13.875" style="52" customWidth="1"/>
    <col min="9" max="9" width="15.875" style="52" customWidth="1"/>
    <col min="10" max="11" width="13.875" style="52" customWidth="1"/>
    <col min="12" max="12" width="16.875" style="52" customWidth="1"/>
    <col min="13" max="13" width="13.875" style="52" customWidth="1"/>
    <col min="14" max="16" width="17.875" style="52" customWidth="1"/>
    <col min="17" max="17" width="13.875" style="52" customWidth="1"/>
    <col min="18" max="21" width="16.875" style="52" customWidth="1"/>
    <col min="22" max="23" width="12.875" style="52" customWidth="1"/>
    <col min="24" max="24" width="15.875" style="52" customWidth="1"/>
    <col min="25" max="26" width="17.875" style="52" customWidth="1"/>
    <col min="27" max="27" width="13.875" style="52" customWidth="1"/>
    <col min="28" max="28" width="17.875" style="52" customWidth="1"/>
    <col min="29" max="30" width="13.875" style="52" customWidth="1"/>
    <col min="31" max="31" width="17.875" style="52" customWidth="1"/>
    <col min="32" max="32" width="13.875" style="52" customWidth="1"/>
    <col min="33" max="33" width="15.875" style="52" customWidth="1"/>
    <col min="34" max="34" width="13.875" style="52" customWidth="1"/>
    <col min="35" max="36" width="17.875" style="52" customWidth="1"/>
    <col min="37" max="37" width="16.875" style="52" customWidth="1"/>
    <col min="38" max="38" width="13.875" style="52" customWidth="1"/>
    <col min="39" max="39" width="17.875" style="52" customWidth="1"/>
    <col min="40" max="42" width="13.875" style="52" customWidth="1"/>
    <col min="43" max="43" width="19.875" style="52" customWidth="1"/>
    <col min="44" max="44" width="18.875" style="52" customWidth="1"/>
    <col min="45" max="47" width="13.875" style="52" customWidth="1"/>
    <col min="48" max="48" width="15.875" style="52" customWidth="1"/>
    <col min="49" max="49" width="13.875" style="52" customWidth="1"/>
    <col min="50" max="50" width="18.875" style="52" customWidth="1"/>
    <col min="51" max="53" width="16.875" style="52" customWidth="1"/>
    <col min="54" max="55" width="13.875" style="52" customWidth="1"/>
    <col min="56" max="57" width="15.875" style="52" customWidth="1"/>
    <col min="58" max="59" width="10.875" style="52" customWidth="1"/>
    <col min="60" max="16384" width="12.00390625" style="52" customWidth="1"/>
  </cols>
  <sheetData>
    <row r="1" ht="18" customHeight="1">
      <c r="C1" s="37" t="s">
        <v>81</v>
      </c>
    </row>
    <row r="2" s="10" customFormat="1" ht="18" customHeight="1">
      <c r="C2" s="37" t="s">
        <v>309</v>
      </c>
    </row>
    <row r="3" spans="3:59" s="10" customFormat="1" ht="18" customHeight="1" thickBot="1">
      <c r="C3" s="37" t="s">
        <v>308</v>
      </c>
      <c r="BG3" s="85" t="s">
        <v>366</v>
      </c>
    </row>
    <row r="4" spans="2:59" s="10" customFormat="1" ht="18" customHeight="1">
      <c r="B4" s="18" t="s">
        <v>13</v>
      </c>
      <c r="C4" s="160" t="s">
        <v>177</v>
      </c>
      <c r="D4" s="160" t="s">
        <v>176</v>
      </c>
      <c r="E4" s="160" t="s">
        <v>175</v>
      </c>
      <c r="F4" s="168"/>
      <c r="G4" s="163" t="s">
        <v>174</v>
      </c>
      <c r="H4" s="160" t="s">
        <v>123</v>
      </c>
      <c r="I4" s="163" t="s">
        <v>173</v>
      </c>
      <c r="J4" s="163" t="s">
        <v>172</v>
      </c>
      <c r="K4" s="163" t="s">
        <v>171</v>
      </c>
      <c r="L4" s="163" t="s">
        <v>170</v>
      </c>
      <c r="M4" s="160" t="s">
        <v>123</v>
      </c>
      <c r="N4" s="160" t="s">
        <v>169</v>
      </c>
      <c r="O4" s="163" t="s">
        <v>168</v>
      </c>
      <c r="P4" s="163" t="s">
        <v>167</v>
      </c>
      <c r="Q4" s="163" t="s">
        <v>166</v>
      </c>
      <c r="R4" s="160" t="s">
        <v>123</v>
      </c>
      <c r="S4" s="163" t="s">
        <v>165</v>
      </c>
      <c r="T4" s="163" t="s">
        <v>164</v>
      </c>
      <c r="U4" s="143" t="s">
        <v>163</v>
      </c>
      <c r="V4" s="167"/>
      <c r="W4" s="160" t="s">
        <v>123</v>
      </c>
      <c r="X4" s="160" t="s">
        <v>162</v>
      </c>
      <c r="Y4" s="163" t="s">
        <v>161</v>
      </c>
      <c r="Z4" s="160" t="s">
        <v>160</v>
      </c>
      <c r="AA4" s="163" t="s">
        <v>159</v>
      </c>
      <c r="AB4" s="163" t="s">
        <v>158</v>
      </c>
      <c r="AC4" s="163" t="s">
        <v>157</v>
      </c>
      <c r="AD4" s="163" t="s">
        <v>156</v>
      </c>
      <c r="AE4" s="163" t="s">
        <v>155</v>
      </c>
      <c r="AF4" s="163" t="s">
        <v>154</v>
      </c>
      <c r="AG4" s="163" t="s">
        <v>153</v>
      </c>
      <c r="AH4" s="160" t="s">
        <v>123</v>
      </c>
      <c r="AI4" s="163" t="s">
        <v>152</v>
      </c>
      <c r="AJ4" s="163" t="s">
        <v>151</v>
      </c>
      <c r="AK4" s="143" t="s">
        <v>307</v>
      </c>
      <c r="AL4" s="167"/>
      <c r="AM4" s="163" t="s">
        <v>149</v>
      </c>
      <c r="AN4" s="19" t="s">
        <v>148</v>
      </c>
      <c r="AO4" s="19" t="s">
        <v>147</v>
      </c>
      <c r="AP4" s="160" t="s">
        <v>123</v>
      </c>
      <c r="AQ4" s="163" t="s">
        <v>146</v>
      </c>
      <c r="AR4" s="163" t="s">
        <v>145</v>
      </c>
      <c r="AS4" s="160" t="s">
        <v>144</v>
      </c>
      <c r="AT4" s="161" t="s">
        <v>143</v>
      </c>
      <c r="AU4" s="51" t="s">
        <v>306</v>
      </c>
      <c r="AV4" s="19" t="s">
        <v>141</v>
      </c>
      <c r="AW4" s="84"/>
      <c r="AX4" s="19" t="s">
        <v>140</v>
      </c>
      <c r="AY4" s="170" t="s">
        <v>139</v>
      </c>
      <c r="AZ4" s="144" t="s">
        <v>138</v>
      </c>
      <c r="BA4" s="144"/>
      <c r="BB4" s="167"/>
      <c r="BC4" s="83" t="s">
        <v>137</v>
      </c>
      <c r="BD4" s="143" t="s">
        <v>136</v>
      </c>
      <c r="BE4" s="167"/>
      <c r="BF4" s="19" t="s">
        <v>135</v>
      </c>
      <c r="BG4" s="82" t="s">
        <v>134</v>
      </c>
    </row>
    <row r="5" spans="2:59" s="10" customFormat="1" ht="18" customHeight="1">
      <c r="B5" s="81"/>
      <c r="C5" s="153"/>
      <c r="D5" s="153"/>
      <c r="E5" s="153"/>
      <c r="F5" s="169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64" t="s">
        <v>133</v>
      </c>
      <c r="V5" s="164" t="s">
        <v>132</v>
      </c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64" t="s">
        <v>131</v>
      </c>
      <c r="AL5" s="164" t="s">
        <v>130</v>
      </c>
      <c r="AM5" s="153"/>
      <c r="AN5" s="22" t="s">
        <v>129</v>
      </c>
      <c r="AO5" s="22" t="s">
        <v>305</v>
      </c>
      <c r="AP5" s="153"/>
      <c r="AQ5" s="153"/>
      <c r="AR5" s="153"/>
      <c r="AS5" s="153"/>
      <c r="AT5" s="162"/>
      <c r="AU5" s="22" t="s">
        <v>124</v>
      </c>
      <c r="AV5" s="22" t="s">
        <v>127</v>
      </c>
      <c r="AW5" s="80"/>
      <c r="AX5" s="32" t="s">
        <v>304</v>
      </c>
      <c r="AY5" s="171"/>
      <c r="AZ5" s="23" t="s">
        <v>125</v>
      </c>
      <c r="BA5" s="23" t="s">
        <v>124</v>
      </c>
      <c r="BB5" s="23" t="s">
        <v>123</v>
      </c>
      <c r="BC5" s="22" t="s">
        <v>122</v>
      </c>
      <c r="BD5" s="22" t="s">
        <v>121</v>
      </c>
      <c r="BE5" s="22" t="s">
        <v>120</v>
      </c>
      <c r="BF5" s="22" t="s">
        <v>119</v>
      </c>
      <c r="BG5" s="24" t="s">
        <v>303</v>
      </c>
    </row>
    <row r="6" spans="2:59" s="10" customFormat="1" ht="32.25" customHeight="1" thickBot="1">
      <c r="B6" s="79" t="s">
        <v>15</v>
      </c>
      <c r="C6" s="78" t="s">
        <v>302</v>
      </c>
      <c r="D6" s="78" t="s">
        <v>301</v>
      </c>
      <c r="E6" s="78"/>
      <c r="F6" s="77"/>
      <c r="G6" s="78"/>
      <c r="H6" s="78"/>
      <c r="I6" s="78" t="s">
        <v>300</v>
      </c>
      <c r="J6" s="78"/>
      <c r="K6" s="78"/>
      <c r="L6" s="78"/>
      <c r="M6" s="78"/>
      <c r="N6" s="78" t="s">
        <v>299</v>
      </c>
      <c r="O6" s="78" t="s">
        <v>298</v>
      </c>
      <c r="P6" s="78"/>
      <c r="Q6" s="78"/>
      <c r="R6" s="78"/>
      <c r="S6" s="78" t="s">
        <v>297</v>
      </c>
      <c r="T6" s="78"/>
      <c r="U6" s="166"/>
      <c r="V6" s="166"/>
      <c r="W6" s="75"/>
      <c r="X6" s="78" t="s">
        <v>296</v>
      </c>
      <c r="Y6" s="78" t="s">
        <v>295</v>
      </c>
      <c r="Z6" s="78"/>
      <c r="AA6" s="78"/>
      <c r="AB6" s="78"/>
      <c r="AC6" s="78"/>
      <c r="AD6" s="78"/>
      <c r="AE6" s="78"/>
      <c r="AF6" s="78"/>
      <c r="AG6" s="78"/>
      <c r="AH6" s="78"/>
      <c r="AI6" s="78" t="s">
        <v>294</v>
      </c>
      <c r="AJ6" s="78"/>
      <c r="AK6" s="165"/>
      <c r="AL6" s="166"/>
      <c r="AM6" s="78" t="s">
        <v>293</v>
      </c>
      <c r="AN6" s="75" t="s">
        <v>107</v>
      </c>
      <c r="AO6" s="75" t="s">
        <v>106</v>
      </c>
      <c r="AP6" s="75"/>
      <c r="AQ6" s="78" t="s">
        <v>292</v>
      </c>
      <c r="AR6" s="78" t="s">
        <v>291</v>
      </c>
      <c r="AS6" s="78" t="s">
        <v>290</v>
      </c>
      <c r="AT6" s="78" t="s">
        <v>289</v>
      </c>
      <c r="AU6" s="75"/>
      <c r="AV6" s="78" t="s">
        <v>288</v>
      </c>
      <c r="AW6" s="77"/>
      <c r="AX6" s="76" t="s">
        <v>100</v>
      </c>
      <c r="AY6" s="75"/>
      <c r="AZ6" s="75" t="s">
        <v>99</v>
      </c>
      <c r="BA6" s="75"/>
      <c r="BB6" s="75"/>
      <c r="BC6" s="78" t="s">
        <v>98</v>
      </c>
      <c r="BD6" s="75"/>
      <c r="BE6" s="75"/>
      <c r="BF6" s="75" t="s">
        <v>97</v>
      </c>
      <c r="BG6" s="74"/>
    </row>
    <row r="7" spans="1:59" s="97" customFormat="1" ht="32.25" customHeight="1" hidden="1">
      <c r="A7" s="7"/>
      <c r="B7" s="101"/>
      <c r="C7" s="99" t="s">
        <v>287</v>
      </c>
      <c r="D7" s="99" t="s">
        <v>286</v>
      </c>
      <c r="E7" s="99" t="s">
        <v>285</v>
      </c>
      <c r="F7" s="100"/>
      <c r="G7" s="99" t="s">
        <v>284</v>
      </c>
      <c r="H7" s="99" t="s">
        <v>283</v>
      </c>
      <c r="I7" s="99" t="s">
        <v>282</v>
      </c>
      <c r="J7" s="99" t="s">
        <v>281</v>
      </c>
      <c r="K7" s="99" t="s">
        <v>280</v>
      </c>
      <c r="L7" s="99" t="s">
        <v>279</v>
      </c>
      <c r="M7" s="99" t="s">
        <v>278</v>
      </c>
      <c r="N7" s="99" t="s">
        <v>277</v>
      </c>
      <c r="O7" s="99" t="s">
        <v>276</v>
      </c>
      <c r="P7" s="99" t="s">
        <v>275</v>
      </c>
      <c r="Q7" s="99" t="s">
        <v>274</v>
      </c>
      <c r="R7" s="99" t="s">
        <v>273</v>
      </c>
      <c r="S7" s="99" t="s">
        <v>272</v>
      </c>
      <c r="T7" s="99" t="s">
        <v>271</v>
      </c>
      <c r="U7" s="99" t="s">
        <v>270</v>
      </c>
      <c r="V7" s="99" t="s">
        <v>269</v>
      </c>
      <c r="W7" s="99" t="s">
        <v>268</v>
      </c>
      <c r="X7" s="99" t="s">
        <v>267</v>
      </c>
      <c r="Y7" s="99" t="s">
        <v>266</v>
      </c>
      <c r="Z7" s="99" t="s">
        <v>265</v>
      </c>
      <c r="AA7" s="99" t="s">
        <v>264</v>
      </c>
      <c r="AB7" s="99" t="s">
        <v>263</v>
      </c>
      <c r="AC7" s="99" t="s">
        <v>262</v>
      </c>
      <c r="AD7" s="99" t="s">
        <v>261</v>
      </c>
      <c r="AE7" s="99" t="s">
        <v>260</v>
      </c>
      <c r="AF7" s="99" t="s">
        <v>259</v>
      </c>
      <c r="AG7" s="99" t="s">
        <v>258</v>
      </c>
      <c r="AH7" s="99" t="s">
        <v>257</v>
      </c>
      <c r="AI7" s="99" t="s">
        <v>256</v>
      </c>
      <c r="AJ7" s="99" t="s">
        <v>255</v>
      </c>
      <c r="AK7" s="99" t="s">
        <v>254</v>
      </c>
      <c r="AL7" s="99" t="s">
        <v>253</v>
      </c>
      <c r="AM7" s="99" t="s">
        <v>252</v>
      </c>
      <c r="AN7" s="99" t="s">
        <v>251</v>
      </c>
      <c r="AO7" s="99" t="s">
        <v>250</v>
      </c>
      <c r="AP7" s="99" t="s">
        <v>249</v>
      </c>
      <c r="AQ7" s="99" t="s">
        <v>248</v>
      </c>
      <c r="AR7" s="99" t="s">
        <v>247</v>
      </c>
      <c r="AS7" s="99" t="s">
        <v>246</v>
      </c>
      <c r="AT7" s="99" t="s">
        <v>245</v>
      </c>
      <c r="AU7" s="99" t="s">
        <v>244</v>
      </c>
      <c r="AV7" s="99" t="s">
        <v>243</v>
      </c>
      <c r="AW7" s="100"/>
      <c r="AX7" s="99" t="s">
        <v>242</v>
      </c>
      <c r="AY7" s="99" t="s">
        <v>241</v>
      </c>
      <c r="AZ7" s="99" t="s">
        <v>240</v>
      </c>
      <c r="BA7" s="99" t="s">
        <v>239</v>
      </c>
      <c r="BB7" s="99" t="s">
        <v>238</v>
      </c>
      <c r="BC7" s="99" t="s">
        <v>237</v>
      </c>
      <c r="BD7" s="99" t="s">
        <v>236</v>
      </c>
      <c r="BE7" s="99" t="s">
        <v>235</v>
      </c>
      <c r="BF7" s="99"/>
      <c r="BG7" s="98"/>
    </row>
    <row r="8" spans="1:59" s="97" customFormat="1" ht="32.25" customHeight="1" hidden="1">
      <c r="A8" s="7"/>
      <c r="B8" s="101"/>
      <c r="C8" s="99" t="str">
        <f>IF(C7=C9,"○","×")</f>
        <v>○</v>
      </c>
      <c r="D8" s="99" t="str">
        <f>IF(D7=D9,"○","×")</f>
        <v>○</v>
      </c>
      <c r="E8" s="99" t="str">
        <f>IF(E7=E9,"○","×")</f>
        <v>○</v>
      </c>
      <c r="F8" s="100"/>
      <c r="G8" s="99" t="str">
        <f aca="true" t="shared" si="0" ref="G8:AV8">IF(G7=G9,"○","×")</f>
        <v>○</v>
      </c>
      <c r="H8" s="99" t="str">
        <f t="shared" si="0"/>
        <v>○</v>
      </c>
      <c r="I8" s="99" t="str">
        <f t="shared" si="0"/>
        <v>○</v>
      </c>
      <c r="J8" s="99" t="str">
        <f t="shared" si="0"/>
        <v>○</v>
      </c>
      <c r="K8" s="99" t="str">
        <f t="shared" si="0"/>
        <v>○</v>
      </c>
      <c r="L8" s="99" t="str">
        <f t="shared" si="0"/>
        <v>○</v>
      </c>
      <c r="M8" s="99" t="str">
        <f t="shared" si="0"/>
        <v>○</v>
      </c>
      <c r="N8" s="99" t="str">
        <f t="shared" si="0"/>
        <v>○</v>
      </c>
      <c r="O8" s="99" t="str">
        <f t="shared" si="0"/>
        <v>○</v>
      </c>
      <c r="P8" s="99" t="str">
        <f t="shared" si="0"/>
        <v>○</v>
      </c>
      <c r="Q8" s="99" t="str">
        <f t="shared" si="0"/>
        <v>○</v>
      </c>
      <c r="R8" s="99" t="str">
        <f t="shared" si="0"/>
        <v>○</v>
      </c>
      <c r="S8" s="99" t="str">
        <f t="shared" si="0"/>
        <v>○</v>
      </c>
      <c r="T8" s="99" t="str">
        <f t="shared" si="0"/>
        <v>○</v>
      </c>
      <c r="U8" s="99" t="str">
        <f t="shared" si="0"/>
        <v>○</v>
      </c>
      <c r="V8" s="99" t="str">
        <f t="shared" si="0"/>
        <v>○</v>
      </c>
      <c r="W8" s="99" t="str">
        <f t="shared" si="0"/>
        <v>○</v>
      </c>
      <c r="X8" s="99" t="str">
        <f t="shared" si="0"/>
        <v>○</v>
      </c>
      <c r="Y8" s="99" t="str">
        <f t="shared" si="0"/>
        <v>○</v>
      </c>
      <c r="Z8" s="99" t="str">
        <f t="shared" si="0"/>
        <v>○</v>
      </c>
      <c r="AA8" s="99" t="str">
        <f t="shared" si="0"/>
        <v>○</v>
      </c>
      <c r="AB8" s="99" t="str">
        <f t="shared" si="0"/>
        <v>○</v>
      </c>
      <c r="AC8" s="99" t="str">
        <f t="shared" si="0"/>
        <v>○</v>
      </c>
      <c r="AD8" s="99" t="str">
        <f t="shared" si="0"/>
        <v>○</v>
      </c>
      <c r="AE8" s="99" t="str">
        <f t="shared" si="0"/>
        <v>○</v>
      </c>
      <c r="AF8" s="99" t="str">
        <f t="shared" si="0"/>
        <v>○</v>
      </c>
      <c r="AG8" s="99" t="str">
        <f t="shared" si="0"/>
        <v>○</v>
      </c>
      <c r="AH8" s="99" t="str">
        <f t="shared" si="0"/>
        <v>○</v>
      </c>
      <c r="AI8" s="99" t="str">
        <f t="shared" si="0"/>
        <v>○</v>
      </c>
      <c r="AJ8" s="99" t="str">
        <f t="shared" si="0"/>
        <v>○</v>
      </c>
      <c r="AK8" s="99" t="str">
        <f t="shared" si="0"/>
        <v>○</v>
      </c>
      <c r="AL8" s="99" t="str">
        <f t="shared" si="0"/>
        <v>○</v>
      </c>
      <c r="AM8" s="99" t="str">
        <f t="shared" si="0"/>
        <v>○</v>
      </c>
      <c r="AN8" s="99" t="str">
        <f t="shared" si="0"/>
        <v>○</v>
      </c>
      <c r="AO8" s="99" t="str">
        <f t="shared" si="0"/>
        <v>○</v>
      </c>
      <c r="AP8" s="99" t="str">
        <f t="shared" si="0"/>
        <v>○</v>
      </c>
      <c r="AQ8" s="99" t="str">
        <f t="shared" si="0"/>
        <v>○</v>
      </c>
      <c r="AR8" s="99" t="str">
        <f t="shared" si="0"/>
        <v>○</v>
      </c>
      <c r="AS8" s="99" t="str">
        <f t="shared" si="0"/>
        <v>○</v>
      </c>
      <c r="AT8" s="99" t="str">
        <f t="shared" si="0"/>
        <v>○</v>
      </c>
      <c r="AU8" s="99" t="str">
        <f t="shared" si="0"/>
        <v>○</v>
      </c>
      <c r="AV8" s="99" t="str">
        <f t="shared" si="0"/>
        <v>○</v>
      </c>
      <c r="AW8" s="100"/>
      <c r="AX8" s="99" t="str">
        <f aca="true" t="shared" si="1" ref="AX8:BE8">IF(AX7=AX9,"○","×")</f>
        <v>○</v>
      </c>
      <c r="AY8" s="99" t="str">
        <f t="shared" si="1"/>
        <v>○</v>
      </c>
      <c r="AZ8" s="99" t="str">
        <f t="shared" si="1"/>
        <v>○</v>
      </c>
      <c r="BA8" s="99" t="str">
        <f t="shared" si="1"/>
        <v>○</v>
      </c>
      <c r="BB8" s="99" t="str">
        <f t="shared" si="1"/>
        <v>○</v>
      </c>
      <c r="BC8" s="99" t="str">
        <f t="shared" si="1"/>
        <v>○</v>
      </c>
      <c r="BD8" s="99" t="str">
        <f t="shared" si="1"/>
        <v>○</v>
      </c>
      <c r="BE8" s="99" t="str">
        <f t="shared" si="1"/>
        <v>○</v>
      </c>
      <c r="BF8" s="99"/>
      <c r="BG8" s="98"/>
    </row>
    <row r="9" spans="1:59" ht="32.25" customHeight="1" hidden="1" thickBot="1">
      <c r="A9" s="96" t="s">
        <v>234</v>
      </c>
      <c r="B9" s="95" t="s">
        <v>233</v>
      </c>
      <c r="C9" s="94" t="s">
        <v>232</v>
      </c>
      <c r="D9" s="94" t="s">
        <v>231</v>
      </c>
      <c r="E9" s="94" t="s">
        <v>230</v>
      </c>
      <c r="F9" s="94"/>
      <c r="G9" s="94" t="s">
        <v>229</v>
      </c>
      <c r="H9" s="94" t="s">
        <v>228</v>
      </c>
      <c r="I9" s="94" t="s">
        <v>227</v>
      </c>
      <c r="J9" s="94" t="s">
        <v>226</v>
      </c>
      <c r="K9" s="94" t="s">
        <v>225</v>
      </c>
      <c r="L9" s="94" t="s">
        <v>224</v>
      </c>
      <c r="M9" s="94" t="s">
        <v>223</v>
      </c>
      <c r="N9" s="94" t="s">
        <v>222</v>
      </c>
      <c r="O9" s="94" t="s">
        <v>221</v>
      </c>
      <c r="P9" s="94" t="s">
        <v>220</v>
      </c>
      <c r="Q9" s="94" t="s">
        <v>219</v>
      </c>
      <c r="R9" s="94" t="s">
        <v>218</v>
      </c>
      <c r="S9" s="94" t="s">
        <v>217</v>
      </c>
      <c r="T9" s="94" t="s">
        <v>216</v>
      </c>
      <c r="U9" s="94" t="s">
        <v>215</v>
      </c>
      <c r="V9" s="94" t="s">
        <v>214</v>
      </c>
      <c r="W9" s="94" t="s">
        <v>213</v>
      </c>
      <c r="X9" s="94" t="s">
        <v>212</v>
      </c>
      <c r="Y9" s="94" t="s">
        <v>211</v>
      </c>
      <c r="Z9" s="94" t="s">
        <v>210</v>
      </c>
      <c r="AA9" s="94" t="s">
        <v>209</v>
      </c>
      <c r="AB9" s="94" t="s">
        <v>208</v>
      </c>
      <c r="AC9" s="94" t="s">
        <v>207</v>
      </c>
      <c r="AD9" s="94" t="s">
        <v>206</v>
      </c>
      <c r="AE9" s="94" t="s">
        <v>205</v>
      </c>
      <c r="AF9" s="94" t="s">
        <v>204</v>
      </c>
      <c r="AG9" s="94" t="s">
        <v>203</v>
      </c>
      <c r="AH9" s="94" t="s">
        <v>202</v>
      </c>
      <c r="AI9" s="94" t="s">
        <v>201</v>
      </c>
      <c r="AJ9" s="94" t="s">
        <v>200</v>
      </c>
      <c r="AK9" s="94" t="s">
        <v>199</v>
      </c>
      <c r="AL9" s="94" t="s">
        <v>198</v>
      </c>
      <c r="AM9" s="94" t="s">
        <v>197</v>
      </c>
      <c r="AN9" s="94" t="s">
        <v>196</v>
      </c>
      <c r="AO9" s="94" t="s">
        <v>195</v>
      </c>
      <c r="AP9" s="94" t="s">
        <v>194</v>
      </c>
      <c r="AQ9" s="94" t="s">
        <v>193</v>
      </c>
      <c r="AR9" s="94" t="s">
        <v>192</v>
      </c>
      <c r="AS9" s="94" t="s">
        <v>191</v>
      </c>
      <c r="AT9" s="94" t="s">
        <v>190</v>
      </c>
      <c r="AU9" s="94" t="s">
        <v>189</v>
      </c>
      <c r="AV9" s="94" t="s">
        <v>188</v>
      </c>
      <c r="AW9" s="94"/>
      <c r="AX9" s="94" t="s">
        <v>187</v>
      </c>
      <c r="AY9" s="94" t="s">
        <v>186</v>
      </c>
      <c r="AZ9" s="94" t="s">
        <v>185</v>
      </c>
      <c r="BA9" s="94" t="s">
        <v>184</v>
      </c>
      <c r="BB9" s="94" t="s">
        <v>183</v>
      </c>
      <c r="BC9" s="94" t="s">
        <v>182</v>
      </c>
      <c r="BD9" s="94" t="s">
        <v>181</v>
      </c>
      <c r="BE9" s="94" t="s">
        <v>180</v>
      </c>
      <c r="BF9" s="94"/>
      <c r="BG9" s="93"/>
    </row>
    <row r="10" spans="1:59" s="53" customFormat="1" ht="30" customHeight="1">
      <c r="A10" s="59" t="s">
        <v>18</v>
      </c>
      <c r="B10" s="72" t="s">
        <v>19</v>
      </c>
      <c r="C10" s="70">
        <v>555318</v>
      </c>
      <c r="D10" s="69">
        <v>555318</v>
      </c>
      <c r="E10" s="69">
        <v>480097</v>
      </c>
      <c r="F10" s="71"/>
      <c r="G10" s="69">
        <v>0</v>
      </c>
      <c r="H10" s="69">
        <v>75221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70">
        <f>O10+S10</f>
        <v>16670</v>
      </c>
      <c r="O10" s="69">
        <v>3556</v>
      </c>
      <c r="P10" s="69">
        <v>0</v>
      </c>
      <c r="Q10" s="69">
        <v>0</v>
      </c>
      <c r="R10" s="69">
        <v>3556</v>
      </c>
      <c r="S10" s="69">
        <v>13114</v>
      </c>
      <c r="T10" s="70">
        <f>U10+V10</f>
        <v>13114</v>
      </c>
      <c r="U10" s="69">
        <v>13114</v>
      </c>
      <c r="V10" s="69">
        <v>0</v>
      </c>
      <c r="W10" s="69">
        <v>0</v>
      </c>
      <c r="X10" s="70">
        <f>C10-N10</f>
        <v>538648</v>
      </c>
      <c r="Y10" s="69">
        <v>3997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3997</v>
      </c>
      <c r="AI10" s="69">
        <v>186537</v>
      </c>
      <c r="AJ10" s="69">
        <v>0</v>
      </c>
      <c r="AK10" s="69">
        <v>0</v>
      </c>
      <c r="AL10" s="69">
        <v>0</v>
      </c>
      <c r="AM10" s="69">
        <v>186537</v>
      </c>
      <c r="AN10" s="69">
        <v>0</v>
      </c>
      <c r="AO10" s="69">
        <v>0</v>
      </c>
      <c r="AP10" s="69">
        <v>0</v>
      </c>
      <c r="AQ10" s="70">
        <f>Y10-AI10</f>
        <v>-182540</v>
      </c>
      <c r="AR10" s="70">
        <f>X10+AQ10</f>
        <v>356108</v>
      </c>
      <c r="AS10" s="69">
        <v>0</v>
      </c>
      <c r="AT10" s="69">
        <v>0</v>
      </c>
      <c r="AU10" s="69">
        <v>0</v>
      </c>
      <c r="AV10" s="69">
        <v>4137995</v>
      </c>
      <c r="AW10" s="71"/>
      <c r="AX10" s="70">
        <f>AR10-AS10+AT10-AV10</f>
        <v>-3781887</v>
      </c>
      <c r="AY10" s="70">
        <f>AZ10+BA10+BB10</f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3781887</v>
      </c>
      <c r="BF10" s="68">
        <f>IF(C10&gt;0,C10/(N10+AM10)*100,0)</f>
        <v>273.2770032528407</v>
      </c>
      <c r="BG10" s="67">
        <f>IF(BE10&gt;0,BE10/(D10-G10)*100,0)</f>
        <v>681.0308687994986</v>
      </c>
    </row>
    <row r="11" spans="1:59" s="53" customFormat="1" ht="30" customHeight="1">
      <c r="A11" s="59" t="s">
        <v>18</v>
      </c>
      <c r="B11" s="15" t="s">
        <v>20</v>
      </c>
      <c r="C11" s="63">
        <v>1920</v>
      </c>
      <c r="D11" s="92">
        <v>0</v>
      </c>
      <c r="E11" s="92">
        <v>0</v>
      </c>
      <c r="F11" s="64"/>
      <c r="G11" s="92">
        <v>0</v>
      </c>
      <c r="H11" s="92">
        <v>0</v>
      </c>
      <c r="I11" s="92">
        <v>1920</v>
      </c>
      <c r="J11" s="92">
        <v>0</v>
      </c>
      <c r="K11" s="92">
        <v>0</v>
      </c>
      <c r="L11" s="92">
        <v>0</v>
      </c>
      <c r="M11" s="92">
        <v>1920</v>
      </c>
      <c r="N11" s="63">
        <f>O11+S11</f>
        <v>574</v>
      </c>
      <c r="O11" s="92">
        <v>574</v>
      </c>
      <c r="P11" s="92">
        <v>0</v>
      </c>
      <c r="Q11" s="92">
        <v>0</v>
      </c>
      <c r="R11" s="92">
        <v>574</v>
      </c>
      <c r="S11" s="92">
        <v>0</v>
      </c>
      <c r="T11" s="63">
        <f>U11+V11</f>
        <v>0</v>
      </c>
      <c r="U11" s="92">
        <v>0</v>
      </c>
      <c r="V11" s="92">
        <v>0</v>
      </c>
      <c r="W11" s="92">
        <v>0</v>
      </c>
      <c r="X11" s="63">
        <f>C11-N11</f>
        <v>1346</v>
      </c>
      <c r="Y11" s="92">
        <v>380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380</v>
      </c>
      <c r="AI11" s="92">
        <v>267</v>
      </c>
      <c r="AJ11" s="92">
        <v>267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63">
        <f>Y11-AI11</f>
        <v>113</v>
      </c>
      <c r="AR11" s="63">
        <f>X11+AQ11</f>
        <v>1459</v>
      </c>
      <c r="AS11" s="92">
        <v>1294</v>
      </c>
      <c r="AT11" s="92">
        <v>914</v>
      </c>
      <c r="AU11" s="92">
        <v>0</v>
      </c>
      <c r="AV11" s="92">
        <v>0</v>
      </c>
      <c r="AW11" s="64"/>
      <c r="AX11" s="63">
        <f>AR11-AS11+AT11-AV11</f>
        <v>1079</v>
      </c>
      <c r="AY11" s="63">
        <f>AZ11+BA11+BB11</f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1079</v>
      </c>
      <c r="BE11" s="92">
        <v>0</v>
      </c>
      <c r="BF11" s="61">
        <f>IF(C11&gt;0,C11/(N11+AM11)*100,0)</f>
        <v>334.49477351916374</v>
      </c>
      <c r="BG11" s="60">
        <f>IF(BE11&gt;0,BE11/(D11-G11)*100,0)</f>
        <v>0</v>
      </c>
    </row>
    <row r="12" spans="1:59" s="53" customFormat="1" ht="30" customHeight="1" thickBot="1">
      <c r="A12" s="59"/>
      <c r="B12" s="58" t="s">
        <v>96</v>
      </c>
      <c r="C12" s="56">
        <f>SUM(C10:C11)</f>
        <v>557238</v>
      </c>
      <c r="D12" s="56">
        <f>SUM(D10:D11)</f>
        <v>555318</v>
      </c>
      <c r="E12" s="56">
        <f>SUM(E10:E11)</f>
        <v>480097</v>
      </c>
      <c r="F12" s="57"/>
      <c r="G12" s="56">
        <f aca="true" t="shared" si="2" ref="G12:AV12">SUM(G10:G11)</f>
        <v>0</v>
      </c>
      <c r="H12" s="56">
        <f t="shared" si="2"/>
        <v>75221</v>
      </c>
      <c r="I12" s="56">
        <f t="shared" si="2"/>
        <v>1920</v>
      </c>
      <c r="J12" s="56">
        <f t="shared" si="2"/>
        <v>0</v>
      </c>
      <c r="K12" s="56">
        <f t="shared" si="2"/>
        <v>0</v>
      </c>
      <c r="L12" s="56">
        <f t="shared" si="2"/>
        <v>0</v>
      </c>
      <c r="M12" s="56">
        <f t="shared" si="2"/>
        <v>1920</v>
      </c>
      <c r="N12" s="56">
        <f t="shared" si="2"/>
        <v>17244</v>
      </c>
      <c r="O12" s="56">
        <f t="shared" si="2"/>
        <v>4130</v>
      </c>
      <c r="P12" s="56">
        <f t="shared" si="2"/>
        <v>0</v>
      </c>
      <c r="Q12" s="56">
        <f t="shared" si="2"/>
        <v>0</v>
      </c>
      <c r="R12" s="56">
        <f t="shared" si="2"/>
        <v>4130</v>
      </c>
      <c r="S12" s="56">
        <f t="shared" si="2"/>
        <v>13114</v>
      </c>
      <c r="T12" s="56">
        <f t="shared" si="2"/>
        <v>13114</v>
      </c>
      <c r="U12" s="56">
        <f t="shared" si="2"/>
        <v>13114</v>
      </c>
      <c r="V12" s="56">
        <f t="shared" si="2"/>
        <v>0</v>
      </c>
      <c r="W12" s="56">
        <f t="shared" si="2"/>
        <v>0</v>
      </c>
      <c r="X12" s="56">
        <f t="shared" si="2"/>
        <v>539994</v>
      </c>
      <c r="Y12" s="56">
        <f t="shared" si="2"/>
        <v>4377</v>
      </c>
      <c r="Z12" s="56">
        <f t="shared" si="2"/>
        <v>0</v>
      </c>
      <c r="AA12" s="56">
        <f t="shared" si="2"/>
        <v>0</v>
      </c>
      <c r="AB12" s="56">
        <f t="shared" si="2"/>
        <v>0</v>
      </c>
      <c r="AC12" s="56">
        <f t="shared" si="2"/>
        <v>0</v>
      </c>
      <c r="AD12" s="56">
        <f t="shared" si="2"/>
        <v>0</v>
      </c>
      <c r="AE12" s="56">
        <f t="shared" si="2"/>
        <v>0</v>
      </c>
      <c r="AF12" s="56">
        <f t="shared" si="2"/>
        <v>0</v>
      </c>
      <c r="AG12" s="56">
        <f t="shared" si="2"/>
        <v>0</v>
      </c>
      <c r="AH12" s="56">
        <f t="shared" si="2"/>
        <v>4377</v>
      </c>
      <c r="AI12" s="56">
        <f t="shared" si="2"/>
        <v>186804</v>
      </c>
      <c r="AJ12" s="56">
        <f t="shared" si="2"/>
        <v>267</v>
      </c>
      <c r="AK12" s="56">
        <f t="shared" si="2"/>
        <v>0</v>
      </c>
      <c r="AL12" s="56">
        <f t="shared" si="2"/>
        <v>0</v>
      </c>
      <c r="AM12" s="56">
        <f t="shared" si="2"/>
        <v>186537</v>
      </c>
      <c r="AN12" s="56">
        <f t="shared" si="2"/>
        <v>0</v>
      </c>
      <c r="AO12" s="56">
        <f t="shared" si="2"/>
        <v>0</v>
      </c>
      <c r="AP12" s="56">
        <f t="shared" si="2"/>
        <v>0</v>
      </c>
      <c r="AQ12" s="56">
        <f t="shared" si="2"/>
        <v>-182427</v>
      </c>
      <c r="AR12" s="56">
        <f t="shared" si="2"/>
        <v>357567</v>
      </c>
      <c r="AS12" s="56">
        <f t="shared" si="2"/>
        <v>1294</v>
      </c>
      <c r="AT12" s="56">
        <f t="shared" si="2"/>
        <v>914</v>
      </c>
      <c r="AU12" s="56">
        <f t="shared" si="2"/>
        <v>0</v>
      </c>
      <c r="AV12" s="56">
        <f t="shared" si="2"/>
        <v>4137995</v>
      </c>
      <c r="AW12" s="57"/>
      <c r="AX12" s="56">
        <f aca="true" t="shared" si="3" ref="AX12:BE12">SUM(AX10:AX11)</f>
        <v>-3780808</v>
      </c>
      <c r="AY12" s="56">
        <f t="shared" si="3"/>
        <v>0</v>
      </c>
      <c r="AZ12" s="56">
        <f t="shared" si="3"/>
        <v>0</v>
      </c>
      <c r="BA12" s="56">
        <f t="shared" si="3"/>
        <v>0</v>
      </c>
      <c r="BB12" s="56">
        <f t="shared" si="3"/>
        <v>0</v>
      </c>
      <c r="BC12" s="56">
        <f t="shared" si="3"/>
        <v>0</v>
      </c>
      <c r="BD12" s="56">
        <f t="shared" si="3"/>
        <v>1079</v>
      </c>
      <c r="BE12" s="56">
        <f t="shared" si="3"/>
        <v>3781887</v>
      </c>
      <c r="BF12" s="55">
        <f>IF(C12&gt;0,C12/(N12+AM12)*100,0)</f>
        <v>273.44943836765935</v>
      </c>
      <c r="BG12" s="54">
        <f>IF(BE12&gt;0,BE12/(D12-G12)*100,0)</f>
        <v>681.0308687994986</v>
      </c>
    </row>
    <row r="13" spans="1:59" s="53" customFormat="1" ht="30" customHeight="1">
      <c r="A13" s="59"/>
      <c r="B13" s="91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89"/>
      <c r="BG13" s="89"/>
    </row>
    <row r="14" spans="1:59" s="38" customFormat="1" ht="18" customHeight="1">
      <c r="A14" s="8"/>
      <c r="B14" s="88"/>
      <c r="C14" s="37" t="s">
        <v>81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6"/>
      <c r="BG14" s="86"/>
    </row>
    <row r="15" s="10" customFormat="1" ht="18" customHeight="1">
      <c r="C15" s="37" t="s">
        <v>179</v>
      </c>
    </row>
    <row r="16" spans="3:59" s="10" customFormat="1" ht="18" customHeight="1" thickBot="1">
      <c r="C16" s="37" t="s">
        <v>178</v>
      </c>
      <c r="BG16" s="85" t="s">
        <v>366</v>
      </c>
    </row>
    <row r="17" spans="2:59" s="10" customFormat="1" ht="18" customHeight="1">
      <c r="B17" s="18" t="s">
        <v>13</v>
      </c>
      <c r="C17" s="160" t="s">
        <v>177</v>
      </c>
      <c r="D17" s="160" t="s">
        <v>176</v>
      </c>
      <c r="E17" s="160" t="s">
        <v>175</v>
      </c>
      <c r="F17" s="168"/>
      <c r="G17" s="163" t="s">
        <v>174</v>
      </c>
      <c r="H17" s="160" t="s">
        <v>123</v>
      </c>
      <c r="I17" s="163" t="s">
        <v>173</v>
      </c>
      <c r="J17" s="163" t="s">
        <v>172</v>
      </c>
      <c r="K17" s="163" t="s">
        <v>171</v>
      </c>
      <c r="L17" s="163" t="s">
        <v>170</v>
      </c>
      <c r="M17" s="160" t="s">
        <v>123</v>
      </c>
      <c r="N17" s="160" t="s">
        <v>169</v>
      </c>
      <c r="O17" s="163" t="s">
        <v>168</v>
      </c>
      <c r="P17" s="163" t="s">
        <v>167</v>
      </c>
      <c r="Q17" s="163" t="s">
        <v>166</v>
      </c>
      <c r="R17" s="160" t="s">
        <v>123</v>
      </c>
      <c r="S17" s="163" t="s">
        <v>165</v>
      </c>
      <c r="T17" s="163" t="s">
        <v>164</v>
      </c>
      <c r="U17" s="143" t="s">
        <v>163</v>
      </c>
      <c r="V17" s="167"/>
      <c r="W17" s="160" t="s">
        <v>123</v>
      </c>
      <c r="X17" s="160" t="s">
        <v>162</v>
      </c>
      <c r="Y17" s="163" t="s">
        <v>161</v>
      </c>
      <c r="Z17" s="160" t="s">
        <v>160</v>
      </c>
      <c r="AA17" s="163" t="s">
        <v>159</v>
      </c>
      <c r="AB17" s="163" t="s">
        <v>158</v>
      </c>
      <c r="AC17" s="163" t="s">
        <v>157</v>
      </c>
      <c r="AD17" s="163" t="s">
        <v>156</v>
      </c>
      <c r="AE17" s="163" t="s">
        <v>155</v>
      </c>
      <c r="AF17" s="163" t="s">
        <v>154</v>
      </c>
      <c r="AG17" s="163" t="s">
        <v>153</v>
      </c>
      <c r="AH17" s="160" t="s">
        <v>123</v>
      </c>
      <c r="AI17" s="163" t="s">
        <v>152</v>
      </c>
      <c r="AJ17" s="163" t="s">
        <v>151</v>
      </c>
      <c r="AK17" s="143" t="s">
        <v>150</v>
      </c>
      <c r="AL17" s="167"/>
      <c r="AM17" s="163" t="s">
        <v>149</v>
      </c>
      <c r="AN17" s="19" t="s">
        <v>148</v>
      </c>
      <c r="AO17" s="19" t="s">
        <v>147</v>
      </c>
      <c r="AP17" s="160" t="s">
        <v>123</v>
      </c>
      <c r="AQ17" s="163" t="s">
        <v>146</v>
      </c>
      <c r="AR17" s="163" t="s">
        <v>145</v>
      </c>
      <c r="AS17" s="160" t="s">
        <v>144</v>
      </c>
      <c r="AT17" s="161" t="s">
        <v>143</v>
      </c>
      <c r="AU17" s="51" t="s">
        <v>142</v>
      </c>
      <c r="AV17" s="19" t="s">
        <v>141</v>
      </c>
      <c r="AW17" s="84"/>
      <c r="AX17" s="19" t="s">
        <v>140</v>
      </c>
      <c r="AY17" s="170" t="s">
        <v>139</v>
      </c>
      <c r="AZ17" s="144" t="s">
        <v>138</v>
      </c>
      <c r="BA17" s="144"/>
      <c r="BB17" s="167"/>
      <c r="BC17" s="83" t="s">
        <v>137</v>
      </c>
      <c r="BD17" s="143" t="s">
        <v>136</v>
      </c>
      <c r="BE17" s="167"/>
      <c r="BF17" s="19" t="s">
        <v>135</v>
      </c>
      <c r="BG17" s="82" t="s">
        <v>134</v>
      </c>
    </row>
    <row r="18" spans="2:59" s="10" customFormat="1" ht="18" customHeight="1">
      <c r="B18" s="81"/>
      <c r="C18" s="153"/>
      <c r="D18" s="153"/>
      <c r="E18" s="153"/>
      <c r="F18" s="169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64" t="s">
        <v>133</v>
      </c>
      <c r="V18" s="164" t="s">
        <v>132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64" t="s">
        <v>131</v>
      </c>
      <c r="AL18" s="164" t="s">
        <v>130</v>
      </c>
      <c r="AM18" s="153"/>
      <c r="AN18" s="22" t="s">
        <v>129</v>
      </c>
      <c r="AO18" s="22" t="s">
        <v>128</v>
      </c>
      <c r="AP18" s="153"/>
      <c r="AQ18" s="153"/>
      <c r="AR18" s="153"/>
      <c r="AS18" s="153"/>
      <c r="AT18" s="162"/>
      <c r="AU18" s="22" t="s">
        <v>124</v>
      </c>
      <c r="AV18" s="22" t="s">
        <v>127</v>
      </c>
      <c r="AW18" s="80"/>
      <c r="AX18" s="32" t="s">
        <v>126</v>
      </c>
      <c r="AY18" s="171"/>
      <c r="AZ18" s="23" t="s">
        <v>125</v>
      </c>
      <c r="BA18" s="23" t="s">
        <v>124</v>
      </c>
      <c r="BB18" s="23" t="s">
        <v>123</v>
      </c>
      <c r="BC18" s="22" t="s">
        <v>122</v>
      </c>
      <c r="BD18" s="22" t="s">
        <v>121</v>
      </c>
      <c r="BE18" s="22" t="s">
        <v>120</v>
      </c>
      <c r="BF18" s="22" t="s">
        <v>119</v>
      </c>
      <c r="BG18" s="24" t="s">
        <v>118</v>
      </c>
    </row>
    <row r="19" spans="2:59" s="10" customFormat="1" ht="18" customHeight="1" thickBot="1">
      <c r="B19" s="79" t="s">
        <v>15</v>
      </c>
      <c r="C19" s="78" t="s">
        <v>117</v>
      </c>
      <c r="D19" s="32" t="s">
        <v>116</v>
      </c>
      <c r="E19" s="32"/>
      <c r="F19" s="77"/>
      <c r="G19" s="32"/>
      <c r="H19" s="32"/>
      <c r="I19" s="32" t="s">
        <v>115</v>
      </c>
      <c r="J19" s="32"/>
      <c r="K19" s="32"/>
      <c r="L19" s="32"/>
      <c r="M19" s="32"/>
      <c r="N19" s="78" t="s">
        <v>114</v>
      </c>
      <c r="O19" s="32" t="s">
        <v>113</v>
      </c>
      <c r="P19" s="32"/>
      <c r="Q19" s="32"/>
      <c r="R19" s="32"/>
      <c r="S19" s="32" t="s">
        <v>112</v>
      </c>
      <c r="T19" s="78"/>
      <c r="U19" s="153"/>
      <c r="V19" s="153"/>
      <c r="W19" s="22"/>
      <c r="X19" s="78" t="s">
        <v>111</v>
      </c>
      <c r="Y19" s="32" t="s">
        <v>110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 t="s">
        <v>109</v>
      </c>
      <c r="AJ19" s="32"/>
      <c r="AK19" s="172"/>
      <c r="AL19" s="153"/>
      <c r="AM19" s="32" t="s">
        <v>108</v>
      </c>
      <c r="AN19" s="22" t="s">
        <v>107</v>
      </c>
      <c r="AO19" s="22" t="s">
        <v>106</v>
      </c>
      <c r="AP19" s="22"/>
      <c r="AQ19" s="78" t="s">
        <v>105</v>
      </c>
      <c r="AR19" s="78" t="s">
        <v>104</v>
      </c>
      <c r="AS19" s="32" t="s">
        <v>103</v>
      </c>
      <c r="AT19" s="32" t="s">
        <v>102</v>
      </c>
      <c r="AU19" s="22"/>
      <c r="AV19" s="32" t="s">
        <v>101</v>
      </c>
      <c r="AW19" s="77"/>
      <c r="AX19" s="76" t="s">
        <v>100</v>
      </c>
      <c r="AY19" s="75"/>
      <c r="AZ19" s="22" t="s">
        <v>99</v>
      </c>
      <c r="BA19" s="22"/>
      <c r="BB19" s="22"/>
      <c r="BC19" s="32" t="s">
        <v>98</v>
      </c>
      <c r="BD19" s="22"/>
      <c r="BE19" s="22"/>
      <c r="BF19" s="75" t="s">
        <v>97</v>
      </c>
      <c r="BG19" s="74"/>
    </row>
    <row r="20" spans="1:59" s="66" customFormat="1" ht="30" customHeight="1">
      <c r="A20" s="73" t="s">
        <v>21</v>
      </c>
      <c r="B20" s="72" t="s">
        <v>87</v>
      </c>
      <c r="C20" s="70">
        <v>89055</v>
      </c>
      <c r="D20" s="69">
        <v>77072</v>
      </c>
      <c r="E20" s="69">
        <v>77072</v>
      </c>
      <c r="F20" s="71"/>
      <c r="G20" s="69">
        <v>0</v>
      </c>
      <c r="H20" s="69">
        <v>0</v>
      </c>
      <c r="I20" s="69">
        <v>11983</v>
      </c>
      <c r="J20" s="69">
        <v>0</v>
      </c>
      <c r="K20" s="69">
        <v>0</v>
      </c>
      <c r="L20" s="69">
        <v>11983</v>
      </c>
      <c r="M20" s="69">
        <v>0</v>
      </c>
      <c r="N20" s="70">
        <f>O20+S20</f>
        <v>11983</v>
      </c>
      <c r="O20" s="69">
        <v>488</v>
      </c>
      <c r="P20" s="69">
        <v>0</v>
      </c>
      <c r="Q20" s="69">
        <v>0</v>
      </c>
      <c r="R20" s="69">
        <v>488</v>
      </c>
      <c r="S20" s="69">
        <v>11495</v>
      </c>
      <c r="T20" s="70">
        <f>U20+V20</f>
        <v>11495</v>
      </c>
      <c r="U20" s="69">
        <v>11495</v>
      </c>
      <c r="V20" s="69">
        <v>0</v>
      </c>
      <c r="W20" s="69">
        <v>0</v>
      </c>
      <c r="X20" s="70">
        <f>C20-N20</f>
        <v>77072</v>
      </c>
      <c r="Y20" s="69">
        <v>29100</v>
      </c>
      <c r="Z20" s="69">
        <v>0</v>
      </c>
      <c r="AA20" s="69">
        <v>0</v>
      </c>
      <c r="AB20" s="69">
        <v>29100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106172</v>
      </c>
      <c r="AJ20" s="69">
        <v>0</v>
      </c>
      <c r="AK20" s="69">
        <v>0</v>
      </c>
      <c r="AL20" s="69">
        <v>0</v>
      </c>
      <c r="AM20" s="69">
        <v>29100</v>
      </c>
      <c r="AN20" s="69">
        <v>0</v>
      </c>
      <c r="AO20" s="69">
        <v>77072</v>
      </c>
      <c r="AP20" s="69">
        <v>0</v>
      </c>
      <c r="AQ20" s="70">
        <f>Y20-AI20</f>
        <v>-77072</v>
      </c>
      <c r="AR20" s="70">
        <f>X20+AQ20</f>
        <v>0</v>
      </c>
      <c r="AS20" s="69">
        <v>0</v>
      </c>
      <c r="AT20" s="69">
        <v>0</v>
      </c>
      <c r="AU20" s="69">
        <v>0</v>
      </c>
      <c r="AV20" s="69">
        <v>0</v>
      </c>
      <c r="AW20" s="71"/>
      <c r="AX20" s="70">
        <f>AR20-AS20+AT20-AV20</f>
        <v>0</v>
      </c>
      <c r="AY20" s="70">
        <f>AZ20+BA20+BB20</f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8">
        <f>IF(N20+AM20=0,0,IF(C20&gt;0,C20/(N20+AM20)*100,0))</f>
        <v>216.76849305065357</v>
      </c>
      <c r="BG20" s="67">
        <f>IF(BE20&gt;0,BE20/(D20-G20)*100,0)</f>
        <v>0</v>
      </c>
    </row>
    <row r="21" spans="1:59" s="53" customFormat="1" ht="30" customHeight="1">
      <c r="A21" s="65" t="s">
        <v>21</v>
      </c>
      <c r="B21" s="15" t="s">
        <v>85</v>
      </c>
      <c r="C21" s="63">
        <v>20297</v>
      </c>
      <c r="D21" s="62">
        <v>20297</v>
      </c>
      <c r="E21" s="62">
        <v>20297</v>
      </c>
      <c r="F21" s="64"/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f>O21+S21</f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3">
        <f>U21+V21</f>
        <v>0</v>
      </c>
      <c r="U21" s="62">
        <v>0</v>
      </c>
      <c r="V21" s="62">
        <v>0</v>
      </c>
      <c r="W21" s="62">
        <v>0</v>
      </c>
      <c r="X21" s="63">
        <f>C21-N21</f>
        <v>20297</v>
      </c>
      <c r="Y21" s="62">
        <v>3193</v>
      </c>
      <c r="Z21" s="62">
        <v>0</v>
      </c>
      <c r="AA21" s="62">
        <v>0</v>
      </c>
      <c r="AB21" s="62">
        <v>3193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23490</v>
      </c>
      <c r="AJ21" s="62">
        <v>4986</v>
      </c>
      <c r="AK21" s="62">
        <v>0</v>
      </c>
      <c r="AL21" s="62">
        <v>0</v>
      </c>
      <c r="AM21" s="62">
        <v>0</v>
      </c>
      <c r="AN21" s="62">
        <v>0</v>
      </c>
      <c r="AO21" s="62">
        <v>18504</v>
      </c>
      <c r="AP21" s="62">
        <v>0</v>
      </c>
      <c r="AQ21" s="63">
        <f>Y21-AI21</f>
        <v>-20297</v>
      </c>
      <c r="AR21" s="63">
        <f>X21+AQ21</f>
        <v>0</v>
      </c>
      <c r="AS21" s="62">
        <v>0</v>
      </c>
      <c r="AT21" s="62">
        <v>0</v>
      </c>
      <c r="AU21" s="62">
        <v>0</v>
      </c>
      <c r="AV21" s="62">
        <v>0</v>
      </c>
      <c r="AW21" s="64"/>
      <c r="AX21" s="63">
        <f>AR21-AS21+AT21-AV21</f>
        <v>0</v>
      </c>
      <c r="AY21" s="63">
        <f>AZ21+BA21+BB21</f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1">
        <f>IF(N21+AM21=0,0,IF(C21&gt;0,C21/(N21+AM21)*100,0))</f>
        <v>0</v>
      </c>
      <c r="BG21" s="60">
        <f>IF(BE21&gt;0,BE21/(D21-G21)*100,0)</f>
        <v>0</v>
      </c>
    </row>
    <row r="22" spans="1:59" s="53" customFormat="1" ht="30" customHeight="1">
      <c r="A22" s="59" t="s">
        <v>21</v>
      </c>
      <c r="B22" s="15" t="s">
        <v>88</v>
      </c>
      <c r="C22" s="63">
        <v>53454</v>
      </c>
      <c r="D22" s="62">
        <v>22162</v>
      </c>
      <c r="E22" s="62">
        <v>22162</v>
      </c>
      <c r="F22" s="64"/>
      <c r="G22" s="62">
        <v>0</v>
      </c>
      <c r="H22" s="62">
        <v>0</v>
      </c>
      <c r="I22" s="62">
        <v>31292</v>
      </c>
      <c r="J22" s="62">
        <v>0</v>
      </c>
      <c r="K22" s="62">
        <v>0</v>
      </c>
      <c r="L22" s="62">
        <v>31292</v>
      </c>
      <c r="M22" s="62">
        <v>0</v>
      </c>
      <c r="N22" s="63">
        <f>O22+S22</f>
        <v>53454</v>
      </c>
      <c r="O22" s="62">
        <v>21047</v>
      </c>
      <c r="P22" s="62">
        <v>0</v>
      </c>
      <c r="Q22" s="62">
        <v>11023</v>
      </c>
      <c r="R22" s="62">
        <v>10024</v>
      </c>
      <c r="S22" s="62">
        <v>32407</v>
      </c>
      <c r="T22" s="63">
        <f>U22+V22</f>
        <v>0</v>
      </c>
      <c r="U22" s="62">
        <v>0</v>
      </c>
      <c r="V22" s="62">
        <v>0</v>
      </c>
      <c r="W22" s="62">
        <v>32407</v>
      </c>
      <c r="X22" s="63">
        <f>C22-N22</f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3">
        <f>Y22-AI22</f>
        <v>0</v>
      </c>
      <c r="AR22" s="63">
        <f>X22+AQ22</f>
        <v>0</v>
      </c>
      <c r="AS22" s="62">
        <v>0</v>
      </c>
      <c r="AT22" s="62">
        <v>0</v>
      </c>
      <c r="AU22" s="62">
        <v>0</v>
      </c>
      <c r="AV22" s="62">
        <v>0</v>
      </c>
      <c r="AW22" s="64"/>
      <c r="AX22" s="63">
        <f>AR22-AS22+AT22-AV22</f>
        <v>0</v>
      </c>
      <c r="AY22" s="63">
        <f>AZ22+BA22+BB22</f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1">
        <f>IF(C22&gt;0,C22/(N22+AM22)*100,0)</f>
        <v>100</v>
      </c>
      <c r="BG22" s="60">
        <f>IF(BE22&gt;0,BE22/(D22-G22)*100,0)</f>
        <v>0</v>
      </c>
    </row>
    <row r="23" spans="1:59" s="53" customFormat="1" ht="30" customHeight="1" thickBot="1">
      <c r="A23" s="59"/>
      <c r="B23" s="58" t="s">
        <v>96</v>
      </c>
      <c r="C23" s="56">
        <f>SUM(C20:C22)</f>
        <v>162806</v>
      </c>
      <c r="D23" s="56">
        <f>SUM(D20:D22)</f>
        <v>119531</v>
      </c>
      <c r="E23" s="56">
        <f>SUM(E20:E22)</f>
        <v>119531</v>
      </c>
      <c r="F23" s="57"/>
      <c r="G23" s="56">
        <f aca="true" t="shared" si="4" ref="G23:AV23">SUM(G20:G22)</f>
        <v>0</v>
      </c>
      <c r="H23" s="56">
        <f t="shared" si="4"/>
        <v>0</v>
      </c>
      <c r="I23" s="56">
        <f t="shared" si="4"/>
        <v>43275</v>
      </c>
      <c r="J23" s="56">
        <f t="shared" si="4"/>
        <v>0</v>
      </c>
      <c r="K23" s="56">
        <f t="shared" si="4"/>
        <v>0</v>
      </c>
      <c r="L23" s="56">
        <f t="shared" si="4"/>
        <v>43275</v>
      </c>
      <c r="M23" s="56">
        <f t="shared" si="4"/>
        <v>0</v>
      </c>
      <c r="N23" s="56">
        <f t="shared" si="4"/>
        <v>65437</v>
      </c>
      <c r="O23" s="56">
        <f t="shared" si="4"/>
        <v>21535</v>
      </c>
      <c r="P23" s="56">
        <f t="shared" si="4"/>
        <v>0</v>
      </c>
      <c r="Q23" s="56">
        <f t="shared" si="4"/>
        <v>11023</v>
      </c>
      <c r="R23" s="56">
        <f t="shared" si="4"/>
        <v>10512</v>
      </c>
      <c r="S23" s="56">
        <f t="shared" si="4"/>
        <v>43902</v>
      </c>
      <c r="T23" s="56">
        <f t="shared" si="4"/>
        <v>11495</v>
      </c>
      <c r="U23" s="56">
        <f t="shared" si="4"/>
        <v>11495</v>
      </c>
      <c r="V23" s="56">
        <f t="shared" si="4"/>
        <v>0</v>
      </c>
      <c r="W23" s="56">
        <f t="shared" si="4"/>
        <v>32407</v>
      </c>
      <c r="X23" s="56">
        <f t="shared" si="4"/>
        <v>97369</v>
      </c>
      <c r="Y23" s="56">
        <f t="shared" si="4"/>
        <v>32293</v>
      </c>
      <c r="Z23" s="56">
        <f t="shared" si="4"/>
        <v>0</v>
      </c>
      <c r="AA23" s="56">
        <f t="shared" si="4"/>
        <v>0</v>
      </c>
      <c r="AB23" s="56">
        <f t="shared" si="4"/>
        <v>32293</v>
      </c>
      <c r="AC23" s="56">
        <f t="shared" si="4"/>
        <v>0</v>
      </c>
      <c r="AD23" s="56">
        <f t="shared" si="4"/>
        <v>0</v>
      </c>
      <c r="AE23" s="56">
        <f t="shared" si="4"/>
        <v>0</v>
      </c>
      <c r="AF23" s="56">
        <f t="shared" si="4"/>
        <v>0</v>
      </c>
      <c r="AG23" s="56">
        <f t="shared" si="4"/>
        <v>0</v>
      </c>
      <c r="AH23" s="56">
        <f t="shared" si="4"/>
        <v>0</v>
      </c>
      <c r="AI23" s="56">
        <f t="shared" si="4"/>
        <v>129662</v>
      </c>
      <c r="AJ23" s="56">
        <f t="shared" si="4"/>
        <v>4986</v>
      </c>
      <c r="AK23" s="56">
        <f t="shared" si="4"/>
        <v>0</v>
      </c>
      <c r="AL23" s="56">
        <f t="shared" si="4"/>
        <v>0</v>
      </c>
      <c r="AM23" s="56">
        <f t="shared" si="4"/>
        <v>29100</v>
      </c>
      <c r="AN23" s="56">
        <f t="shared" si="4"/>
        <v>0</v>
      </c>
      <c r="AO23" s="56">
        <f t="shared" si="4"/>
        <v>95576</v>
      </c>
      <c r="AP23" s="56">
        <f t="shared" si="4"/>
        <v>0</v>
      </c>
      <c r="AQ23" s="56">
        <f t="shared" si="4"/>
        <v>-97369</v>
      </c>
      <c r="AR23" s="56">
        <f t="shared" si="4"/>
        <v>0</v>
      </c>
      <c r="AS23" s="56">
        <f t="shared" si="4"/>
        <v>0</v>
      </c>
      <c r="AT23" s="56">
        <f t="shared" si="4"/>
        <v>0</v>
      </c>
      <c r="AU23" s="56">
        <f t="shared" si="4"/>
        <v>0</v>
      </c>
      <c r="AV23" s="56">
        <f t="shared" si="4"/>
        <v>0</v>
      </c>
      <c r="AW23" s="57"/>
      <c r="AX23" s="56">
        <f aca="true" t="shared" si="5" ref="AX23:BE23">SUM(AX20:AX22)</f>
        <v>0</v>
      </c>
      <c r="AY23" s="56">
        <f t="shared" si="5"/>
        <v>0</v>
      </c>
      <c r="AZ23" s="56">
        <f t="shared" si="5"/>
        <v>0</v>
      </c>
      <c r="BA23" s="56">
        <f t="shared" si="5"/>
        <v>0</v>
      </c>
      <c r="BB23" s="56">
        <f t="shared" si="5"/>
        <v>0</v>
      </c>
      <c r="BC23" s="56">
        <f t="shared" si="5"/>
        <v>0</v>
      </c>
      <c r="BD23" s="56">
        <f t="shared" si="5"/>
        <v>0</v>
      </c>
      <c r="BE23" s="56">
        <f t="shared" si="5"/>
        <v>0</v>
      </c>
      <c r="BF23" s="55">
        <f>IF(C23&gt;0,C23/(N23+AM23)*100,0)</f>
        <v>172.21405375673018</v>
      </c>
      <c r="BG23" s="54">
        <f>IF(BE23&gt;0,BE23/(D23-G23)*100,0)</f>
        <v>0</v>
      </c>
    </row>
  </sheetData>
  <sheetProtection/>
  <mergeCells count="94">
    <mergeCell ref="AK18:AK19"/>
    <mergeCell ref="AL18:AL19"/>
    <mergeCell ref="AS17:AS18"/>
    <mergeCell ref="AT17:AT18"/>
    <mergeCell ref="AG17:AG18"/>
    <mergeCell ref="AH17:AH18"/>
    <mergeCell ref="AI17:AI18"/>
    <mergeCell ref="AJ17:AJ18"/>
    <mergeCell ref="AY17:AY18"/>
    <mergeCell ref="AZ17:BB17"/>
    <mergeCell ref="AM17:AM18"/>
    <mergeCell ref="AP17:AP18"/>
    <mergeCell ref="AQ17:AQ18"/>
    <mergeCell ref="AR17:AR18"/>
    <mergeCell ref="AA17:AA18"/>
    <mergeCell ref="AB17:AB18"/>
    <mergeCell ref="AC17:AC18"/>
    <mergeCell ref="AD17:AD18"/>
    <mergeCell ref="AE17:AE18"/>
    <mergeCell ref="AF17:AF18"/>
    <mergeCell ref="W17:W18"/>
    <mergeCell ref="X17:X18"/>
    <mergeCell ref="U18:U19"/>
    <mergeCell ref="V18:V19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BD4:BE4"/>
    <mergeCell ref="U17:V17"/>
    <mergeCell ref="AK17:AL17"/>
    <mergeCell ref="BD17:BE17"/>
    <mergeCell ref="W4:W5"/>
    <mergeCell ref="X4:X5"/>
    <mergeCell ref="Y4:Y5"/>
    <mergeCell ref="Z4:Z5"/>
    <mergeCell ref="AZ4:BB4"/>
    <mergeCell ref="AY4:AY5"/>
    <mergeCell ref="G4:G5"/>
    <mergeCell ref="H4:H5"/>
    <mergeCell ref="I4:I5"/>
    <mergeCell ref="J4:J5"/>
    <mergeCell ref="C4:C5"/>
    <mergeCell ref="D4:D5"/>
    <mergeCell ref="E4:E5"/>
    <mergeCell ref="F4:F5"/>
    <mergeCell ref="O4:O5"/>
    <mergeCell ref="P4:P5"/>
    <mergeCell ref="Q4:Q5"/>
    <mergeCell ref="R4:R5"/>
    <mergeCell ref="K4:K5"/>
    <mergeCell ref="L4:L5"/>
    <mergeCell ref="M4:M5"/>
    <mergeCell ref="N4:N5"/>
    <mergeCell ref="AA4:AA5"/>
    <mergeCell ref="AB4:AB5"/>
    <mergeCell ref="AC4:AC5"/>
    <mergeCell ref="AD4:AD5"/>
    <mergeCell ref="S4:S5"/>
    <mergeCell ref="T4:T5"/>
    <mergeCell ref="U5:U6"/>
    <mergeCell ref="V5:V6"/>
    <mergeCell ref="U4:V4"/>
    <mergeCell ref="AI4:AI5"/>
    <mergeCell ref="AJ4:AJ5"/>
    <mergeCell ref="AK5:AK6"/>
    <mergeCell ref="AL5:AL6"/>
    <mergeCell ref="AK4:AL4"/>
    <mergeCell ref="AE4:AE5"/>
    <mergeCell ref="AF4:AF5"/>
    <mergeCell ref="AG4:AG5"/>
    <mergeCell ref="AH4:AH5"/>
    <mergeCell ref="AS4:AS5"/>
    <mergeCell ref="AT4:AT5"/>
    <mergeCell ref="AM4:AM5"/>
    <mergeCell ref="AP4:AP5"/>
    <mergeCell ref="AQ4:AQ5"/>
    <mergeCell ref="AR4:AR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851"/>
  <sheetViews>
    <sheetView showGridLines="0" zoomScaleSheetLayoutView="100" zoomScalePageLayoutView="0" workbookViewId="0" topLeftCell="A11">
      <selection activeCell="D17" sqref="D17"/>
    </sheetView>
  </sheetViews>
  <sheetFormatPr defaultColWidth="9.00390625" defaultRowHeight="18" customHeight="1"/>
  <cols>
    <col min="1" max="1" width="0.5" style="105" customWidth="1"/>
    <col min="2" max="2" width="15.875" style="104" customWidth="1"/>
    <col min="3" max="4" width="18.875" style="103" customWidth="1"/>
    <col min="5" max="5" width="12.875" style="103" customWidth="1"/>
    <col min="6" max="7" width="18.875" style="103" customWidth="1"/>
    <col min="8" max="8" width="16.875" style="103" customWidth="1"/>
    <col min="9" max="9" width="15.625" style="103" customWidth="1"/>
    <col min="10" max="10" width="10.875" style="103" customWidth="1"/>
    <col min="11" max="11" width="15.625" style="103" customWidth="1"/>
    <col min="12" max="13" width="10.875" style="103" customWidth="1"/>
    <col min="14" max="14" width="12.875" style="103" customWidth="1"/>
    <col min="15" max="15" width="18.875" style="103" customWidth="1"/>
    <col min="16" max="22" width="16.875" style="103" customWidth="1"/>
    <col min="23" max="23" width="15.875" style="103" customWidth="1"/>
    <col min="24" max="25" width="14.875" style="103" customWidth="1"/>
    <col min="26" max="16384" width="9.375" style="102" customWidth="1"/>
  </cols>
  <sheetData>
    <row r="1" spans="1:25" s="119" customFormat="1" ht="18" customHeight="1">
      <c r="A1" s="126"/>
      <c r="B1" s="104"/>
      <c r="C1" s="132" t="s">
        <v>81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s="119" customFormat="1" ht="18" customHeight="1">
      <c r="A2" s="126"/>
      <c r="B2" s="109"/>
      <c r="C2" s="132" t="s">
        <v>365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s="119" customFormat="1" ht="18" customHeight="1" thickBot="1">
      <c r="A3" s="126"/>
      <c r="B3" s="133"/>
      <c r="C3" s="132" t="s">
        <v>340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119" customFormat="1" ht="18" customHeight="1">
      <c r="A4" s="126"/>
      <c r="B4" s="173" t="s">
        <v>339</v>
      </c>
      <c r="C4" s="183" t="s">
        <v>338</v>
      </c>
      <c r="D4" s="176" t="s">
        <v>337</v>
      </c>
      <c r="E4" s="177"/>
      <c r="F4" s="177"/>
      <c r="G4" s="177"/>
      <c r="H4" s="177"/>
      <c r="I4" s="177"/>
      <c r="J4" s="177"/>
      <c r="K4" s="177"/>
      <c r="L4" s="177"/>
      <c r="M4" s="177"/>
      <c r="N4" s="178"/>
      <c r="O4" s="176" t="s">
        <v>336</v>
      </c>
      <c r="P4" s="177"/>
      <c r="Q4" s="177"/>
      <c r="R4" s="177"/>
      <c r="S4" s="177"/>
      <c r="T4" s="177"/>
      <c r="U4" s="177"/>
      <c r="V4" s="177"/>
      <c r="W4" s="177"/>
      <c r="X4" s="177"/>
      <c r="Y4" s="179"/>
    </row>
    <row r="5" spans="1:25" s="119" customFormat="1" ht="18" customHeight="1">
      <c r="A5" s="126"/>
      <c r="B5" s="174"/>
      <c r="C5" s="184"/>
      <c r="D5" s="180" t="s">
        <v>373</v>
      </c>
      <c r="E5" s="181"/>
      <c r="F5" s="182"/>
      <c r="G5" s="129">
        <v>2</v>
      </c>
      <c r="H5" s="128">
        <v>3</v>
      </c>
      <c r="I5" s="128">
        <v>4</v>
      </c>
      <c r="J5" s="128">
        <v>5</v>
      </c>
      <c r="K5" s="128">
        <v>6</v>
      </c>
      <c r="L5" s="128">
        <v>7</v>
      </c>
      <c r="M5" s="128">
        <v>8</v>
      </c>
      <c r="N5" s="128">
        <v>9</v>
      </c>
      <c r="O5" s="128">
        <v>1</v>
      </c>
      <c r="P5" s="128">
        <v>2</v>
      </c>
      <c r="Q5" s="128">
        <v>3</v>
      </c>
      <c r="R5" s="128">
        <v>4</v>
      </c>
      <c r="S5" s="128">
        <v>5</v>
      </c>
      <c r="T5" s="128">
        <v>6</v>
      </c>
      <c r="U5" s="128">
        <v>7</v>
      </c>
      <c r="V5" s="128">
        <v>8</v>
      </c>
      <c r="W5" s="128">
        <v>9</v>
      </c>
      <c r="X5" s="128">
        <v>10</v>
      </c>
      <c r="Y5" s="127">
        <v>11</v>
      </c>
    </row>
    <row r="6" spans="1:28" s="119" customFormat="1" ht="36.75" customHeight="1">
      <c r="A6" s="126"/>
      <c r="B6" s="175"/>
      <c r="C6" s="185"/>
      <c r="D6" s="141" t="s">
        <v>335</v>
      </c>
      <c r="E6" s="140" t="s">
        <v>334</v>
      </c>
      <c r="F6" s="123" t="s">
        <v>333</v>
      </c>
      <c r="G6" s="123" t="s">
        <v>332</v>
      </c>
      <c r="H6" s="123" t="s">
        <v>331</v>
      </c>
      <c r="I6" s="123" t="s">
        <v>330</v>
      </c>
      <c r="J6" s="123" t="s">
        <v>329</v>
      </c>
      <c r="K6" s="123" t="s">
        <v>328</v>
      </c>
      <c r="L6" s="123" t="s">
        <v>327</v>
      </c>
      <c r="M6" s="123" t="s">
        <v>326</v>
      </c>
      <c r="N6" s="123" t="s">
        <v>325</v>
      </c>
      <c r="O6" s="123" t="s">
        <v>324</v>
      </c>
      <c r="P6" s="123" t="s">
        <v>323</v>
      </c>
      <c r="Q6" s="123" t="s">
        <v>322</v>
      </c>
      <c r="R6" s="123" t="s">
        <v>321</v>
      </c>
      <c r="S6" s="123" t="s">
        <v>320</v>
      </c>
      <c r="T6" s="123" t="s">
        <v>319</v>
      </c>
      <c r="U6" s="123" t="s">
        <v>318</v>
      </c>
      <c r="V6" s="123" t="s">
        <v>317</v>
      </c>
      <c r="W6" s="123" t="s">
        <v>316</v>
      </c>
      <c r="X6" s="123" t="s">
        <v>315</v>
      </c>
      <c r="Y6" s="139" t="s">
        <v>314</v>
      </c>
      <c r="AA6" s="120"/>
      <c r="AB6" s="120"/>
    </row>
    <row r="7" spans="1:28" s="119" customFormat="1" ht="36.75" customHeight="1" hidden="1">
      <c r="A7" s="126"/>
      <c r="B7" s="130"/>
      <c r="C7" s="137" t="s">
        <v>364</v>
      </c>
      <c r="D7" s="138" t="s">
        <v>363</v>
      </c>
      <c r="E7" s="137" t="s">
        <v>362</v>
      </c>
      <c r="F7" s="137" t="s">
        <v>361</v>
      </c>
      <c r="G7" s="137" t="s">
        <v>360</v>
      </c>
      <c r="H7" s="137" t="s">
        <v>359</v>
      </c>
      <c r="I7" s="137" t="s">
        <v>358</v>
      </c>
      <c r="J7" s="137" t="s">
        <v>357</v>
      </c>
      <c r="K7" s="137" t="s">
        <v>356</v>
      </c>
      <c r="L7" s="137" t="s">
        <v>355</v>
      </c>
      <c r="M7" s="137" t="s">
        <v>354</v>
      </c>
      <c r="N7" s="137" t="s">
        <v>353</v>
      </c>
      <c r="O7" s="137" t="s">
        <v>352</v>
      </c>
      <c r="P7" s="137" t="s">
        <v>351</v>
      </c>
      <c r="Q7" s="137" t="s">
        <v>350</v>
      </c>
      <c r="R7" s="137" t="s">
        <v>349</v>
      </c>
      <c r="S7" s="137" t="s">
        <v>348</v>
      </c>
      <c r="T7" s="137" t="s">
        <v>347</v>
      </c>
      <c r="U7" s="137" t="s">
        <v>346</v>
      </c>
      <c r="V7" s="137" t="s">
        <v>345</v>
      </c>
      <c r="W7" s="137" t="s">
        <v>344</v>
      </c>
      <c r="X7" s="137" t="s">
        <v>343</v>
      </c>
      <c r="Y7" s="136" t="s">
        <v>342</v>
      </c>
      <c r="AA7" s="120"/>
      <c r="AB7" s="120"/>
    </row>
    <row r="8" spans="1:25" ht="30" customHeight="1">
      <c r="A8" s="105" t="s">
        <v>18</v>
      </c>
      <c r="B8" s="116" t="s">
        <v>19</v>
      </c>
      <c r="C8" s="115">
        <v>703474</v>
      </c>
      <c r="D8" s="118">
        <v>0</v>
      </c>
      <c r="E8" s="118">
        <v>0</v>
      </c>
      <c r="F8" s="118">
        <v>0</v>
      </c>
      <c r="G8" s="118">
        <v>0</v>
      </c>
      <c r="H8" s="118">
        <v>415255</v>
      </c>
      <c r="I8" s="118">
        <v>288219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51731</v>
      </c>
      <c r="Q8" s="118">
        <v>567480</v>
      </c>
      <c r="R8" s="118">
        <v>84263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7">
        <v>0</v>
      </c>
    </row>
    <row r="9" spans="1:25" ht="30" customHeight="1">
      <c r="A9" s="105" t="s">
        <v>18</v>
      </c>
      <c r="B9" s="116" t="s">
        <v>20</v>
      </c>
      <c r="C9" s="115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135">
        <v>0</v>
      </c>
    </row>
    <row r="10" spans="1:25" ht="30" customHeight="1" thickBot="1">
      <c r="A10" s="105" t="s">
        <v>18</v>
      </c>
      <c r="B10" s="112" t="s">
        <v>310</v>
      </c>
      <c r="C10" s="111">
        <f aca="true" t="shared" si="0" ref="C10:Y10">SUM(C8:C9)</f>
        <v>703474</v>
      </c>
      <c r="D10" s="111">
        <f t="shared" si="0"/>
        <v>0</v>
      </c>
      <c r="E10" s="111">
        <f t="shared" si="0"/>
        <v>0</v>
      </c>
      <c r="F10" s="111">
        <f t="shared" si="0"/>
        <v>0</v>
      </c>
      <c r="G10" s="111">
        <f t="shared" si="0"/>
        <v>0</v>
      </c>
      <c r="H10" s="111">
        <f t="shared" si="0"/>
        <v>415255</v>
      </c>
      <c r="I10" s="111">
        <f t="shared" si="0"/>
        <v>288219</v>
      </c>
      <c r="J10" s="111">
        <f t="shared" si="0"/>
        <v>0</v>
      </c>
      <c r="K10" s="111">
        <f t="shared" si="0"/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 t="shared" si="0"/>
        <v>0</v>
      </c>
      <c r="P10" s="111">
        <f t="shared" si="0"/>
        <v>51731</v>
      </c>
      <c r="Q10" s="111">
        <f t="shared" si="0"/>
        <v>567480</v>
      </c>
      <c r="R10" s="111">
        <f t="shared" si="0"/>
        <v>84263</v>
      </c>
      <c r="S10" s="111">
        <f t="shared" si="0"/>
        <v>0</v>
      </c>
      <c r="T10" s="111">
        <f t="shared" si="0"/>
        <v>0</v>
      </c>
      <c r="U10" s="111">
        <f t="shared" si="0"/>
        <v>0</v>
      </c>
      <c r="V10" s="111">
        <f t="shared" si="0"/>
        <v>0</v>
      </c>
      <c r="W10" s="111">
        <f t="shared" si="0"/>
        <v>0</v>
      </c>
      <c r="X10" s="111">
        <f t="shared" si="0"/>
        <v>0</v>
      </c>
      <c r="Y10" s="110">
        <f t="shared" si="0"/>
        <v>0</v>
      </c>
    </row>
    <row r="11" spans="2:25" ht="18" customHeight="1">
      <c r="B11" s="109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s="119" customFormat="1" ht="18" customHeight="1">
      <c r="A12" s="126"/>
      <c r="B12" s="109"/>
      <c r="C12" s="134" t="s">
        <v>81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</row>
    <row r="13" spans="1:25" s="119" customFormat="1" ht="18" customHeight="1">
      <c r="A13" s="126"/>
      <c r="B13" s="109"/>
      <c r="C13" s="132" t="s">
        <v>341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</row>
    <row r="14" spans="1:25" s="119" customFormat="1" ht="18" customHeight="1" thickBot="1">
      <c r="A14" s="126"/>
      <c r="B14" s="133"/>
      <c r="C14" s="132" t="s">
        <v>340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s="119" customFormat="1" ht="18" customHeight="1">
      <c r="A15" s="126"/>
      <c r="B15" s="173" t="s">
        <v>339</v>
      </c>
      <c r="C15" s="183" t="s">
        <v>338</v>
      </c>
      <c r="D15" s="176" t="s">
        <v>337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8"/>
      <c r="O15" s="176" t="s">
        <v>336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9"/>
    </row>
    <row r="16" spans="1:25" s="119" customFormat="1" ht="18" customHeight="1">
      <c r="A16" s="126"/>
      <c r="B16" s="174"/>
      <c r="C16" s="184"/>
      <c r="D16" s="180" t="s">
        <v>373</v>
      </c>
      <c r="E16" s="181"/>
      <c r="F16" s="182"/>
      <c r="G16" s="129">
        <v>2</v>
      </c>
      <c r="H16" s="128">
        <v>3</v>
      </c>
      <c r="I16" s="128">
        <v>4</v>
      </c>
      <c r="J16" s="128">
        <v>5</v>
      </c>
      <c r="K16" s="128">
        <v>6</v>
      </c>
      <c r="L16" s="128">
        <v>7</v>
      </c>
      <c r="M16" s="128">
        <v>8</v>
      </c>
      <c r="N16" s="128">
        <v>9</v>
      </c>
      <c r="O16" s="128">
        <v>1</v>
      </c>
      <c r="P16" s="128">
        <v>2</v>
      </c>
      <c r="Q16" s="128">
        <v>3</v>
      </c>
      <c r="R16" s="128">
        <v>4</v>
      </c>
      <c r="S16" s="128">
        <v>5</v>
      </c>
      <c r="T16" s="128">
        <v>6</v>
      </c>
      <c r="U16" s="128">
        <v>7</v>
      </c>
      <c r="V16" s="128">
        <v>8</v>
      </c>
      <c r="W16" s="128">
        <v>9</v>
      </c>
      <c r="X16" s="128">
        <v>10</v>
      </c>
      <c r="Y16" s="127">
        <v>11</v>
      </c>
    </row>
    <row r="17" spans="1:28" s="119" customFormat="1" ht="42" customHeight="1">
      <c r="A17" s="126"/>
      <c r="B17" s="175"/>
      <c r="C17" s="185"/>
      <c r="D17" s="125" t="s">
        <v>335</v>
      </c>
      <c r="E17" s="124" t="s">
        <v>334</v>
      </c>
      <c r="F17" s="122" t="s">
        <v>333</v>
      </c>
      <c r="G17" s="123" t="s">
        <v>332</v>
      </c>
      <c r="H17" s="122" t="s">
        <v>331</v>
      </c>
      <c r="I17" s="122" t="s">
        <v>330</v>
      </c>
      <c r="J17" s="122" t="s">
        <v>329</v>
      </c>
      <c r="K17" s="122" t="s">
        <v>328</v>
      </c>
      <c r="L17" s="122" t="s">
        <v>327</v>
      </c>
      <c r="M17" s="122" t="s">
        <v>326</v>
      </c>
      <c r="N17" s="122" t="s">
        <v>325</v>
      </c>
      <c r="O17" s="122" t="s">
        <v>324</v>
      </c>
      <c r="P17" s="122" t="s">
        <v>323</v>
      </c>
      <c r="Q17" s="122" t="s">
        <v>322</v>
      </c>
      <c r="R17" s="122" t="s">
        <v>321</v>
      </c>
      <c r="S17" s="122" t="s">
        <v>320</v>
      </c>
      <c r="T17" s="122" t="s">
        <v>319</v>
      </c>
      <c r="U17" s="122" t="s">
        <v>318</v>
      </c>
      <c r="V17" s="122" t="s">
        <v>317</v>
      </c>
      <c r="W17" s="122" t="s">
        <v>316</v>
      </c>
      <c r="X17" s="122" t="s">
        <v>315</v>
      </c>
      <c r="Y17" s="121" t="s">
        <v>314</v>
      </c>
      <c r="AA17" s="120"/>
      <c r="AB17" s="120"/>
    </row>
    <row r="18" spans="1:25" ht="30" customHeight="1">
      <c r="A18" s="113" t="s">
        <v>21</v>
      </c>
      <c r="B18" s="116" t="s">
        <v>313</v>
      </c>
      <c r="C18" s="115">
        <v>1022067</v>
      </c>
      <c r="D18" s="118">
        <v>0</v>
      </c>
      <c r="E18" s="118">
        <v>0</v>
      </c>
      <c r="F18" s="118">
        <v>0</v>
      </c>
      <c r="G18" s="118">
        <v>0</v>
      </c>
      <c r="H18" s="118">
        <v>986367</v>
      </c>
      <c r="I18" s="118">
        <v>35700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1022067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7">
        <v>0</v>
      </c>
    </row>
    <row r="19" spans="1:25" ht="30" customHeight="1">
      <c r="A19" s="113" t="s">
        <v>21</v>
      </c>
      <c r="B19" s="116" t="s">
        <v>312</v>
      </c>
      <c r="C19" s="115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114">
        <v>0</v>
      </c>
    </row>
    <row r="20" spans="1:25" ht="30" customHeight="1">
      <c r="A20" s="113" t="s">
        <v>21</v>
      </c>
      <c r="B20" s="116" t="s">
        <v>311</v>
      </c>
      <c r="C20" s="115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114">
        <v>0</v>
      </c>
    </row>
    <row r="21" spans="1:25" ht="30" customHeight="1" thickBot="1">
      <c r="A21" s="113" t="s">
        <v>21</v>
      </c>
      <c r="B21" s="112" t="s">
        <v>310</v>
      </c>
      <c r="C21" s="111">
        <f aca="true" t="shared" si="1" ref="C21:Y21">SUM(C18:C20)</f>
        <v>1022067</v>
      </c>
      <c r="D21" s="111">
        <f t="shared" si="1"/>
        <v>0</v>
      </c>
      <c r="E21" s="111">
        <f t="shared" si="1"/>
        <v>0</v>
      </c>
      <c r="F21" s="111">
        <f t="shared" si="1"/>
        <v>0</v>
      </c>
      <c r="G21" s="111">
        <f t="shared" si="1"/>
        <v>0</v>
      </c>
      <c r="H21" s="111">
        <f t="shared" si="1"/>
        <v>986367</v>
      </c>
      <c r="I21" s="111">
        <f t="shared" si="1"/>
        <v>35700</v>
      </c>
      <c r="J21" s="111">
        <f t="shared" si="1"/>
        <v>0</v>
      </c>
      <c r="K21" s="111">
        <f t="shared" si="1"/>
        <v>0</v>
      </c>
      <c r="L21" s="111">
        <f t="shared" si="1"/>
        <v>0</v>
      </c>
      <c r="M21" s="111">
        <f t="shared" si="1"/>
        <v>0</v>
      </c>
      <c r="N21" s="111">
        <f t="shared" si="1"/>
        <v>0</v>
      </c>
      <c r="O21" s="111">
        <f t="shared" si="1"/>
        <v>0</v>
      </c>
      <c r="P21" s="111">
        <f t="shared" si="1"/>
        <v>0</v>
      </c>
      <c r="Q21" s="111">
        <f t="shared" si="1"/>
        <v>1022067</v>
      </c>
      <c r="R21" s="111">
        <f t="shared" si="1"/>
        <v>0</v>
      </c>
      <c r="S21" s="111">
        <f t="shared" si="1"/>
        <v>0</v>
      </c>
      <c r="T21" s="111">
        <f t="shared" si="1"/>
        <v>0</v>
      </c>
      <c r="U21" s="111">
        <f t="shared" si="1"/>
        <v>0</v>
      </c>
      <c r="V21" s="111">
        <f t="shared" si="1"/>
        <v>0</v>
      </c>
      <c r="W21" s="111">
        <f t="shared" si="1"/>
        <v>0</v>
      </c>
      <c r="X21" s="111">
        <f t="shared" si="1"/>
        <v>0</v>
      </c>
      <c r="Y21" s="110">
        <f t="shared" si="1"/>
        <v>0</v>
      </c>
    </row>
    <row r="22" spans="2:25" ht="18" customHeight="1">
      <c r="B22" s="109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</row>
    <row r="23" spans="2:25" ht="18" customHeight="1">
      <c r="B23" s="107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</row>
    <row r="24" spans="2:25" ht="18" customHeight="1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</row>
    <row r="25" spans="2:25" ht="18" customHeight="1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</row>
    <row r="26" spans="2:25" ht="18" customHeight="1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2:25" ht="18" customHeight="1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</row>
    <row r="28" spans="2:25" ht="18" customHeight="1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</row>
    <row r="29" spans="2:25" ht="18" customHeight="1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</row>
    <row r="30" spans="2:25" ht="18" customHeight="1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</row>
    <row r="31" spans="2:25" ht="18" customHeight="1">
      <c r="B31" s="107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</row>
    <row r="32" spans="2:25" ht="18" customHeight="1">
      <c r="B32" s="107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</row>
    <row r="33" spans="2:25" ht="18" customHeight="1">
      <c r="B33" s="107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2:25" ht="18" customHeight="1">
      <c r="B34" s="107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</row>
    <row r="35" spans="2:25" ht="18" customHeight="1">
      <c r="B35" s="107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</row>
    <row r="36" spans="2:25" ht="18" customHeight="1"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</row>
    <row r="37" spans="2:25" ht="18" customHeight="1">
      <c r="B37" s="10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</row>
    <row r="38" spans="2:25" ht="18" customHeight="1">
      <c r="B38" s="107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</row>
    <row r="39" spans="2:25" ht="18" customHeight="1">
      <c r="B39" s="107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</row>
    <row r="40" spans="2:25" ht="18" customHeight="1">
      <c r="B40" s="107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</row>
    <row r="41" spans="2:25" ht="18" customHeight="1">
      <c r="B41" s="107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</row>
    <row r="42" spans="2:25" ht="18" customHeight="1">
      <c r="B42" s="107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</row>
    <row r="43" spans="2:25" ht="18" customHeight="1">
      <c r="B43" s="107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</row>
    <row r="44" spans="2:25" ht="18" customHeight="1">
      <c r="B44" s="107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</row>
    <row r="45" spans="2:25" ht="18" customHeight="1">
      <c r="B45" s="107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</row>
    <row r="46" spans="2:25" ht="18" customHeight="1">
      <c r="B46" s="107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</row>
    <row r="47" spans="2:25" ht="18" customHeight="1">
      <c r="B47" s="107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</row>
    <row r="48" spans="2:25" ht="18" customHeight="1">
      <c r="B48" s="107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</row>
    <row r="49" spans="2:25" ht="18" customHeight="1">
      <c r="B49" s="107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</row>
    <row r="50" spans="2:25" ht="18" customHeight="1">
      <c r="B50" s="107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</row>
    <row r="51" spans="2:25" ht="18" customHeight="1">
      <c r="B51" s="107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</row>
    <row r="52" spans="2:25" ht="18" customHeight="1">
      <c r="B52" s="107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</row>
    <row r="53" spans="2:25" ht="18" customHeight="1">
      <c r="B53" s="107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</row>
    <row r="54" spans="2:25" ht="18" customHeight="1">
      <c r="B54" s="107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</row>
    <row r="55" spans="2:25" ht="18" customHeight="1">
      <c r="B55" s="107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</row>
    <row r="56" spans="2:25" ht="18" customHeight="1">
      <c r="B56" s="107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</row>
    <row r="57" spans="2:25" ht="18" customHeight="1">
      <c r="B57" s="107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</row>
    <row r="58" spans="2:25" ht="18" customHeight="1">
      <c r="B58" s="107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</row>
    <row r="59" spans="2:25" ht="18" customHeight="1">
      <c r="B59" s="107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</row>
    <row r="60" spans="2:25" ht="18" customHeight="1">
      <c r="B60" s="107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</row>
    <row r="61" spans="2:25" ht="18" customHeight="1">
      <c r="B61" s="107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</row>
    <row r="62" spans="2:25" ht="18" customHeight="1">
      <c r="B62" s="107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</row>
    <row r="63" spans="2:25" ht="18" customHeight="1">
      <c r="B63" s="107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</row>
    <row r="64" spans="2:25" ht="18" customHeight="1">
      <c r="B64" s="107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</row>
    <row r="65" spans="2:25" ht="18" customHeight="1">
      <c r="B65" s="107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</row>
    <row r="66" spans="2:25" ht="18" customHeight="1">
      <c r="B66" s="107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</row>
    <row r="67" spans="2:25" ht="18" customHeight="1">
      <c r="B67" s="107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</row>
    <row r="68" spans="2:25" ht="18" customHeight="1">
      <c r="B68" s="107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</row>
    <row r="69" spans="2:25" ht="18" customHeight="1">
      <c r="B69" s="107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</row>
    <row r="70" spans="2:25" ht="18" customHeight="1">
      <c r="B70" s="107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</row>
    <row r="71" spans="2:25" ht="18" customHeight="1">
      <c r="B71" s="107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</row>
    <row r="72" spans="2:25" ht="18" customHeight="1">
      <c r="B72" s="107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2:25" ht="18" customHeight="1">
      <c r="B73" s="107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</row>
    <row r="74" spans="2:25" ht="18" customHeight="1">
      <c r="B74" s="107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</row>
    <row r="75" spans="2:25" ht="18" customHeight="1">
      <c r="B75" s="107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</row>
    <row r="76" spans="2:25" ht="18" customHeight="1">
      <c r="B76" s="107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2:25" ht="18" customHeight="1">
      <c r="B77" s="107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2:25" ht="18" customHeight="1">
      <c r="B78" s="107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2:25" ht="18" customHeight="1">
      <c r="B79" s="107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</row>
    <row r="80" spans="2:25" ht="18" customHeight="1">
      <c r="B80" s="107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</row>
    <row r="81" spans="2:25" ht="18" customHeight="1">
      <c r="B81" s="107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</row>
    <row r="82" spans="2:25" ht="18" customHeight="1">
      <c r="B82" s="107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</row>
    <row r="83" spans="2:25" ht="18" customHeight="1">
      <c r="B83" s="107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</row>
    <row r="84" spans="2:25" ht="18" customHeight="1">
      <c r="B84" s="107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</row>
    <row r="85" spans="2:25" ht="18" customHeight="1">
      <c r="B85" s="107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</row>
    <row r="86" spans="2:25" ht="18" customHeight="1">
      <c r="B86" s="107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</row>
    <row r="87" spans="2:25" ht="18" customHeight="1">
      <c r="B87" s="107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</row>
    <row r="88" spans="2:25" ht="18" customHeight="1">
      <c r="B88" s="107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</row>
    <row r="89" spans="2:25" ht="18" customHeight="1">
      <c r="B89" s="107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2:25" ht="18" customHeight="1">
      <c r="B90" s="107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</row>
    <row r="91" spans="2:25" ht="18" customHeight="1">
      <c r="B91" s="107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</row>
    <row r="92" spans="2:25" ht="18" customHeight="1">
      <c r="B92" s="107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2:25" ht="18" customHeight="1">
      <c r="B93" s="107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2:25" ht="18" customHeight="1">
      <c r="B94" s="107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</row>
    <row r="95" spans="2:25" ht="18" customHeight="1">
      <c r="B95" s="107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</row>
    <row r="96" spans="2:25" ht="18" customHeight="1">
      <c r="B96" s="107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</row>
    <row r="97" spans="2:25" ht="18" customHeight="1">
      <c r="B97" s="107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</row>
    <row r="98" spans="2:25" ht="18" customHeight="1">
      <c r="B98" s="107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</row>
    <row r="99" spans="2:25" ht="18" customHeight="1">
      <c r="B99" s="107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</row>
    <row r="100" spans="2:25" ht="18" customHeight="1">
      <c r="B100" s="107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</row>
    <row r="101" spans="2:25" ht="18" customHeight="1">
      <c r="B101" s="107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</row>
    <row r="102" spans="2:25" ht="18" customHeight="1">
      <c r="B102" s="107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</row>
    <row r="103" spans="2:25" ht="18" customHeight="1">
      <c r="B103" s="107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</row>
    <row r="104" spans="2:25" ht="18" customHeight="1">
      <c r="B104" s="107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</row>
    <row r="105" spans="2:25" ht="18" customHeight="1">
      <c r="B105" s="107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</row>
    <row r="106" spans="2:25" ht="18" customHeight="1">
      <c r="B106" s="107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</row>
    <row r="107" spans="2:25" ht="18" customHeight="1">
      <c r="B107" s="107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spans="2:25" ht="18" customHeight="1">
      <c r="B108" s="107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</row>
    <row r="109" spans="2:25" ht="18" customHeight="1">
      <c r="B109" s="107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</row>
    <row r="110" spans="2:25" ht="18" customHeight="1">
      <c r="B110" s="107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</row>
    <row r="111" spans="2:25" ht="18" customHeight="1">
      <c r="B111" s="107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</row>
    <row r="112" spans="2:25" ht="18" customHeight="1">
      <c r="B112" s="107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</row>
    <row r="113" spans="2:25" ht="18" customHeight="1">
      <c r="B113" s="107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</row>
    <row r="114" spans="2:25" ht="18" customHeight="1">
      <c r="B114" s="107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</row>
    <row r="115" spans="2:25" ht="18" customHeight="1">
      <c r="B115" s="107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</row>
    <row r="116" spans="2:25" ht="18" customHeight="1">
      <c r="B116" s="107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</row>
    <row r="117" spans="2:25" ht="18" customHeight="1">
      <c r="B117" s="107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</row>
    <row r="118" spans="2:25" ht="18" customHeight="1">
      <c r="B118" s="107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</row>
    <row r="119" spans="2:25" ht="18" customHeight="1">
      <c r="B119" s="107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</row>
    <row r="120" spans="2:25" ht="18" customHeight="1">
      <c r="B120" s="107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</row>
    <row r="121" spans="2:25" ht="18" customHeight="1">
      <c r="B121" s="107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</row>
    <row r="122" spans="2:25" ht="18" customHeight="1">
      <c r="B122" s="107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</row>
    <row r="123" spans="2:25" ht="18" customHeight="1">
      <c r="B123" s="107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</row>
    <row r="124" spans="2:25" ht="18" customHeight="1">
      <c r="B124" s="107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</row>
    <row r="125" spans="2:25" ht="18" customHeight="1">
      <c r="B125" s="107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</row>
    <row r="126" spans="2:25" ht="18" customHeight="1">
      <c r="B126" s="107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</row>
    <row r="127" spans="2:25" ht="18" customHeight="1">
      <c r="B127" s="107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</row>
    <row r="128" spans="2:25" ht="18" customHeight="1">
      <c r="B128" s="107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</row>
    <row r="129" spans="2:25" ht="18" customHeight="1">
      <c r="B129" s="107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</row>
    <row r="130" spans="2:25" ht="18" customHeight="1">
      <c r="B130" s="107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2:25" ht="18" customHeight="1">
      <c r="B131" s="107"/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</row>
    <row r="132" spans="2:25" ht="18" customHeight="1">
      <c r="B132" s="107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</row>
    <row r="133" spans="2:25" ht="18" customHeight="1">
      <c r="B133" s="107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</row>
    <row r="134" spans="2:25" ht="18" customHeight="1">
      <c r="B134" s="107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</row>
    <row r="135" spans="2:25" ht="18" customHeight="1">
      <c r="B135" s="107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</row>
    <row r="136" spans="2:25" ht="18" customHeight="1">
      <c r="B136" s="107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</row>
    <row r="137" spans="2:25" ht="18" customHeight="1">
      <c r="B137" s="107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</row>
    <row r="138" spans="2:25" ht="18" customHeight="1">
      <c r="B138" s="107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</row>
    <row r="139" spans="2:25" ht="18" customHeight="1">
      <c r="B139" s="107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</row>
    <row r="140" spans="2:25" ht="18" customHeight="1">
      <c r="B140" s="107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</row>
    <row r="141" spans="2:25" ht="18" customHeight="1">
      <c r="B141" s="107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</row>
    <row r="142" spans="2:25" ht="18" customHeight="1">
      <c r="B142" s="107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</row>
    <row r="143" spans="2:25" ht="18" customHeight="1">
      <c r="B143" s="107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</row>
    <row r="144" spans="2:25" ht="18" customHeight="1">
      <c r="B144" s="107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</row>
    <row r="145" spans="2:25" ht="18" customHeight="1">
      <c r="B145" s="107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</row>
    <row r="146" spans="2:25" ht="18" customHeight="1">
      <c r="B146" s="107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</row>
    <row r="147" spans="2:25" ht="18" customHeight="1">
      <c r="B147" s="107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</row>
    <row r="148" spans="2:25" ht="18" customHeight="1">
      <c r="B148" s="107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</row>
    <row r="149" spans="2:25" ht="18" customHeight="1">
      <c r="B149" s="107"/>
      <c r="C149" s="106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</row>
    <row r="150" spans="2:25" ht="18" customHeight="1">
      <c r="B150" s="107"/>
      <c r="C150" s="106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</row>
    <row r="151" spans="2:25" ht="18" customHeight="1">
      <c r="B151" s="107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</row>
    <row r="152" spans="2:25" ht="18" customHeight="1">
      <c r="B152" s="107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</row>
    <row r="153" spans="2:25" ht="18" customHeight="1">
      <c r="B153" s="107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</row>
    <row r="154" spans="2:25" ht="18" customHeight="1">
      <c r="B154" s="107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</row>
    <row r="155" spans="2:25" ht="18" customHeight="1">
      <c r="B155" s="107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</row>
    <row r="156" spans="2:25" ht="18" customHeight="1">
      <c r="B156" s="107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</row>
    <row r="157" spans="2:25" ht="18" customHeight="1">
      <c r="B157" s="107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</row>
    <row r="158" spans="2:25" ht="18" customHeight="1">
      <c r="B158" s="107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</row>
    <row r="159" spans="2:25" ht="18" customHeight="1">
      <c r="B159" s="107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</row>
    <row r="160" spans="2:25" ht="18" customHeight="1">
      <c r="B160" s="107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</row>
    <row r="161" spans="2:25" ht="18" customHeight="1">
      <c r="B161" s="107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</row>
    <row r="162" spans="2:25" ht="18" customHeight="1">
      <c r="B162" s="107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</row>
    <row r="163" spans="2:25" ht="18" customHeight="1">
      <c r="B163" s="107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</row>
    <row r="164" spans="2:25" ht="18" customHeight="1">
      <c r="B164" s="107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</row>
    <row r="165" spans="2:25" ht="18" customHeight="1">
      <c r="B165" s="107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</row>
    <row r="166" spans="2:25" ht="18" customHeight="1">
      <c r="B166" s="107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</row>
    <row r="167" spans="2:25" ht="18" customHeight="1">
      <c r="B167" s="107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</row>
    <row r="168" spans="2:25" ht="18" customHeight="1">
      <c r="B168" s="107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</row>
    <row r="169" spans="2:25" ht="18" customHeight="1">
      <c r="B169" s="107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</row>
    <row r="170" spans="2:25" ht="18" customHeight="1">
      <c r="B170" s="107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</row>
    <row r="171" spans="2:25" ht="18" customHeight="1">
      <c r="B171" s="107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</row>
    <row r="172" spans="2:25" ht="18" customHeight="1">
      <c r="B172" s="107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</row>
    <row r="173" spans="2:25" ht="18" customHeight="1">
      <c r="B173" s="107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</row>
    <row r="174" spans="2:25" ht="18" customHeight="1">
      <c r="B174" s="107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</row>
    <row r="175" spans="2:25" ht="18" customHeight="1">
      <c r="B175" s="107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</row>
    <row r="176" spans="2:25" ht="18" customHeight="1">
      <c r="B176" s="107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</row>
    <row r="177" spans="2:25" ht="18" customHeight="1">
      <c r="B177" s="107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</row>
    <row r="178" spans="2:25" ht="18" customHeight="1">
      <c r="B178" s="107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</row>
    <row r="179" spans="2:25" ht="18" customHeight="1">
      <c r="B179" s="107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</row>
    <row r="180" spans="2:25" ht="18" customHeight="1">
      <c r="B180" s="107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</row>
    <row r="181" spans="2:25" ht="18" customHeight="1">
      <c r="B181" s="107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</row>
    <row r="182" spans="2:25" ht="18" customHeight="1">
      <c r="B182" s="107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</row>
    <row r="183" spans="2:25" ht="18" customHeight="1">
      <c r="B183" s="107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</row>
    <row r="184" spans="2:25" ht="18" customHeight="1">
      <c r="B184" s="107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</row>
    <row r="185" spans="2:25" ht="18" customHeight="1">
      <c r="B185" s="107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</row>
    <row r="186" spans="2:25" ht="18" customHeight="1">
      <c r="B186" s="107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</row>
    <row r="187" spans="2:25" ht="18" customHeight="1">
      <c r="B187" s="107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</row>
    <row r="188" spans="2:25" ht="18" customHeight="1">
      <c r="B188" s="107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</row>
    <row r="189" spans="2:25" ht="18" customHeight="1">
      <c r="B189" s="107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</row>
    <row r="190" spans="2:25" ht="18" customHeight="1">
      <c r="B190" s="107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</row>
    <row r="191" spans="2:25" ht="18" customHeight="1">
      <c r="B191" s="107"/>
      <c r="C191" s="106"/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</row>
    <row r="192" spans="2:25" ht="18" customHeight="1">
      <c r="B192" s="107"/>
      <c r="C192" s="106"/>
      <c r="D192" s="106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</row>
    <row r="193" spans="2:25" ht="18" customHeight="1">
      <c r="B193" s="107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</row>
    <row r="194" spans="2:25" ht="18" customHeight="1">
      <c r="B194" s="107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</row>
    <row r="195" spans="2:25" ht="18" customHeight="1">
      <c r="B195" s="107"/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</row>
    <row r="196" spans="2:25" ht="18" customHeight="1">
      <c r="B196" s="107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</row>
    <row r="197" spans="2:25" ht="18" customHeight="1">
      <c r="B197" s="107"/>
      <c r="C197" s="106"/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</row>
    <row r="198" spans="2:25" ht="18" customHeight="1">
      <c r="B198" s="107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</row>
    <row r="199" spans="2:25" ht="18" customHeight="1">
      <c r="B199" s="107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</row>
    <row r="200" spans="2:25" ht="18" customHeight="1">
      <c r="B200" s="107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</row>
    <row r="201" spans="2:25" ht="18" customHeight="1">
      <c r="B201" s="107"/>
      <c r="C201" s="106"/>
      <c r="D201" s="106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</row>
    <row r="202" spans="2:25" ht="18" customHeight="1">
      <c r="B202" s="107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</row>
    <row r="203" spans="2:25" ht="18" customHeight="1">
      <c r="B203" s="107"/>
      <c r="C203" s="106"/>
      <c r="D203" s="106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</row>
    <row r="204" spans="2:25" ht="18" customHeight="1">
      <c r="B204" s="107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</row>
    <row r="205" spans="2:25" ht="18" customHeight="1">
      <c r="B205" s="107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</row>
    <row r="206" spans="2:25" ht="18" customHeight="1">
      <c r="B206" s="107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</row>
    <row r="207" spans="2:25" ht="18" customHeight="1">
      <c r="B207" s="107"/>
      <c r="C207" s="106"/>
      <c r="D207" s="106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</row>
    <row r="208" spans="2:25" ht="18" customHeight="1">
      <c r="B208" s="107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</row>
    <row r="209" spans="2:25" ht="18" customHeight="1">
      <c r="B209" s="107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</row>
    <row r="210" spans="2:25" ht="18" customHeight="1">
      <c r="B210" s="107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</row>
    <row r="211" spans="2:25" ht="18" customHeight="1">
      <c r="B211" s="107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</row>
    <row r="212" spans="2:25" ht="18" customHeight="1">
      <c r="B212" s="107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</row>
    <row r="213" spans="2:25" ht="18" customHeight="1">
      <c r="B213" s="107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</row>
    <row r="214" spans="2:25" ht="18" customHeight="1">
      <c r="B214" s="107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</row>
    <row r="215" spans="2:25" ht="18" customHeight="1">
      <c r="B215" s="107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</row>
    <row r="216" spans="2:25" ht="18" customHeight="1">
      <c r="B216" s="107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</row>
    <row r="217" spans="2:25" ht="18" customHeight="1">
      <c r="B217" s="107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</row>
    <row r="218" spans="2:25" ht="18" customHeight="1">
      <c r="B218" s="107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</row>
    <row r="219" spans="2:25" ht="18" customHeight="1">
      <c r="B219" s="107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</row>
    <row r="220" spans="2:25" ht="18" customHeight="1">
      <c r="B220" s="107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</row>
    <row r="221" spans="2:25" ht="18" customHeight="1">
      <c r="B221" s="107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</row>
    <row r="222" spans="2:25" ht="18" customHeight="1">
      <c r="B222" s="107"/>
      <c r="C222" s="106"/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</row>
    <row r="223" spans="2:25" ht="18" customHeight="1">
      <c r="B223" s="107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</row>
    <row r="224" spans="2:25" ht="18" customHeight="1">
      <c r="B224" s="107"/>
      <c r="C224" s="106"/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</row>
    <row r="225" spans="2:25" ht="18" customHeight="1">
      <c r="B225" s="107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</row>
    <row r="226" spans="2:25" ht="18" customHeight="1">
      <c r="B226" s="107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</row>
    <row r="227" spans="2:25" ht="18" customHeight="1">
      <c r="B227" s="107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</row>
    <row r="228" spans="2:25" ht="18" customHeight="1">
      <c r="B228" s="107"/>
      <c r="C228" s="106"/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</row>
    <row r="229" spans="2:25" ht="18" customHeight="1">
      <c r="B229" s="107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</row>
    <row r="230" spans="2:25" ht="18" customHeight="1">
      <c r="B230" s="107"/>
      <c r="C230" s="106"/>
      <c r="D230" s="106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</row>
    <row r="231" spans="2:25" ht="18" customHeight="1">
      <c r="B231" s="107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</row>
    <row r="232" spans="2:25" ht="18" customHeight="1">
      <c r="B232" s="107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</row>
    <row r="233" spans="2:25" ht="18" customHeight="1">
      <c r="B233" s="107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</row>
    <row r="234" spans="2:25" ht="18" customHeight="1">
      <c r="B234" s="107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</row>
    <row r="235" spans="2:25" ht="18" customHeight="1">
      <c r="B235" s="107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</row>
    <row r="236" spans="2:25" ht="18" customHeight="1">
      <c r="B236" s="107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</row>
    <row r="237" spans="2:25" ht="18" customHeight="1">
      <c r="B237" s="107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</row>
    <row r="238" spans="2:25" ht="18" customHeight="1">
      <c r="B238" s="107"/>
      <c r="C238" s="106"/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</row>
    <row r="239" spans="2:25" ht="18" customHeight="1">
      <c r="B239" s="107"/>
      <c r="C239" s="106"/>
      <c r="D239" s="106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</row>
    <row r="240" spans="2:25" ht="18" customHeight="1">
      <c r="B240" s="107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</row>
    <row r="241" spans="2:25" ht="18" customHeight="1">
      <c r="B241" s="107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</row>
    <row r="242" spans="2:25" ht="18" customHeight="1">
      <c r="B242" s="107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</row>
    <row r="243" spans="2:25" ht="18" customHeight="1">
      <c r="B243" s="107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</row>
    <row r="244" spans="2:25" ht="18" customHeight="1">
      <c r="B244" s="107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</row>
    <row r="245" spans="2:25" ht="18" customHeight="1">
      <c r="B245" s="107"/>
      <c r="C245" s="106"/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</row>
    <row r="246" spans="2:25" ht="18" customHeight="1">
      <c r="B246" s="107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</row>
    <row r="247" spans="2:25" ht="18" customHeight="1">
      <c r="B247" s="107"/>
      <c r="C247" s="106"/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</row>
    <row r="248" spans="2:25" ht="18" customHeight="1">
      <c r="B248" s="107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</row>
    <row r="249" spans="2:25" ht="18" customHeight="1">
      <c r="B249" s="107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</row>
    <row r="250" spans="2:25" ht="18" customHeight="1">
      <c r="B250" s="107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</row>
    <row r="251" spans="2:25" ht="18" customHeight="1">
      <c r="B251" s="107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</row>
    <row r="252" spans="2:25" ht="18" customHeight="1">
      <c r="B252" s="107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</row>
    <row r="253" spans="2:25" ht="18" customHeight="1">
      <c r="B253" s="107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</row>
    <row r="254" spans="2:25" ht="18" customHeight="1">
      <c r="B254" s="107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</row>
    <row r="255" spans="2:25" ht="18" customHeight="1">
      <c r="B255" s="107"/>
      <c r="C255" s="106"/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</row>
    <row r="256" spans="2:25" ht="18" customHeight="1">
      <c r="B256" s="107"/>
      <c r="C256" s="106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</row>
    <row r="257" spans="2:25" ht="18" customHeight="1">
      <c r="B257" s="107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</row>
    <row r="258" spans="2:25" ht="18" customHeight="1">
      <c r="B258" s="107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</row>
    <row r="259" spans="2:25" ht="18" customHeight="1">
      <c r="B259" s="107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</row>
    <row r="260" spans="2:25" ht="18" customHeight="1">
      <c r="B260" s="107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</row>
    <row r="261" spans="2:25" ht="18" customHeight="1">
      <c r="B261" s="107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</row>
    <row r="262" spans="2:25" ht="18" customHeight="1">
      <c r="B262" s="107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</row>
    <row r="263" spans="2:25" ht="18" customHeight="1">
      <c r="B263" s="107"/>
      <c r="C263" s="106"/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</row>
    <row r="264" spans="2:25" ht="18" customHeight="1">
      <c r="B264" s="107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</row>
    <row r="265" spans="2:25" ht="18" customHeight="1">
      <c r="B265" s="107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</row>
    <row r="266" spans="2:25" ht="18" customHeight="1">
      <c r="B266" s="107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</row>
    <row r="267" spans="2:25" ht="18" customHeight="1">
      <c r="B267" s="107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</row>
    <row r="268" spans="2:25" ht="18" customHeight="1">
      <c r="B268" s="107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</row>
    <row r="269" spans="2:25" ht="18" customHeight="1">
      <c r="B269" s="107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</row>
    <row r="270" spans="2:25" ht="18" customHeight="1">
      <c r="B270" s="107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</row>
    <row r="271" spans="2:25" ht="18" customHeight="1">
      <c r="B271" s="107"/>
      <c r="C271" s="106"/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</row>
    <row r="272" spans="2:25" ht="18" customHeight="1">
      <c r="B272" s="107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</row>
    <row r="273" spans="2:25" ht="18" customHeight="1">
      <c r="B273" s="107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</row>
    <row r="274" spans="2:25" ht="18" customHeight="1">
      <c r="B274" s="107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</row>
    <row r="275" spans="2:25" ht="18" customHeight="1">
      <c r="B275" s="107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</row>
    <row r="276" spans="2:25" ht="18" customHeight="1">
      <c r="B276" s="107"/>
      <c r="C276" s="106"/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</row>
    <row r="277" spans="2:25" ht="18" customHeight="1">
      <c r="B277" s="107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</row>
    <row r="278" spans="2:25" ht="18" customHeight="1">
      <c r="B278" s="107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</row>
    <row r="279" spans="2:25" ht="18" customHeight="1">
      <c r="B279" s="107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</row>
    <row r="280" spans="2:25" ht="18" customHeight="1">
      <c r="B280" s="107"/>
      <c r="C280" s="106"/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</row>
    <row r="281" spans="2:25" ht="18" customHeight="1">
      <c r="B281" s="107"/>
      <c r="C281" s="106"/>
      <c r="D281" s="106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</row>
    <row r="282" spans="2:25" ht="18" customHeight="1">
      <c r="B282" s="107"/>
      <c r="C282" s="106"/>
      <c r="D282" s="106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</row>
    <row r="283" spans="2:25" ht="18" customHeight="1">
      <c r="B283" s="107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</row>
    <row r="284" spans="2:25" ht="18" customHeight="1">
      <c r="B284" s="107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</row>
    <row r="285" spans="2:25" ht="18" customHeight="1">
      <c r="B285" s="107"/>
      <c r="C285" s="106"/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</row>
    <row r="286" spans="2:25" ht="18" customHeight="1">
      <c r="B286" s="107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</row>
    <row r="287" spans="2:25" ht="18" customHeight="1">
      <c r="B287" s="107"/>
      <c r="C287" s="106"/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</row>
    <row r="288" spans="2:25" ht="18" customHeight="1">
      <c r="B288" s="107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</row>
    <row r="289" spans="2:25" ht="18" customHeight="1">
      <c r="B289" s="107"/>
      <c r="C289" s="106"/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</row>
    <row r="290" spans="2:25" ht="18" customHeight="1">
      <c r="B290" s="107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</row>
    <row r="291" spans="2:25" ht="18" customHeight="1">
      <c r="B291" s="107"/>
      <c r="C291" s="106"/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</row>
    <row r="292" spans="2:25" ht="18" customHeight="1">
      <c r="B292" s="107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</row>
    <row r="293" spans="2:25" ht="18" customHeight="1">
      <c r="B293" s="107"/>
      <c r="C293" s="106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</row>
    <row r="294" spans="2:25" ht="18" customHeight="1">
      <c r="B294" s="107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</row>
    <row r="295" spans="2:25" ht="18" customHeight="1">
      <c r="B295" s="107"/>
      <c r="C295" s="106"/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</row>
    <row r="296" spans="2:25" ht="18" customHeight="1">
      <c r="B296" s="107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</row>
    <row r="297" spans="2:25" ht="18" customHeight="1">
      <c r="B297" s="107"/>
      <c r="C297" s="106"/>
      <c r="D297" s="106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</row>
    <row r="298" spans="2:25" ht="18" customHeight="1">
      <c r="B298" s="107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</row>
    <row r="299" spans="2:25" ht="18" customHeight="1">
      <c r="B299" s="107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</row>
    <row r="300" spans="2:25" ht="18" customHeight="1">
      <c r="B300" s="107"/>
      <c r="C300" s="106"/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</row>
    <row r="301" spans="2:25" ht="18" customHeight="1">
      <c r="B301" s="107"/>
      <c r="C301" s="106"/>
      <c r="D301" s="106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</row>
    <row r="302" spans="2:25" ht="18" customHeight="1">
      <c r="B302" s="107"/>
      <c r="C302" s="106"/>
      <c r="D302" s="106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</row>
    <row r="303" spans="2:25" ht="18" customHeight="1">
      <c r="B303" s="107"/>
      <c r="C303" s="106"/>
      <c r="D303" s="106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</row>
    <row r="304" spans="2:25" ht="18" customHeight="1">
      <c r="B304" s="107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</row>
    <row r="305" spans="2:25" ht="18" customHeight="1">
      <c r="B305" s="107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</row>
    <row r="306" spans="2:25" ht="18" customHeight="1">
      <c r="B306" s="107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</row>
    <row r="307" spans="2:25" ht="18" customHeight="1">
      <c r="B307" s="107"/>
      <c r="C307" s="106"/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</row>
    <row r="308" spans="2:25" ht="18" customHeight="1">
      <c r="B308" s="107"/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</row>
    <row r="309" spans="2:25" ht="18" customHeight="1">
      <c r="B309" s="107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</row>
    <row r="310" spans="2:25" ht="18" customHeight="1">
      <c r="B310" s="107"/>
      <c r="C310" s="106"/>
      <c r="D310" s="106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</row>
    <row r="311" spans="2:25" ht="18" customHeight="1">
      <c r="B311" s="107"/>
      <c r="C311" s="106"/>
      <c r="D311" s="106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</row>
    <row r="312" spans="2:25" ht="18" customHeight="1">
      <c r="B312" s="107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</row>
    <row r="313" spans="2:25" ht="18" customHeight="1">
      <c r="B313" s="107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</row>
    <row r="314" spans="2:25" ht="18" customHeight="1">
      <c r="B314" s="107"/>
      <c r="C314" s="106"/>
      <c r="D314" s="106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</row>
    <row r="315" spans="2:25" ht="18" customHeight="1">
      <c r="B315" s="107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</row>
    <row r="316" spans="2:25" ht="18" customHeight="1">
      <c r="B316" s="107"/>
      <c r="C316" s="106"/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</row>
    <row r="317" spans="2:25" ht="18" customHeight="1">
      <c r="B317" s="107"/>
      <c r="C317" s="106"/>
      <c r="D317" s="106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</row>
    <row r="318" spans="2:25" ht="18" customHeight="1">
      <c r="B318" s="107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</row>
    <row r="319" spans="2:25" ht="18" customHeight="1">
      <c r="B319" s="107"/>
      <c r="C319" s="106"/>
      <c r="D319" s="106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</row>
    <row r="320" spans="2:25" ht="18" customHeight="1">
      <c r="B320" s="107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</row>
    <row r="321" spans="2:25" ht="18" customHeight="1">
      <c r="B321" s="107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</row>
    <row r="322" spans="2:25" ht="18" customHeight="1">
      <c r="B322" s="107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</row>
    <row r="323" spans="2:25" ht="18" customHeight="1">
      <c r="B323" s="107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</row>
    <row r="324" spans="2:25" ht="18" customHeight="1">
      <c r="B324" s="107"/>
      <c r="C324" s="106"/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</row>
    <row r="325" spans="2:25" ht="18" customHeight="1">
      <c r="B325" s="107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</row>
    <row r="326" spans="2:25" ht="18" customHeight="1">
      <c r="B326" s="107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</row>
    <row r="327" spans="2:25" ht="18" customHeight="1">
      <c r="B327" s="107"/>
      <c r="C327" s="106"/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</row>
    <row r="328" spans="2:25" ht="18" customHeight="1">
      <c r="B328" s="107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</row>
    <row r="329" spans="2:25" ht="18" customHeight="1">
      <c r="B329" s="107"/>
      <c r="C329" s="106"/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</row>
    <row r="330" spans="2:25" ht="18" customHeight="1">
      <c r="B330" s="107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</row>
    <row r="331" spans="2:25" ht="18" customHeight="1">
      <c r="B331" s="107"/>
      <c r="C331" s="106"/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</row>
    <row r="332" spans="2:25" ht="18" customHeight="1">
      <c r="B332" s="107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</row>
    <row r="333" spans="2:25" ht="18" customHeight="1">
      <c r="B333" s="107"/>
      <c r="C333" s="106"/>
      <c r="D333" s="106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</row>
    <row r="334" spans="2:25" ht="18" customHeight="1">
      <c r="B334" s="107"/>
      <c r="C334" s="106"/>
      <c r="D334" s="106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</row>
    <row r="335" spans="2:25" ht="18" customHeight="1">
      <c r="B335" s="107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</row>
    <row r="336" spans="2:25" ht="18" customHeight="1">
      <c r="B336" s="107"/>
      <c r="C336" s="106"/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</row>
    <row r="337" spans="2:25" ht="18" customHeight="1">
      <c r="B337" s="107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</row>
    <row r="338" spans="2:25" ht="18" customHeight="1">
      <c r="B338" s="107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</row>
    <row r="339" spans="2:25" ht="18" customHeight="1">
      <c r="B339" s="107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</row>
    <row r="340" spans="2:25" ht="18" customHeight="1">
      <c r="B340" s="107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</row>
    <row r="341" spans="2:25" ht="18" customHeight="1">
      <c r="B341" s="107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</row>
    <row r="342" spans="2:25" ht="18" customHeight="1">
      <c r="B342" s="107"/>
      <c r="C342" s="106"/>
      <c r="D342" s="106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</row>
    <row r="343" spans="2:25" ht="18" customHeight="1">
      <c r="B343" s="107"/>
      <c r="C343" s="106"/>
      <c r="D343" s="106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</row>
    <row r="344" spans="2:25" ht="18" customHeight="1">
      <c r="B344" s="107"/>
      <c r="C344" s="106"/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</row>
    <row r="345" spans="2:25" ht="18" customHeight="1">
      <c r="B345" s="107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</row>
    <row r="346" spans="2:25" ht="18" customHeight="1">
      <c r="B346" s="107"/>
      <c r="C346" s="106"/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</row>
    <row r="347" spans="2:25" ht="18" customHeight="1">
      <c r="B347" s="107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</row>
    <row r="348" spans="2:25" ht="18" customHeight="1">
      <c r="B348" s="107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</row>
    <row r="349" spans="2:25" ht="18" customHeight="1">
      <c r="B349" s="107"/>
      <c r="C349" s="106"/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</row>
    <row r="350" spans="2:25" ht="18" customHeight="1">
      <c r="B350" s="107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</row>
    <row r="351" spans="2:25" ht="18" customHeight="1">
      <c r="B351" s="107"/>
      <c r="C351" s="106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</row>
    <row r="352" spans="2:25" ht="18" customHeight="1">
      <c r="B352" s="107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</row>
    <row r="353" spans="2:25" ht="18" customHeight="1">
      <c r="B353" s="107"/>
      <c r="C353" s="106"/>
      <c r="D353" s="106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</row>
    <row r="354" spans="2:25" ht="18" customHeight="1">
      <c r="B354" s="107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</row>
    <row r="355" spans="2:25" ht="18" customHeight="1">
      <c r="B355" s="107"/>
      <c r="C355" s="106"/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</row>
    <row r="356" spans="2:25" ht="18" customHeight="1">
      <c r="B356" s="107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</row>
    <row r="357" spans="2:25" ht="18" customHeight="1">
      <c r="B357" s="107"/>
      <c r="C357" s="106"/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</row>
    <row r="358" spans="2:25" ht="18" customHeight="1">
      <c r="B358" s="107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</row>
    <row r="359" spans="2:25" ht="18" customHeight="1">
      <c r="B359" s="107"/>
      <c r="C359" s="106"/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</row>
    <row r="360" spans="2:25" ht="18" customHeight="1">
      <c r="B360" s="107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</row>
    <row r="361" spans="2:25" ht="18" customHeight="1">
      <c r="B361" s="107"/>
      <c r="C361" s="106"/>
      <c r="D361" s="106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</row>
    <row r="362" spans="2:25" ht="18" customHeight="1">
      <c r="B362" s="107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</row>
    <row r="363" spans="2:25" ht="18" customHeight="1">
      <c r="B363" s="107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</row>
    <row r="364" spans="2:25" ht="18" customHeight="1">
      <c r="B364" s="107"/>
      <c r="C364" s="106"/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</row>
    <row r="365" spans="2:25" ht="18" customHeight="1">
      <c r="B365" s="107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</row>
    <row r="366" spans="2:25" ht="18" customHeight="1">
      <c r="B366" s="107"/>
      <c r="C366" s="106"/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</row>
    <row r="367" spans="2:25" ht="18" customHeight="1">
      <c r="B367" s="107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</row>
    <row r="368" spans="2:25" ht="18" customHeight="1">
      <c r="B368" s="107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</row>
    <row r="369" spans="2:25" ht="18" customHeight="1">
      <c r="B369" s="107"/>
      <c r="C369" s="106"/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</row>
    <row r="370" spans="2:25" ht="18" customHeight="1">
      <c r="B370" s="107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</row>
    <row r="371" spans="2:25" ht="18" customHeight="1">
      <c r="B371" s="107"/>
      <c r="C371" s="106"/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</row>
    <row r="372" spans="2:25" ht="18" customHeight="1">
      <c r="B372" s="107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</row>
    <row r="373" spans="2:25" ht="18" customHeight="1">
      <c r="B373" s="107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</row>
    <row r="374" spans="2:25" ht="18" customHeight="1">
      <c r="B374" s="107"/>
      <c r="C374" s="106"/>
      <c r="D374" s="106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</row>
    <row r="375" spans="2:25" ht="18" customHeight="1">
      <c r="B375" s="107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</row>
    <row r="376" spans="2:25" ht="18" customHeight="1">
      <c r="B376" s="107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</row>
    <row r="377" spans="2:25" ht="18" customHeight="1">
      <c r="B377" s="107"/>
      <c r="C377" s="106"/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</row>
    <row r="378" spans="2:25" ht="18" customHeight="1">
      <c r="B378" s="107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</row>
    <row r="379" spans="2:25" ht="18" customHeight="1">
      <c r="B379" s="107"/>
      <c r="C379" s="106"/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</row>
    <row r="380" spans="2:25" ht="18" customHeight="1">
      <c r="B380" s="107"/>
      <c r="C380" s="106"/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</row>
    <row r="381" spans="2:25" ht="18" customHeight="1">
      <c r="B381" s="107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</row>
    <row r="382" spans="2:25" ht="18" customHeight="1">
      <c r="B382" s="107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</row>
    <row r="383" spans="2:25" ht="18" customHeight="1">
      <c r="B383" s="107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</row>
    <row r="384" spans="2:25" ht="18" customHeight="1">
      <c r="B384" s="107"/>
      <c r="C384" s="106"/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</row>
    <row r="385" spans="2:25" ht="18" customHeight="1">
      <c r="B385" s="107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</row>
    <row r="386" spans="2:25" ht="18" customHeight="1">
      <c r="B386" s="107"/>
      <c r="C386" s="106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</row>
    <row r="387" spans="2:25" ht="18" customHeight="1">
      <c r="B387" s="107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</row>
    <row r="388" spans="2:25" ht="18" customHeight="1">
      <c r="B388" s="107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</row>
    <row r="389" spans="2:25" ht="18" customHeight="1">
      <c r="B389" s="107"/>
      <c r="C389" s="106"/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</row>
    <row r="390" spans="2:25" ht="18" customHeight="1">
      <c r="B390" s="107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</row>
    <row r="391" spans="2:25" ht="18" customHeight="1">
      <c r="B391" s="107"/>
      <c r="C391" s="106"/>
      <c r="D391" s="106"/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</row>
    <row r="392" spans="2:25" ht="18" customHeight="1">
      <c r="B392" s="107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</row>
    <row r="393" spans="2:25" ht="18" customHeight="1">
      <c r="B393" s="107"/>
      <c r="C393" s="106"/>
      <c r="D393" s="106"/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</row>
    <row r="394" spans="2:25" ht="18" customHeight="1">
      <c r="B394" s="107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</row>
    <row r="395" spans="2:25" ht="18" customHeight="1">
      <c r="B395" s="107"/>
      <c r="C395" s="106"/>
      <c r="D395" s="106"/>
      <c r="E395" s="106"/>
      <c r="F395" s="106"/>
      <c r="G395" s="106"/>
      <c r="H395" s="106"/>
      <c r="I395" s="106"/>
      <c r="J395" s="106"/>
      <c r="K395" s="106"/>
      <c r="L395" s="106"/>
      <c r="M395" s="106"/>
      <c r="N395" s="106"/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</row>
    <row r="396" spans="2:25" ht="18" customHeight="1">
      <c r="B396" s="107"/>
      <c r="C396" s="106"/>
      <c r="D396" s="106"/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</row>
    <row r="397" spans="2:25" ht="18" customHeight="1">
      <c r="B397" s="107"/>
      <c r="C397" s="106"/>
      <c r="D397" s="106"/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</row>
    <row r="398" spans="2:25" ht="18" customHeight="1">
      <c r="B398" s="107"/>
      <c r="C398" s="106"/>
      <c r="D398" s="106"/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</row>
    <row r="399" spans="2:25" ht="18" customHeight="1">
      <c r="B399" s="107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</row>
    <row r="400" spans="2:25" ht="18" customHeight="1">
      <c r="B400" s="107"/>
      <c r="C400" s="106"/>
      <c r="D400" s="106"/>
      <c r="E400" s="106"/>
      <c r="F400" s="106"/>
      <c r="G400" s="106"/>
      <c r="H400" s="106"/>
      <c r="I400" s="106"/>
      <c r="J400" s="106"/>
      <c r="K400" s="106"/>
      <c r="L400" s="106"/>
      <c r="M400" s="106"/>
      <c r="N400" s="106"/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</row>
    <row r="401" spans="2:25" ht="18" customHeight="1">
      <c r="B401" s="107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</row>
    <row r="402" spans="2:25" ht="18" customHeight="1">
      <c r="B402" s="107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</row>
    <row r="403" spans="2:25" ht="18" customHeight="1">
      <c r="B403" s="107"/>
      <c r="C403" s="106"/>
      <c r="D403" s="106"/>
      <c r="E403" s="106"/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</row>
    <row r="404" spans="2:25" ht="18" customHeight="1">
      <c r="B404" s="107"/>
      <c r="C404" s="106"/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</row>
    <row r="405" spans="2:25" ht="18" customHeight="1">
      <c r="B405" s="107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</row>
    <row r="406" spans="2:25" ht="18" customHeight="1">
      <c r="B406" s="107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</row>
    <row r="407" spans="2:25" ht="18" customHeight="1">
      <c r="B407" s="107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</row>
    <row r="408" spans="2:25" ht="18" customHeight="1">
      <c r="B408" s="107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</row>
    <row r="409" spans="2:25" ht="18" customHeight="1">
      <c r="B409" s="107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</row>
    <row r="410" spans="2:25" ht="18" customHeight="1">
      <c r="B410" s="107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</row>
    <row r="411" spans="2:25" ht="18" customHeight="1">
      <c r="B411" s="107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</row>
    <row r="412" spans="2:25" ht="18" customHeight="1">
      <c r="B412" s="107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</row>
    <row r="413" spans="2:25" ht="18" customHeight="1">
      <c r="B413" s="107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</row>
    <row r="414" spans="2:25" ht="18" customHeight="1">
      <c r="B414" s="107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</row>
    <row r="415" spans="2:25" ht="18" customHeight="1">
      <c r="B415" s="107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</row>
    <row r="416" spans="2:25" ht="18" customHeight="1">
      <c r="B416" s="107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</row>
    <row r="417" spans="2:25" ht="18" customHeight="1">
      <c r="B417" s="107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</row>
    <row r="418" spans="2:25" ht="18" customHeight="1">
      <c r="B418" s="107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</row>
    <row r="419" spans="2:25" ht="18" customHeight="1">
      <c r="B419" s="107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</row>
    <row r="420" spans="2:25" ht="18" customHeight="1">
      <c r="B420" s="107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</row>
    <row r="421" spans="2:25" ht="18" customHeight="1">
      <c r="B421" s="107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</row>
    <row r="422" spans="2:25" ht="18" customHeight="1">
      <c r="B422" s="107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</row>
    <row r="423" spans="2:25" ht="18" customHeight="1">
      <c r="B423" s="107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</row>
    <row r="424" spans="2:25" ht="18" customHeight="1">
      <c r="B424" s="107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</row>
    <row r="425" spans="2:25" ht="18" customHeight="1">
      <c r="B425" s="107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</row>
    <row r="426" spans="2:25" ht="18" customHeight="1">
      <c r="B426" s="107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</row>
    <row r="427" spans="2:25" ht="18" customHeight="1">
      <c r="B427" s="107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</row>
    <row r="428" spans="2:25" ht="18" customHeight="1">
      <c r="B428" s="107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</row>
    <row r="429" spans="2:25" ht="18" customHeight="1">
      <c r="B429" s="107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</row>
    <row r="430" spans="2:25" ht="18" customHeight="1">
      <c r="B430" s="107"/>
      <c r="C430" s="106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</row>
    <row r="431" spans="2:25" ht="18" customHeight="1">
      <c r="B431" s="107"/>
      <c r="C431" s="106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</row>
    <row r="432" spans="2:25" ht="18" customHeight="1">
      <c r="B432" s="107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</row>
    <row r="433" spans="2:25" ht="18" customHeight="1">
      <c r="B433" s="107"/>
      <c r="C433" s="106"/>
      <c r="D433" s="106"/>
      <c r="E433" s="106"/>
      <c r="F433" s="106"/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</row>
    <row r="434" spans="2:25" ht="18" customHeight="1">
      <c r="B434" s="107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</row>
    <row r="435" spans="2:25" ht="18" customHeight="1">
      <c r="B435" s="107"/>
      <c r="C435" s="106"/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</row>
    <row r="436" spans="2:25" ht="18" customHeight="1">
      <c r="B436" s="107"/>
      <c r="C436" s="106"/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</row>
    <row r="437" spans="2:25" ht="18" customHeight="1">
      <c r="B437" s="107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</row>
    <row r="438" spans="2:25" ht="18" customHeight="1">
      <c r="B438" s="107"/>
      <c r="C438" s="106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</row>
    <row r="439" spans="2:25" ht="18" customHeight="1">
      <c r="B439" s="107"/>
      <c r="C439" s="106"/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</row>
    <row r="440" spans="2:25" ht="18" customHeight="1">
      <c r="B440" s="107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</row>
    <row r="441" spans="2:25" ht="18" customHeight="1">
      <c r="B441" s="107"/>
      <c r="C441" s="106"/>
      <c r="D441" s="106"/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</row>
    <row r="442" spans="2:25" ht="18" customHeight="1">
      <c r="B442" s="107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</row>
    <row r="443" spans="2:25" ht="18" customHeight="1">
      <c r="B443" s="107"/>
      <c r="C443" s="106"/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</row>
    <row r="444" spans="2:25" ht="18" customHeight="1">
      <c r="B444" s="107"/>
      <c r="C444" s="106"/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</row>
    <row r="445" spans="2:25" ht="18" customHeight="1">
      <c r="B445" s="107"/>
      <c r="C445" s="106"/>
      <c r="D445" s="106"/>
      <c r="E445" s="106"/>
      <c r="F445" s="106"/>
      <c r="G445" s="106"/>
      <c r="H445" s="106"/>
      <c r="I445" s="106"/>
      <c r="J445" s="106"/>
      <c r="K445" s="106"/>
      <c r="L445" s="106"/>
      <c r="M445" s="106"/>
      <c r="N445" s="106"/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</row>
    <row r="446" spans="2:25" ht="18" customHeight="1">
      <c r="B446" s="107"/>
      <c r="C446" s="106"/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</row>
    <row r="447" spans="2:25" ht="18" customHeight="1">
      <c r="B447" s="107"/>
      <c r="C447" s="106"/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</row>
    <row r="448" spans="2:25" ht="18" customHeight="1">
      <c r="B448" s="107"/>
      <c r="C448" s="106"/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</row>
    <row r="449" spans="2:25" ht="18" customHeight="1">
      <c r="B449" s="107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</row>
    <row r="450" spans="2:25" ht="18" customHeight="1">
      <c r="B450" s="107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</row>
    <row r="451" spans="2:25" ht="18" customHeight="1">
      <c r="B451" s="107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</row>
    <row r="452" spans="2:25" ht="18" customHeight="1">
      <c r="B452" s="107"/>
      <c r="C452" s="106"/>
      <c r="D452" s="106"/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</row>
    <row r="453" spans="2:25" ht="18" customHeight="1">
      <c r="B453" s="107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</row>
    <row r="454" spans="2:25" ht="18" customHeight="1">
      <c r="B454" s="107"/>
      <c r="C454" s="106"/>
      <c r="D454" s="106"/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</row>
    <row r="455" spans="2:25" ht="18" customHeight="1">
      <c r="B455" s="107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</row>
    <row r="456" spans="2:25" ht="18" customHeight="1">
      <c r="B456" s="107"/>
      <c r="C456" s="106"/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</row>
    <row r="457" spans="2:25" ht="18" customHeight="1">
      <c r="B457" s="107"/>
      <c r="C457" s="106"/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</row>
    <row r="458" spans="2:25" ht="18" customHeight="1">
      <c r="B458" s="107"/>
      <c r="C458" s="106"/>
      <c r="D458" s="106"/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</row>
    <row r="459" spans="2:25" ht="18" customHeight="1">
      <c r="B459" s="107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</row>
    <row r="460" spans="2:25" ht="18" customHeight="1">
      <c r="B460" s="107"/>
      <c r="C460" s="106"/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</row>
    <row r="461" spans="2:25" ht="18" customHeight="1">
      <c r="B461" s="107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</row>
    <row r="462" spans="2:25" ht="18" customHeight="1">
      <c r="B462" s="107"/>
      <c r="C462" s="106"/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</row>
    <row r="463" spans="2:25" ht="18" customHeight="1">
      <c r="B463" s="107"/>
      <c r="C463" s="106"/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</row>
    <row r="464" spans="2:25" ht="18" customHeight="1">
      <c r="B464" s="107"/>
      <c r="C464" s="106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</row>
    <row r="465" spans="2:25" ht="18" customHeight="1">
      <c r="B465" s="107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</row>
    <row r="466" spans="2:25" ht="18" customHeight="1">
      <c r="B466" s="107"/>
      <c r="C466" s="106"/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</row>
    <row r="467" spans="2:25" ht="18" customHeight="1">
      <c r="B467" s="107"/>
      <c r="C467" s="106"/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</row>
    <row r="468" spans="2:25" ht="18" customHeight="1">
      <c r="B468" s="107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</row>
    <row r="469" spans="2:25" ht="18" customHeight="1">
      <c r="B469" s="107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</row>
    <row r="470" spans="2:25" ht="18" customHeight="1">
      <c r="B470" s="107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</row>
    <row r="471" spans="2:25" ht="18" customHeight="1">
      <c r="B471" s="107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</row>
    <row r="472" spans="2:25" ht="18" customHeight="1">
      <c r="B472" s="107"/>
      <c r="C472" s="106"/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</row>
    <row r="473" spans="2:25" ht="18" customHeight="1">
      <c r="B473" s="107"/>
      <c r="C473" s="106"/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</row>
    <row r="474" spans="2:25" ht="18" customHeight="1">
      <c r="B474" s="107"/>
      <c r="C474" s="106"/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</row>
    <row r="475" spans="2:25" ht="18" customHeight="1">
      <c r="B475" s="107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</row>
    <row r="476" spans="2:25" ht="18" customHeight="1">
      <c r="B476" s="107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</row>
    <row r="477" spans="2:25" ht="18" customHeight="1">
      <c r="B477" s="107"/>
      <c r="C477" s="106"/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</row>
    <row r="478" spans="2:25" ht="18" customHeight="1">
      <c r="B478" s="107"/>
      <c r="C478" s="106"/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</row>
    <row r="479" spans="2:25" ht="18" customHeight="1">
      <c r="B479" s="107"/>
      <c r="C479" s="106"/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</row>
    <row r="480" spans="2:25" ht="18" customHeight="1">
      <c r="B480" s="107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</row>
    <row r="481" spans="2:25" ht="18" customHeight="1">
      <c r="B481" s="107"/>
      <c r="C481" s="106"/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</row>
    <row r="482" spans="2:25" ht="18" customHeight="1">
      <c r="B482" s="107"/>
      <c r="C482" s="106"/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</row>
    <row r="483" spans="2:25" ht="18" customHeight="1">
      <c r="B483" s="107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</row>
    <row r="484" spans="2:25" ht="18" customHeight="1">
      <c r="B484" s="107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</row>
    <row r="485" spans="2:25" ht="18" customHeight="1">
      <c r="B485" s="107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</row>
    <row r="486" spans="2:25" ht="18" customHeight="1">
      <c r="B486" s="107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</row>
    <row r="487" spans="2:25" ht="18" customHeight="1">
      <c r="B487" s="107"/>
      <c r="C487" s="106"/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</row>
    <row r="488" spans="2:25" ht="18" customHeight="1">
      <c r="B488" s="107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</row>
    <row r="489" spans="2:25" ht="18" customHeight="1">
      <c r="B489" s="107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</row>
    <row r="490" spans="2:25" ht="18" customHeight="1">
      <c r="B490" s="107"/>
      <c r="C490" s="106"/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</row>
    <row r="491" spans="2:25" ht="18" customHeight="1">
      <c r="B491" s="107"/>
      <c r="C491" s="106"/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</row>
    <row r="492" spans="2:25" ht="18" customHeight="1">
      <c r="B492" s="107"/>
      <c r="C492" s="106"/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</row>
    <row r="493" spans="2:25" ht="18" customHeight="1">
      <c r="B493" s="107"/>
      <c r="C493" s="106"/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</row>
    <row r="494" spans="2:25" ht="18" customHeight="1">
      <c r="B494" s="107"/>
      <c r="C494" s="106"/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</row>
    <row r="495" spans="2:25" ht="18" customHeight="1">
      <c r="B495" s="107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</row>
    <row r="496" spans="2:25" ht="18" customHeight="1">
      <c r="B496" s="107"/>
      <c r="C496" s="106"/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</row>
    <row r="497" spans="2:25" ht="18" customHeight="1">
      <c r="B497" s="107"/>
      <c r="C497" s="106"/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</row>
    <row r="498" spans="2:25" ht="18" customHeight="1">
      <c r="B498" s="107"/>
      <c r="C498" s="106"/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</row>
    <row r="499" spans="2:25" ht="18" customHeight="1">
      <c r="B499" s="107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</row>
    <row r="500" spans="2:25" ht="18" customHeight="1">
      <c r="B500" s="107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</row>
    <row r="501" spans="2:25" ht="18" customHeight="1">
      <c r="B501" s="107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</row>
    <row r="502" spans="2:25" ht="18" customHeight="1">
      <c r="B502" s="107"/>
      <c r="C502" s="106"/>
      <c r="D502" s="106"/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</row>
    <row r="503" spans="2:25" ht="18" customHeight="1">
      <c r="B503" s="107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</row>
    <row r="504" spans="2:25" ht="18" customHeight="1">
      <c r="B504" s="107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</row>
    <row r="505" spans="2:25" ht="18" customHeight="1">
      <c r="B505" s="107"/>
      <c r="C505" s="106"/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</row>
    <row r="506" spans="2:25" ht="18" customHeight="1">
      <c r="B506" s="107"/>
      <c r="C506" s="106"/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</row>
    <row r="507" spans="2:25" ht="18" customHeight="1">
      <c r="B507" s="107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</row>
    <row r="508" spans="2:25" ht="18" customHeight="1">
      <c r="B508" s="107"/>
      <c r="C508" s="106"/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</row>
    <row r="509" spans="2:25" ht="18" customHeight="1">
      <c r="B509" s="107"/>
      <c r="C509" s="106"/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</row>
    <row r="510" spans="2:25" ht="18" customHeight="1">
      <c r="B510" s="107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</row>
    <row r="511" spans="2:25" ht="18" customHeight="1">
      <c r="B511" s="107"/>
      <c r="C511" s="106"/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</row>
    <row r="512" spans="2:25" ht="18" customHeight="1">
      <c r="B512" s="107"/>
      <c r="C512" s="106"/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</row>
    <row r="513" spans="2:25" ht="18" customHeight="1">
      <c r="B513" s="107"/>
      <c r="C513" s="106"/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</row>
    <row r="514" spans="2:25" ht="18" customHeight="1">
      <c r="B514" s="107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</row>
    <row r="515" spans="2:25" ht="18" customHeight="1">
      <c r="B515" s="107"/>
      <c r="C515" s="106"/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</row>
    <row r="516" spans="2:25" ht="18" customHeight="1">
      <c r="B516" s="107"/>
      <c r="C516" s="106"/>
      <c r="D516" s="106"/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</row>
    <row r="517" spans="2:25" ht="18" customHeight="1">
      <c r="B517" s="107"/>
      <c r="C517" s="106"/>
      <c r="D517" s="106"/>
      <c r="E517" s="106"/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</row>
    <row r="518" spans="2:25" ht="18" customHeight="1">
      <c r="B518" s="107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</row>
    <row r="519" spans="2:25" ht="18" customHeight="1">
      <c r="B519" s="107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</row>
    <row r="520" spans="2:25" ht="18" customHeight="1">
      <c r="B520" s="107"/>
      <c r="C520" s="106"/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</row>
    <row r="521" spans="2:25" ht="18" customHeight="1">
      <c r="B521" s="107"/>
      <c r="C521" s="106"/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</row>
    <row r="522" spans="2:25" ht="18" customHeight="1">
      <c r="B522" s="107"/>
      <c r="C522" s="106"/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</row>
    <row r="523" spans="2:25" ht="18" customHeight="1">
      <c r="B523" s="107"/>
      <c r="C523" s="106"/>
      <c r="D523" s="106"/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</row>
    <row r="524" spans="2:25" ht="18" customHeight="1">
      <c r="B524" s="107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</row>
    <row r="525" spans="2:25" ht="18" customHeight="1">
      <c r="B525" s="107"/>
      <c r="C525" s="106"/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</row>
    <row r="526" spans="2:25" ht="18" customHeight="1">
      <c r="B526" s="107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</row>
    <row r="527" spans="2:25" ht="18" customHeight="1">
      <c r="B527" s="107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</row>
    <row r="528" spans="2:25" ht="18" customHeight="1">
      <c r="B528" s="107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</row>
    <row r="529" spans="2:25" ht="18" customHeight="1">
      <c r="B529" s="107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</row>
    <row r="530" spans="2:25" ht="18" customHeight="1">
      <c r="B530" s="107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</row>
    <row r="531" spans="2:25" ht="18" customHeight="1">
      <c r="B531" s="107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</row>
    <row r="532" spans="2:25" ht="18" customHeight="1">
      <c r="B532" s="107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</row>
    <row r="533" spans="2:25" ht="18" customHeight="1">
      <c r="B533" s="107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</row>
    <row r="534" spans="2:25" ht="18" customHeight="1">
      <c r="B534" s="107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</row>
    <row r="535" spans="2:25" ht="18" customHeight="1">
      <c r="B535" s="107"/>
      <c r="C535" s="106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</row>
    <row r="536" spans="2:25" ht="18" customHeight="1">
      <c r="B536" s="107"/>
      <c r="C536" s="106"/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</row>
    <row r="537" spans="2:25" ht="18" customHeight="1">
      <c r="B537" s="107"/>
      <c r="C537" s="106"/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</row>
    <row r="538" spans="2:25" ht="18" customHeight="1">
      <c r="B538" s="107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</row>
    <row r="539" spans="2:25" ht="18" customHeight="1">
      <c r="B539" s="107"/>
      <c r="C539" s="106"/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</row>
    <row r="540" spans="2:25" ht="18" customHeight="1">
      <c r="B540" s="107"/>
      <c r="C540" s="106"/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</row>
    <row r="541" spans="2:25" ht="18" customHeight="1">
      <c r="B541" s="107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</row>
    <row r="542" spans="2:25" ht="18" customHeight="1">
      <c r="B542" s="107"/>
      <c r="C542" s="106"/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</row>
    <row r="543" spans="2:25" ht="18" customHeight="1">
      <c r="B543" s="107"/>
      <c r="C543" s="106"/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</row>
    <row r="544" spans="2:25" ht="18" customHeight="1">
      <c r="B544" s="107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</row>
    <row r="545" spans="2:25" ht="18" customHeight="1">
      <c r="B545" s="107"/>
      <c r="C545" s="106"/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</row>
    <row r="546" spans="2:25" ht="18" customHeight="1">
      <c r="B546" s="107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</row>
    <row r="547" spans="2:25" ht="18" customHeight="1">
      <c r="B547" s="107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</row>
    <row r="548" spans="2:25" ht="18" customHeight="1">
      <c r="B548" s="107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</row>
    <row r="549" spans="2:25" ht="18" customHeight="1">
      <c r="B549" s="107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</row>
    <row r="550" spans="2:25" ht="18" customHeight="1">
      <c r="B550" s="107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</row>
    <row r="551" spans="2:25" ht="18" customHeight="1">
      <c r="B551" s="107"/>
      <c r="C551" s="106"/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</row>
    <row r="552" spans="2:25" ht="18" customHeight="1">
      <c r="B552" s="107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</row>
    <row r="553" spans="2:25" ht="18" customHeight="1">
      <c r="B553" s="107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</row>
    <row r="554" spans="2:25" ht="18" customHeight="1">
      <c r="B554" s="107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</row>
    <row r="555" spans="2:25" ht="18" customHeight="1">
      <c r="B555" s="107"/>
      <c r="C555" s="106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</row>
    <row r="556" spans="2:25" ht="18" customHeight="1">
      <c r="B556" s="107"/>
      <c r="C556" s="106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</row>
    <row r="557" spans="2:25" ht="18" customHeight="1">
      <c r="B557" s="107"/>
      <c r="C557" s="106"/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</row>
    <row r="558" spans="2:25" ht="18" customHeight="1">
      <c r="B558" s="107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</row>
    <row r="559" spans="2:25" ht="18" customHeight="1">
      <c r="B559" s="107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</row>
    <row r="560" spans="2:25" ht="18" customHeight="1">
      <c r="B560" s="107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</row>
    <row r="561" spans="2:25" ht="18" customHeight="1">
      <c r="B561" s="107"/>
      <c r="C561" s="106"/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</row>
    <row r="562" spans="2:25" ht="18" customHeight="1">
      <c r="B562" s="107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</row>
    <row r="563" spans="2:25" ht="18" customHeight="1">
      <c r="B563" s="107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</row>
    <row r="564" spans="2:25" ht="18" customHeight="1">
      <c r="B564" s="107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</row>
    <row r="565" spans="2:25" ht="18" customHeight="1">
      <c r="B565" s="107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</row>
    <row r="566" spans="2:25" ht="18" customHeight="1">
      <c r="B566" s="107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</row>
    <row r="567" spans="2:25" ht="18" customHeight="1">
      <c r="B567" s="107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</row>
    <row r="568" spans="2:25" ht="18" customHeight="1">
      <c r="B568" s="107"/>
      <c r="C568" s="106"/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</row>
    <row r="569" spans="2:25" ht="18" customHeight="1">
      <c r="B569" s="107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</row>
    <row r="570" spans="2:25" ht="18" customHeight="1">
      <c r="B570" s="107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</row>
    <row r="571" spans="2:25" ht="18" customHeight="1">
      <c r="B571" s="107"/>
      <c r="C571" s="106"/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</row>
    <row r="572" spans="2:25" ht="18" customHeight="1">
      <c r="B572" s="107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</row>
    <row r="573" spans="2:25" ht="18" customHeight="1">
      <c r="B573" s="107"/>
      <c r="C573" s="106"/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</row>
    <row r="574" spans="2:25" ht="18" customHeight="1">
      <c r="B574" s="107"/>
      <c r="C574" s="106"/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</row>
    <row r="575" spans="2:25" ht="18" customHeight="1">
      <c r="B575" s="107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</row>
    <row r="576" spans="2:25" ht="18" customHeight="1">
      <c r="B576" s="107"/>
      <c r="C576" s="106"/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</row>
    <row r="577" spans="2:25" ht="18" customHeight="1">
      <c r="B577" s="107"/>
      <c r="C577" s="106"/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</row>
    <row r="578" spans="2:25" ht="18" customHeight="1">
      <c r="B578" s="107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</row>
    <row r="579" spans="2:25" ht="18" customHeight="1">
      <c r="B579" s="107"/>
      <c r="C579" s="106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</row>
    <row r="580" spans="2:25" ht="18" customHeight="1">
      <c r="B580" s="107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</row>
    <row r="581" spans="2:25" ht="18" customHeight="1">
      <c r="B581" s="107"/>
      <c r="C581" s="106"/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</row>
    <row r="582" spans="2:25" ht="18" customHeight="1">
      <c r="B582" s="107"/>
      <c r="C582" s="106"/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</row>
    <row r="583" spans="2:25" ht="18" customHeight="1">
      <c r="B583" s="107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</row>
    <row r="584" spans="2:25" ht="18" customHeight="1">
      <c r="B584" s="107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</row>
    <row r="585" spans="2:25" ht="18" customHeight="1">
      <c r="B585" s="107"/>
      <c r="C585" s="106"/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</row>
    <row r="586" spans="2:25" ht="18" customHeight="1">
      <c r="B586" s="107"/>
      <c r="C586" s="106"/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</row>
    <row r="587" spans="2:25" ht="18" customHeight="1">
      <c r="B587" s="107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</row>
    <row r="588" spans="2:25" ht="18" customHeight="1">
      <c r="B588" s="107"/>
      <c r="C588" s="106"/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</row>
    <row r="589" spans="2:25" ht="18" customHeight="1">
      <c r="B589" s="107"/>
      <c r="C589" s="106"/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</row>
    <row r="590" spans="2:25" ht="18" customHeight="1">
      <c r="B590" s="107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</row>
    <row r="591" spans="2:25" ht="18" customHeight="1">
      <c r="B591" s="107"/>
      <c r="C591" s="106"/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</row>
    <row r="592" spans="2:25" ht="18" customHeight="1">
      <c r="B592" s="107"/>
      <c r="C592" s="106"/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</row>
    <row r="593" spans="2:25" ht="18" customHeight="1">
      <c r="B593" s="107"/>
      <c r="C593" s="106"/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</row>
    <row r="594" spans="2:25" ht="18" customHeight="1">
      <c r="B594" s="107"/>
      <c r="C594" s="106"/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</row>
    <row r="595" spans="2:25" ht="18" customHeight="1">
      <c r="B595" s="107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</row>
    <row r="596" spans="2:25" ht="18" customHeight="1">
      <c r="B596" s="107"/>
      <c r="C596" s="106"/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</row>
    <row r="597" spans="2:25" ht="18" customHeight="1">
      <c r="B597" s="107"/>
      <c r="C597" s="106"/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</row>
    <row r="598" spans="2:25" ht="18" customHeight="1">
      <c r="B598" s="107"/>
      <c r="C598" s="106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</row>
    <row r="599" spans="2:25" ht="18" customHeight="1">
      <c r="B599" s="107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</row>
    <row r="600" spans="2:25" ht="18" customHeight="1">
      <c r="B600" s="107"/>
      <c r="C600" s="106"/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</row>
    <row r="601" spans="2:25" ht="18" customHeight="1">
      <c r="B601" s="107"/>
      <c r="C601" s="106"/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</row>
    <row r="602" spans="2:25" ht="18" customHeight="1">
      <c r="B602" s="107"/>
      <c r="C602" s="106"/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</row>
    <row r="603" spans="2:25" ht="18" customHeight="1">
      <c r="B603" s="107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</row>
    <row r="604" spans="2:25" ht="18" customHeight="1">
      <c r="B604" s="107"/>
      <c r="C604" s="106"/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</row>
    <row r="605" spans="2:25" ht="18" customHeight="1">
      <c r="B605" s="107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</row>
    <row r="606" spans="2:25" ht="18" customHeight="1">
      <c r="B606" s="107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</row>
    <row r="607" spans="2:25" ht="18" customHeight="1">
      <c r="B607" s="107"/>
      <c r="C607" s="106"/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</row>
    <row r="608" spans="2:25" ht="18" customHeight="1">
      <c r="B608" s="107"/>
      <c r="C608" s="106"/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</row>
    <row r="609" spans="2:25" ht="18" customHeight="1">
      <c r="B609" s="107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</row>
    <row r="610" spans="2:25" ht="18" customHeight="1">
      <c r="B610" s="107"/>
      <c r="C610" s="106"/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</row>
    <row r="611" spans="2:25" ht="18" customHeight="1">
      <c r="B611" s="107"/>
      <c r="C611" s="106"/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</row>
    <row r="612" spans="2:25" ht="18" customHeight="1">
      <c r="B612" s="107"/>
      <c r="C612" s="106"/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</row>
    <row r="613" spans="2:25" ht="18" customHeight="1">
      <c r="B613" s="107"/>
      <c r="C613" s="106"/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</row>
    <row r="614" spans="2:25" ht="18" customHeight="1">
      <c r="B614" s="107"/>
      <c r="C614" s="106"/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</row>
    <row r="615" spans="2:25" ht="18" customHeight="1">
      <c r="B615" s="107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106"/>
      <c r="R615" s="106"/>
      <c r="S615" s="106"/>
      <c r="T615" s="106"/>
      <c r="U615" s="106"/>
      <c r="V615" s="106"/>
      <c r="W615" s="106"/>
      <c r="X615" s="106"/>
      <c r="Y615" s="106"/>
    </row>
    <row r="616" spans="2:25" ht="18" customHeight="1">
      <c r="B616" s="107"/>
      <c r="C616" s="106"/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</row>
    <row r="617" spans="2:25" ht="18" customHeight="1">
      <c r="B617" s="107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</row>
    <row r="618" spans="2:25" ht="18" customHeight="1">
      <c r="B618" s="107"/>
      <c r="C618" s="106"/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</row>
    <row r="619" spans="2:25" ht="18" customHeight="1">
      <c r="B619" s="107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</row>
    <row r="620" spans="2:25" ht="18" customHeight="1">
      <c r="B620" s="107"/>
      <c r="C620" s="106"/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</row>
    <row r="621" spans="2:25" ht="18" customHeight="1">
      <c r="B621" s="107"/>
      <c r="C621" s="106"/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</row>
    <row r="622" spans="2:25" ht="18" customHeight="1">
      <c r="B622" s="107"/>
      <c r="C622" s="106"/>
      <c r="D622" s="106"/>
      <c r="E622" s="106"/>
      <c r="F622" s="106"/>
      <c r="G622" s="106"/>
      <c r="H622" s="106"/>
      <c r="I622" s="106"/>
      <c r="J622" s="106"/>
      <c r="K622" s="106"/>
      <c r="L622" s="106"/>
      <c r="M622" s="106"/>
      <c r="N622" s="106"/>
      <c r="O622" s="106"/>
      <c r="P622" s="106"/>
      <c r="Q622" s="106"/>
      <c r="R622" s="106"/>
      <c r="S622" s="106"/>
      <c r="T622" s="106"/>
      <c r="U622" s="106"/>
      <c r="V622" s="106"/>
      <c r="W622" s="106"/>
      <c r="X622" s="106"/>
      <c r="Y622" s="106"/>
    </row>
    <row r="623" spans="2:25" ht="18" customHeight="1">
      <c r="B623" s="107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</row>
    <row r="624" spans="2:25" ht="18" customHeight="1">
      <c r="B624" s="107"/>
      <c r="C624" s="106"/>
      <c r="D624" s="106"/>
      <c r="E624" s="106"/>
      <c r="F624" s="106"/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</row>
    <row r="625" spans="2:25" ht="18" customHeight="1">
      <c r="B625" s="107"/>
      <c r="C625" s="106"/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</row>
    <row r="626" spans="2:25" ht="18" customHeight="1">
      <c r="B626" s="107"/>
      <c r="C626" s="106"/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</row>
    <row r="627" spans="2:25" ht="18" customHeight="1">
      <c r="B627" s="107"/>
      <c r="C627" s="106"/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</row>
    <row r="628" spans="2:25" ht="18" customHeight="1">
      <c r="B628" s="107"/>
      <c r="C628" s="106"/>
      <c r="D628" s="106"/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</row>
    <row r="629" spans="2:25" ht="18" customHeight="1">
      <c r="B629" s="107"/>
      <c r="C629" s="106"/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</row>
    <row r="630" spans="2:25" ht="18" customHeight="1">
      <c r="B630" s="107"/>
      <c r="C630" s="106"/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</row>
    <row r="631" spans="2:25" ht="18" customHeight="1">
      <c r="B631" s="107"/>
      <c r="C631" s="106"/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</row>
    <row r="632" spans="2:25" ht="18" customHeight="1">
      <c r="B632" s="107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</row>
    <row r="633" spans="2:25" ht="18" customHeight="1">
      <c r="B633" s="107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</row>
    <row r="634" spans="2:25" ht="18" customHeight="1">
      <c r="B634" s="107"/>
      <c r="C634" s="106"/>
      <c r="D634" s="106"/>
      <c r="E634" s="106"/>
      <c r="F634" s="106"/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</row>
    <row r="635" spans="2:25" ht="18" customHeight="1">
      <c r="B635" s="107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</row>
    <row r="636" spans="2:25" ht="18" customHeight="1">
      <c r="B636" s="107"/>
      <c r="C636" s="106"/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</row>
    <row r="637" spans="2:25" ht="18" customHeight="1">
      <c r="B637" s="107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</row>
    <row r="638" spans="2:25" ht="18" customHeight="1">
      <c r="B638" s="107"/>
      <c r="C638" s="106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</row>
    <row r="639" spans="2:25" ht="18" customHeight="1">
      <c r="B639" s="107"/>
      <c r="C639" s="106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</row>
    <row r="640" spans="2:25" ht="18" customHeight="1">
      <c r="B640" s="107"/>
      <c r="C640" s="106"/>
      <c r="D640" s="106"/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</row>
    <row r="641" spans="2:25" ht="18" customHeight="1">
      <c r="B641" s="107"/>
      <c r="C641" s="106"/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</row>
    <row r="642" spans="2:25" ht="18" customHeight="1">
      <c r="B642" s="107"/>
      <c r="C642" s="106"/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</row>
    <row r="643" spans="2:25" ht="18" customHeight="1">
      <c r="B643" s="107"/>
      <c r="C643" s="106"/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</row>
    <row r="644" spans="2:25" ht="18" customHeight="1">
      <c r="B644" s="107"/>
      <c r="C644" s="106"/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</row>
    <row r="645" spans="2:25" ht="18" customHeight="1">
      <c r="B645" s="107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</row>
    <row r="646" spans="2:25" ht="18" customHeight="1">
      <c r="B646" s="107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</row>
    <row r="647" spans="2:25" ht="18" customHeight="1">
      <c r="B647" s="107"/>
      <c r="C647" s="106"/>
      <c r="D647" s="106"/>
      <c r="E647" s="106"/>
      <c r="F647" s="106"/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</row>
    <row r="648" spans="2:25" ht="18" customHeight="1">
      <c r="B648" s="107"/>
      <c r="C648" s="106"/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</row>
    <row r="649" spans="2:25" ht="18" customHeight="1">
      <c r="B649" s="107"/>
      <c r="C649" s="106"/>
      <c r="D649" s="106"/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</row>
    <row r="650" spans="2:25" ht="18" customHeight="1">
      <c r="B650" s="107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</row>
    <row r="651" spans="2:25" ht="18" customHeight="1">
      <c r="B651" s="107"/>
      <c r="C651" s="106"/>
      <c r="D651" s="106"/>
      <c r="E651" s="106"/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</row>
    <row r="652" spans="2:25" ht="18" customHeight="1">
      <c r="B652" s="107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</row>
    <row r="653" spans="2:25" ht="18" customHeight="1">
      <c r="B653" s="107"/>
      <c r="C653" s="106"/>
      <c r="D653" s="106"/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</row>
    <row r="654" spans="2:25" ht="18" customHeight="1">
      <c r="B654" s="107"/>
      <c r="C654" s="106"/>
      <c r="D654" s="106"/>
      <c r="E654" s="106"/>
      <c r="F654" s="106"/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</row>
    <row r="655" spans="2:25" ht="18" customHeight="1">
      <c r="B655" s="107"/>
      <c r="C655" s="106"/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</row>
    <row r="656" spans="2:25" ht="18" customHeight="1">
      <c r="B656" s="107"/>
      <c r="C656" s="106"/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</row>
    <row r="657" spans="2:25" ht="18" customHeight="1">
      <c r="B657" s="107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</row>
    <row r="658" spans="2:25" ht="18" customHeight="1">
      <c r="B658" s="107"/>
      <c r="C658" s="106"/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</row>
    <row r="659" spans="2:25" ht="18" customHeight="1">
      <c r="B659" s="107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</row>
    <row r="660" spans="2:25" ht="18" customHeight="1">
      <c r="B660" s="107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</row>
    <row r="661" spans="2:25" ht="18" customHeight="1">
      <c r="B661" s="107"/>
      <c r="C661" s="106"/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</row>
    <row r="662" spans="2:25" ht="18" customHeight="1">
      <c r="B662" s="107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</row>
    <row r="663" spans="2:25" ht="18" customHeight="1">
      <c r="B663" s="107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</row>
    <row r="664" spans="2:25" ht="18" customHeight="1">
      <c r="B664" s="107"/>
      <c r="C664" s="106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</row>
    <row r="665" spans="2:25" ht="18" customHeight="1">
      <c r="B665" s="107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</row>
    <row r="666" spans="2:25" ht="18" customHeight="1">
      <c r="B666" s="107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</row>
    <row r="667" spans="2:25" ht="18" customHeight="1">
      <c r="B667" s="107"/>
      <c r="C667" s="106"/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</row>
    <row r="668" spans="2:25" ht="18" customHeight="1">
      <c r="B668" s="107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</row>
    <row r="669" spans="2:25" ht="18" customHeight="1">
      <c r="B669" s="107"/>
      <c r="C669" s="106"/>
      <c r="D669" s="106"/>
      <c r="E669" s="106"/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</row>
    <row r="670" spans="2:25" ht="18" customHeight="1">
      <c r="B670" s="107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</row>
    <row r="671" spans="2:25" ht="18" customHeight="1">
      <c r="B671" s="107"/>
      <c r="C671" s="106"/>
      <c r="D671" s="106"/>
      <c r="E671" s="106"/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</row>
    <row r="672" spans="2:25" ht="18" customHeight="1">
      <c r="B672" s="107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</row>
    <row r="673" spans="2:25" ht="18" customHeight="1">
      <c r="B673" s="107"/>
      <c r="C673" s="106"/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</row>
    <row r="674" spans="2:25" ht="18" customHeight="1">
      <c r="B674" s="107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</row>
    <row r="675" spans="2:25" ht="18" customHeight="1">
      <c r="B675" s="107"/>
      <c r="C675" s="106"/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</row>
    <row r="676" spans="2:25" ht="18" customHeight="1">
      <c r="B676" s="107"/>
      <c r="C676" s="106"/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</row>
    <row r="677" spans="2:25" ht="18" customHeight="1">
      <c r="B677" s="107"/>
      <c r="C677" s="106"/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</row>
    <row r="678" spans="2:25" ht="18" customHeight="1">
      <c r="B678" s="107"/>
      <c r="C678" s="106"/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</row>
    <row r="679" spans="2:25" ht="18" customHeight="1">
      <c r="B679" s="107"/>
      <c r="C679" s="106"/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</row>
    <row r="680" spans="2:25" ht="18" customHeight="1">
      <c r="B680" s="107"/>
      <c r="C680" s="106"/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</row>
    <row r="681" spans="2:25" ht="18" customHeight="1">
      <c r="B681" s="107"/>
      <c r="C681" s="106"/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</row>
    <row r="682" spans="2:25" ht="18" customHeight="1">
      <c r="B682" s="107"/>
      <c r="C682" s="106"/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</row>
    <row r="683" spans="2:25" ht="18" customHeight="1">
      <c r="B683" s="107"/>
      <c r="C683" s="106"/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</row>
    <row r="684" spans="2:25" ht="18" customHeight="1">
      <c r="B684" s="107"/>
      <c r="C684" s="106"/>
      <c r="D684" s="106"/>
      <c r="E684" s="106"/>
      <c r="F684" s="106"/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</row>
    <row r="685" spans="2:25" ht="18" customHeight="1">
      <c r="B685" s="107"/>
      <c r="C685" s="106"/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</row>
    <row r="686" spans="2:25" ht="18" customHeight="1">
      <c r="B686" s="107"/>
      <c r="C686" s="106"/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</row>
    <row r="687" spans="2:25" ht="18" customHeight="1">
      <c r="B687" s="107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</row>
    <row r="688" spans="2:25" ht="18" customHeight="1">
      <c r="B688" s="107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</row>
    <row r="689" spans="2:25" ht="18" customHeight="1">
      <c r="B689" s="107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</row>
    <row r="690" spans="2:25" ht="18" customHeight="1">
      <c r="B690" s="107"/>
      <c r="C690" s="106"/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</row>
    <row r="691" spans="2:25" ht="18" customHeight="1">
      <c r="B691" s="107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</row>
    <row r="692" spans="2:25" ht="18" customHeight="1">
      <c r="B692" s="107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</row>
    <row r="693" spans="2:25" ht="18" customHeight="1">
      <c r="B693" s="107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</row>
    <row r="694" spans="2:25" ht="18" customHeight="1">
      <c r="B694" s="107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</row>
    <row r="695" spans="2:25" ht="18" customHeight="1">
      <c r="B695" s="107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</row>
    <row r="696" spans="2:25" ht="18" customHeight="1">
      <c r="B696" s="107"/>
      <c r="C696" s="106"/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</row>
    <row r="697" spans="2:25" ht="18" customHeight="1">
      <c r="B697" s="107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</row>
    <row r="698" spans="2:25" ht="18" customHeight="1">
      <c r="B698" s="107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</row>
    <row r="699" spans="2:25" ht="18" customHeight="1">
      <c r="B699" s="107"/>
      <c r="C699" s="106"/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</row>
    <row r="700" spans="2:25" ht="18" customHeight="1">
      <c r="B700" s="107"/>
      <c r="C700" s="106"/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</row>
    <row r="701" spans="2:25" ht="18" customHeight="1">
      <c r="B701" s="107"/>
      <c r="C701" s="106"/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</row>
    <row r="702" spans="2:25" ht="18" customHeight="1">
      <c r="B702" s="107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</row>
    <row r="703" spans="2:25" ht="18" customHeight="1">
      <c r="B703" s="107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106"/>
      <c r="R703" s="106"/>
      <c r="S703" s="106"/>
      <c r="T703" s="106"/>
      <c r="U703" s="106"/>
      <c r="V703" s="106"/>
      <c r="W703" s="106"/>
      <c r="X703" s="106"/>
      <c r="Y703" s="106"/>
    </row>
    <row r="704" spans="2:25" ht="18" customHeight="1">
      <c r="B704" s="107"/>
      <c r="C704" s="106"/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</row>
    <row r="705" spans="2:25" ht="18" customHeight="1">
      <c r="B705" s="107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</row>
    <row r="706" spans="2:25" ht="18" customHeight="1">
      <c r="B706" s="107"/>
      <c r="C706" s="106"/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</row>
    <row r="707" spans="2:25" ht="18" customHeight="1">
      <c r="B707" s="107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</row>
    <row r="708" spans="2:25" ht="18" customHeight="1">
      <c r="B708" s="107"/>
      <c r="C708" s="106"/>
      <c r="D708" s="106"/>
      <c r="E708" s="106"/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</row>
    <row r="709" spans="2:25" ht="18" customHeight="1">
      <c r="B709" s="107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</row>
    <row r="710" spans="2:25" ht="18" customHeight="1">
      <c r="B710" s="107"/>
      <c r="C710" s="106"/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</row>
    <row r="711" spans="2:25" ht="18" customHeight="1">
      <c r="B711" s="107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</row>
    <row r="712" spans="2:25" ht="18" customHeight="1">
      <c r="B712" s="107"/>
      <c r="C712" s="106"/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</row>
    <row r="713" spans="2:25" ht="18" customHeight="1">
      <c r="B713" s="107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</row>
    <row r="714" spans="2:25" ht="18" customHeight="1">
      <c r="B714" s="107"/>
      <c r="C714" s="106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</row>
    <row r="715" spans="2:25" ht="18" customHeight="1">
      <c r="B715" s="107"/>
      <c r="C715" s="106"/>
      <c r="D715" s="106"/>
      <c r="E715" s="106"/>
      <c r="F715" s="106"/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</row>
    <row r="716" spans="2:25" ht="18" customHeight="1">
      <c r="B716" s="107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</row>
    <row r="717" spans="2:25" ht="18" customHeight="1">
      <c r="B717" s="107"/>
      <c r="C717" s="106"/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</row>
    <row r="718" spans="2:25" ht="18" customHeight="1">
      <c r="B718" s="107"/>
      <c r="C718" s="106"/>
      <c r="D718" s="106"/>
      <c r="E718" s="106"/>
      <c r="F718" s="106"/>
      <c r="G718" s="106"/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</row>
    <row r="719" spans="2:25" ht="18" customHeight="1">
      <c r="B719" s="107"/>
      <c r="C719" s="106"/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</row>
    <row r="720" spans="2:25" ht="18" customHeight="1">
      <c r="B720" s="107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</row>
    <row r="721" spans="2:25" ht="18" customHeight="1">
      <c r="B721" s="107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</row>
    <row r="722" spans="2:25" ht="18" customHeight="1">
      <c r="B722" s="107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</row>
    <row r="723" spans="2:25" ht="18" customHeight="1">
      <c r="B723" s="107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</row>
    <row r="724" spans="2:25" ht="18" customHeight="1">
      <c r="B724" s="107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</row>
    <row r="725" spans="2:25" ht="18" customHeight="1">
      <c r="B725" s="107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</row>
    <row r="726" spans="2:25" ht="18" customHeight="1">
      <c r="B726" s="107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</row>
    <row r="727" spans="2:25" ht="18" customHeight="1">
      <c r="B727" s="107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</row>
    <row r="728" spans="2:25" ht="18" customHeight="1">
      <c r="B728" s="107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</row>
    <row r="729" spans="2:25" ht="18" customHeight="1">
      <c r="B729" s="107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</row>
    <row r="730" spans="2:25" ht="18" customHeight="1">
      <c r="B730" s="107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</row>
    <row r="731" spans="2:25" ht="18" customHeight="1">
      <c r="B731" s="107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</row>
    <row r="732" spans="2:25" ht="18" customHeight="1">
      <c r="B732" s="107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</row>
    <row r="733" spans="2:25" ht="18" customHeight="1">
      <c r="B733" s="107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</row>
    <row r="734" spans="2:25" ht="18" customHeight="1">
      <c r="B734" s="107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</row>
    <row r="735" spans="2:25" ht="18" customHeight="1">
      <c r="B735" s="107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</row>
    <row r="736" spans="2:25" ht="18" customHeight="1">
      <c r="B736" s="107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</row>
    <row r="737" spans="2:25" ht="18" customHeight="1">
      <c r="B737" s="107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</row>
    <row r="738" spans="2:25" ht="18" customHeight="1">
      <c r="B738" s="107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</row>
    <row r="739" spans="2:25" ht="18" customHeight="1">
      <c r="B739" s="107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</row>
    <row r="740" spans="2:25" ht="18" customHeight="1">
      <c r="B740" s="107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</row>
    <row r="741" spans="2:25" ht="18" customHeight="1">
      <c r="B741" s="107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</row>
    <row r="742" spans="2:25" ht="18" customHeight="1">
      <c r="B742" s="107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</row>
    <row r="743" spans="2:25" ht="18" customHeight="1">
      <c r="B743" s="107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</row>
    <row r="744" spans="2:25" ht="18" customHeight="1">
      <c r="B744" s="107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</row>
    <row r="745" spans="2:25" ht="18" customHeight="1">
      <c r="B745" s="107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</row>
    <row r="746" spans="2:25" ht="18" customHeight="1">
      <c r="B746" s="107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106"/>
      <c r="T746" s="106"/>
      <c r="U746" s="106"/>
      <c r="V746" s="106"/>
      <c r="W746" s="106"/>
      <c r="X746" s="106"/>
      <c r="Y746" s="106"/>
    </row>
    <row r="747" spans="2:25" ht="18" customHeight="1">
      <c r="B747" s="107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</row>
    <row r="748" spans="2:25" ht="18" customHeight="1">
      <c r="B748" s="107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</row>
    <row r="749" spans="2:25" ht="18" customHeight="1">
      <c r="B749" s="107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</row>
    <row r="750" spans="2:25" ht="18" customHeight="1">
      <c r="B750" s="107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</row>
    <row r="751" spans="2:25" ht="18" customHeight="1">
      <c r="B751" s="107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</row>
    <row r="752" spans="2:25" ht="18" customHeight="1">
      <c r="B752" s="107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</row>
    <row r="753" spans="2:25" ht="18" customHeight="1">
      <c r="B753" s="107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</row>
    <row r="754" spans="2:25" ht="18" customHeight="1">
      <c r="B754" s="107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</row>
    <row r="755" spans="2:25" ht="18" customHeight="1">
      <c r="B755" s="107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</row>
    <row r="756" spans="2:25" ht="18" customHeight="1">
      <c r="B756" s="107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</row>
    <row r="757" spans="2:25" ht="18" customHeight="1">
      <c r="B757" s="107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</row>
    <row r="758" spans="2:25" ht="18" customHeight="1">
      <c r="B758" s="107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</row>
    <row r="759" spans="2:25" ht="18" customHeight="1">
      <c r="B759" s="107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106"/>
      <c r="T759" s="106"/>
      <c r="U759" s="106"/>
      <c r="V759" s="106"/>
      <c r="W759" s="106"/>
      <c r="X759" s="106"/>
      <c r="Y759" s="106"/>
    </row>
    <row r="760" spans="2:25" ht="18" customHeight="1">
      <c r="B760" s="107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106"/>
      <c r="T760" s="106"/>
      <c r="U760" s="106"/>
      <c r="V760" s="106"/>
      <c r="W760" s="106"/>
      <c r="X760" s="106"/>
      <c r="Y760" s="106"/>
    </row>
    <row r="761" spans="2:25" ht="18" customHeight="1">
      <c r="B761" s="107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</row>
    <row r="762" spans="2:25" ht="18" customHeight="1">
      <c r="B762" s="107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106"/>
      <c r="T762" s="106"/>
      <c r="U762" s="106"/>
      <c r="V762" s="106"/>
      <c r="W762" s="106"/>
      <c r="X762" s="106"/>
      <c r="Y762" s="106"/>
    </row>
    <row r="763" spans="2:25" ht="18" customHeight="1">
      <c r="B763" s="107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106"/>
      <c r="T763" s="106"/>
      <c r="U763" s="106"/>
      <c r="V763" s="106"/>
      <c r="W763" s="106"/>
      <c r="X763" s="106"/>
      <c r="Y763" s="106"/>
    </row>
    <row r="764" spans="2:25" ht="18" customHeight="1">
      <c r="B764" s="107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106"/>
      <c r="T764" s="106"/>
      <c r="U764" s="106"/>
      <c r="V764" s="106"/>
      <c r="W764" s="106"/>
      <c r="X764" s="106"/>
      <c r="Y764" s="106"/>
    </row>
    <row r="765" spans="2:25" ht="18" customHeight="1">
      <c r="B765" s="107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106"/>
      <c r="T765" s="106"/>
      <c r="U765" s="106"/>
      <c r="V765" s="106"/>
      <c r="W765" s="106"/>
      <c r="X765" s="106"/>
      <c r="Y765" s="106"/>
    </row>
    <row r="766" spans="2:25" ht="18" customHeight="1">
      <c r="B766" s="107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106"/>
      <c r="T766" s="106"/>
      <c r="U766" s="106"/>
      <c r="V766" s="106"/>
      <c r="W766" s="106"/>
      <c r="X766" s="106"/>
      <c r="Y766" s="106"/>
    </row>
    <row r="767" spans="2:25" ht="18" customHeight="1">
      <c r="B767" s="107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106"/>
      <c r="T767" s="106"/>
      <c r="U767" s="106"/>
      <c r="V767" s="106"/>
      <c r="W767" s="106"/>
      <c r="X767" s="106"/>
      <c r="Y767" s="106"/>
    </row>
    <row r="768" spans="2:25" ht="18" customHeight="1">
      <c r="B768" s="107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106"/>
      <c r="T768" s="106"/>
      <c r="U768" s="106"/>
      <c r="V768" s="106"/>
      <c r="W768" s="106"/>
      <c r="X768" s="106"/>
      <c r="Y768" s="106"/>
    </row>
    <row r="769" spans="2:25" ht="18" customHeight="1">
      <c r="B769" s="107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</row>
    <row r="770" spans="2:25" ht="18" customHeight="1">
      <c r="B770" s="107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106"/>
      <c r="T770" s="106"/>
      <c r="U770" s="106"/>
      <c r="V770" s="106"/>
      <c r="W770" s="106"/>
      <c r="X770" s="106"/>
      <c r="Y770" s="106"/>
    </row>
    <row r="771" spans="2:25" ht="18" customHeight="1">
      <c r="B771" s="107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106"/>
      <c r="T771" s="106"/>
      <c r="U771" s="106"/>
      <c r="V771" s="106"/>
      <c r="W771" s="106"/>
      <c r="X771" s="106"/>
      <c r="Y771" s="106"/>
    </row>
    <row r="772" spans="2:25" ht="18" customHeight="1">
      <c r="B772" s="107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</row>
    <row r="773" spans="2:25" ht="18" customHeight="1">
      <c r="B773" s="107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106"/>
      <c r="T773" s="106"/>
      <c r="U773" s="106"/>
      <c r="V773" s="106"/>
      <c r="W773" s="106"/>
      <c r="X773" s="106"/>
      <c r="Y773" s="106"/>
    </row>
    <row r="774" spans="2:25" ht="18" customHeight="1">
      <c r="B774" s="107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106"/>
      <c r="T774" s="106"/>
      <c r="U774" s="106"/>
      <c r="V774" s="106"/>
      <c r="W774" s="106"/>
      <c r="X774" s="106"/>
      <c r="Y774" s="106"/>
    </row>
    <row r="775" spans="2:25" ht="18" customHeight="1">
      <c r="B775" s="107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106"/>
      <c r="T775" s="106"/>
      <c r="U775" s="106"/>
      <c r="V775" s="106"/>
      <c r="W775" s="106"/>
      <c r="X775" s="106"/>
      <c r="Y775" s="106"/>
    </row>
    <row r="776" spans="2:25" ht="18" customHeight="1">
      <c r="B776" s="107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106"/>
      <c r="T776" s="106"/>
      <c r="U776" s="106"/>
      <c r="V776" s="106"/>
      <c r="W776" s="106"/>
      <c r="X776" s="106"/>
      <c r="Y776" s="106"/>
    </row>
    <row r="777" spans="2:25" ht="18" customHeight="1">
      <c r="B777" s="107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106"/>
      <c r="T777" s="106"/>
      <c r="U777" s="106"/>
      <c r="V777" s="106"/>
      <c r="W777" s="106"/>
      <c r="X777" s="106"/>
      <c r="Y777" s="106"/>
    </row>
    <row r="778" spans="2:25" ht="18" customHeight="1">
      <c r="B778" s="107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106"/>
      <c r="T778" s="106"/>
      <c r="U778" s="106"/>
      <c r="V778" s="106"/>
      <c r="W778" s="106"/>
      <c r="X778" s="106"/>
      <c r="Y778" s="106"/>
    </row>
    <row r="779" spans="2:25" ht="18" customHeight="1">
      <c r="B779" s="107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106"/>
      <c r="T779" s="106"/>
      <c r="U779" s="106"/>
      <c r="V779" s="106"/>
      <c r="W779" s="106"/>
      <c r="X779" s="106"/>
      <c r="Y779" s="106"/>
    </row>
    <row r="780" spans="2:25" ht="18" customHeight="1">
      <c r="B780" s="107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106"/>
      <c r="T780" s="106"/>
      <c r="U780" s="106"/>
      <c r="V780" s="106"/>
      <c r="W780" s="106"/>
      <c r="X780" s="106"/>
      <c r="Y780" s="106"/>
    </row>
    <row r="781" spans="2:25" ht="18" customHeight="1">
      <c r="B781" s="107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106"/>
      <c r="T781" s="106"/>
      <c r="U781" s="106"/>
      <c r="V781" s="106"/>
      <c r="W781" s="106"/>
      <c r="X781" s="106"/>
      <c r="Y781" s="106"/>
    </row>
    <row r="782" spans="2:25" ht="18" customHeight="1">
      <c r="B782" s="107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106"/>
      <c r="T782" s="106"/>
      <c r="U782" s="106"/>
      <c r="V782" s="106"/>
      <c r="W782" s="106"/>
      <c r="X782" s="106"/>
      <c r="Y782" s="106"/>
    </row>
    <row r="783" spans="2:25" ht="18" customHeight="1">
      <c r="B783" s="107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106"/>
      <c r="T783" s="106"/>
      <c r="U783" s="106"/>
      <c r="V783" s="106"/>
      <c r="W783" s="106"/>
      <c r="X783" s="106"/>
      <c r="Y783" s="106"/>
    </row>
    <row r="784" spans="2:25" ht="18" customHeight="1">
      <c r="B784" s="107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</row>
    <row r="785" spans="2:25" ht="18" customHeight="1">
      <c r="B785" s="107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106"/>
      <c r="T785" s="106"/>
      <c r="U785" s="106"/>
      <c r="V785" s="106"/>
      <c r="W785" s="106"/>
      <c r="X785" s="106"/>
      <c r="Y785" s="106"/>
    </row>
    <row r="786" spans="2:25" ht="18" customHeight="1">
      <c r="B786" s="107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106"/>
      <c r="T786" s="106"/>
      <c r="U786" s="106"/>
      <c r="V786" s="106"/>
      <c r="W786" s="106"/>
      <c r="X786" s="106"/>
      <c r="Y786" s="106"/>
    </row>
    <row r="787" spans="2:25" ht="18" customHeight="1">
      <c r="B787" s="107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106"/>
      <c r="T787" s="106"/>
      <c r="U787" s="106"/>
      <c r="V787" s="106"/>
      <c r="W787" s="106"/>
      <c r="X787" s="106"/>
      <c r="Y787" s="106"/>
    </row>
    <row r="788" spans="2:25" ht="18" customHeight="1">
      <c r="B788" s="107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106"/>
      <c r="T788" s="106"/>
      <c r="U788" s="106"/>
      <c r="V788" s="106"/>
      <c r="W788" s="106"/>
      <c r="X788" s="106"/>
      <c r="Y788" s="106"/>
    </row>
    <row r="789" spans="2:25" ht="18" customHeight="1">
      <c r="B789" s="107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106"/>
      <c r="T789" s="106"/>
      <c r="U789" s="106"/>
      <c r="V789" s="106"/>
      <c r="W789" s="106"/>
      <c r="X789" s="106"/>
      <c r="Y789" s="106"/>
    </row>
    <row r="790" spans="2:25" ht="18" customHeight="1">
      <c r="B790" s="107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106"/>
      <c r="T790" s="106"/>
      <c r="U790" s="106"/>
      <c r="V790" s="106"/>
      <c r="W790" s="106"/>
      <c r="X790" s="106"/>
      <c r="Y790" s="106"/>
    </row>
    <row r="791" spans="2:25" ht="18" customHeight="1">
      <c r="B791" s="107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106"/>
      <c r="T791" s="106"/>
      <c r="U791" s="106"/>
      <c r="V791" s="106"/>
      <c r="W791" s="106"/>
      <c r="X791" s="106"/>
      <c r="Y791" s="106"/>
    </row>
    <row r="792" spans="2:25" ht="18" customHeight="1">
      <c r="B792" s="107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  <c r="T792" s="106"/>
      <c r="U792" s="106"/>
      <c r="V792" s="106"/>
      <c r="W792" s="106"/>
      <c r="X792" s="106"/>
      <c r="Y792" s="106"/>
    </row>
    <row r="793" spans="2:25" ht="18" customHeight="1">
      <c r="B793" s="107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  <c r="T793" s="106"/>
      <c r="U793" s="106"/>
      <c r="V793" s="106"/>
      <c r="W793" s="106"/>
      <c r="X793" s="106"/>
      <c r="Y793" s="106"/>
    </row>
    <row r="794" spans="2:25" ht="18" customHeight="1">
      <c r="B794" s="107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106"/>
      <c r="T794" s="106"/>
      <c r="U794" s="106"/>
      <c r="V794" s="106"/>
      <c r="W794" s="106"/>
      <c r="X794" s="106"/>
      <c r="Y794" s="106"/>
    </row>
    <row r="795" spans="2:25" ht="18" customHeight="1">
      <c r="B795" s="107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106"/>
      <c r="T795" s="106"/>
      <c r="U795" s="106"/>
      <c r="V795" s="106"/>
      <c r="W795" s="106"/>
      <c r="X795" s="106"/>
      <c r="Y795" s="106"/>
    </row>
    <row r="796" spans="2:25" ht="18" customHeight="1">
      <c r="B796" s="107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</row>
    <row r="797" spans="2:25" ht="18" customHeight="1">
      <c r="B797" s="107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106"/>
      <c r="T797" s="106"/>
      <c r="U797" s="106"/>
      <c r="V797" s="106"/>
      <c r="W797" s="106"/>
      <c r="X797" s="106"/>
      <c r="Y797" s="106"/>
    </row>
    <row r="798" spans="2:25" ht="18" customHeight="1">
      <c r="B798" s="107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106"/>
      <c r="T798" s="106"/>
      <c r="U798" s="106"/>
      <c r="V798" s="106"/>
      <c r="W798" s="106"/>
      <c r="X798" s="106"/>
      <c r="Y798" s="106"/>
    </row>
    <row r="799" spans="2:25" ht="18" customHeight="1">
      <c r="B799" s="107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106"/>
      <c r="T799" s="106"/>
      <c r="U799" s="106"/>
      <c r="V799" s="106"/>
      <c r="W799" s="106"/>
      <c r="X799" s="106"/>
      <c r="Y799" s="106"/>
    </row>
    <row r="800" spans="2:25" ht="18" customHeight="1">
      <c r="B800" s="107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</row>
    <row r="801" spans="2:25" ht="18" customHeight="1">
      <c r="B801" s="107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</row>
    <row r="802" spans="2:25" ht="18" customHeight="1">
      <c r="B802" s="107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106"/>
      <c r="T802" s="106"/>
      <c r="U802" s="106"/>
      <c r="V802" s="106"/>
      <c r="W802" s="106"/>
      <c r="X802" s="106"/>
      <c r="Y802" s="106"/>
    </row>
    <row r="803" spans="2:25" ht="18" customHeight="1">
      <c r="B803" s="107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106"/>
      <c r="T803" s="106"/>
      <c r="U803" s="106"/>
      <c r="V803" s="106"/>
      <c r="W803" s="106"/>
      <c r="X803" s="106"/>
      <c r="Y803" s="106"/>
    </row>
    <row r="804" spans="2:25" ht="18" customHeight="1">
      <c r="B804" s="107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106"/>
      <c r="T804" s="106"/>
      <c r="U804" s="106"/>
      <c r="V804" s="106"/>
      <c r="W804" s="106"/>
      <c r="X804" s="106"/>
      <c r="Y804" s="106"/>
    </row>
    <row r="805" spans="2:25" ht="18" customHeight="1">
      <c r="B805" s="107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106"/>
      <c r="T805" s="106"/>
      <c r="U805" s="106"/>
      <c r="V805" s="106"/>
      <c r="W805" s="106"/>
      <c r="X805" s="106"/>
      <c r="Y805" s="106"/>
    </row>
    <row r="806" spans="2:25" ht="18" customHeight="1">
      <c r="B806" s="107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106"/>
      <c r="T806" s="106"/>
      <c r="U806" s="106"/>
      <c r="V806" s="106"/>
      <c r="W806" s="106"/>
      <c r="X806" s="106"/>
      <c r="Y806" s="106"/>
    </row>
    <row r="807" spans="2:25" ht="18" customHeight="1">
      <c r="B807" s="107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</row>
    <row r="808" spans="2:25" ht="18" customHeight="1">
      <c r="B808" s="107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</row>
    <row r="809" spans="2:25" ht="18" customHeight="1">
      <c r="B809" s="107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106"/>
      <c r="T809" s="106"/>
      <c r="U809" s="106"/>
      <c r="V809" s="106"/>
      <c r="W809" s="106"/>
      <c r="X809" s="106"/>
      <c r="Y809" s="106"/>
    </row>
    <row r="810" spans="2:25" ht="18" customHeight="1">
      <c r="B810" s="107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  <c r="T810" s="106"/>
      <c r="U810" s="106"/>
      <c r="V810" s="106"/>
      <c r="W810" s="106"/>
      <c r="X810" s="106"/>
      <c r="Y810" s="106"/>
    </row>
    <row r="811" spans="2:25" ht="18" customHeight="1">
      <c r="B811" s="107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106"/>
      <c r="T811" s="106"/>
      <c r="U811" s="106"/>
      <c r="V811" s="106"/>
      <c r="W811" s="106"/>
      <c r="X811" s="106"/>
      <c r="Y811" s="106"/>
    </row>
    <row r="812" spans="2:25" ht="18" customHeight="1">
      <c r="B812" s="107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106"/>
      <c r="T812" s="106"/>
      <c r="U812" s="106"/>
      <c r="V812" s="106"/>
      <c r="W812" s="106"/>
      <c r="X812" s="106"/>
      <c r="Y812" s="106"/>
    </row>
    <row r="813" spans="2:25" ht="18" customHeight="1">
      <c r="B813" s="107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106"/>
      <c r="T813" s="106"/>
      <c r="U813" s="106"/>
      <c r="V813" s="106"/>
      <c r="W813" s="106"/>
      <c r="X813" s="106"/>
      <c r="Y813" s="106"/>
    </row>
    <row r="814" spans="2:25" ht="18" customHeight="1">
      <c r="B814" s="107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106"/>
      <c r="T814" s="106"/>
      <c r="U814" s="106"/>
      <c r="V814" s="106"/>
      <c r="W814" s="106"/>
      <c r="X814" s="106"/>
      <c r="Y814" s="106"/>
    </row>
    <row r="815" spans="2:25" ht="18" customHeight="1">
      <c r="B815" s="107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106"/>
      <c r="T815" s="106"/>
      <c r="U815" s="106"/>
      <c r="V815" s="106"/>
      <c r="W815" s="106"/>
      <c r="X815" s="106"/>
      <c r="Y815" s="106"/>
    </row>
    <row r="816" spans="2:25" ht="18" customHeight="1">
      <c r="B816" s="107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106"/>
      <c r="T816" s="106"/>
      <c r="U816" s="106"/>
      <c r="V816" s="106"/>
      <c r="W816" s="106"/>
      <c r="X816" s="106"/>
      <c r="Y816" s="106"/>
    </row>
    <row r="817" spans="2:25" ht="18" customHeight="1">
      <c r="B817" s="107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106"/>
      <c r="T817" s="106"/>
      <c r="U817" s="106"/>
      <c r="V817" s="106"/>
      <c r="W817" s="106"/>
      <c r="X817" s="106"/>
      <c r="Y817" s="106"/>
    </row>
    <row r="818" spans="2:25" ht="18" customHeight="1">
      <c r="B818" s="107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106"/>
      <c r="T818" s="106"/>
      <c r="U818" s="106"/>
      <c r="V818" s="106"/>
      <c r="W818" s="106"/>
      <c r="X818" s="106"/>
      <c r="Y818" s="106"/>
    </row>
    <row r="819" spans="2:25" ht="18" customHeight="1">
      <c r="B819" s="107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106"/>
      <c r="T819" s="106"/>
      <c r="U819" s="106"/>
      <c r="V819" s="106"/>
      <c r="W819" s="106"/>
      <c r="X819" s="106"/>
      <c r="Y819" s="106"/>
    </row>
    <row r="820" spans="2:25" ht="18" customHeight="1">
      <c r="B820" s="107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106"/>
      <c r="T820" s="106"/>
      <c r="U820" s="106"/>
      <c r="V820" s="106"/>
      <c r="W820" s="106"/>
      <c r="X820" s="106"/>
      <c r="Y820" s="106"/>
    </row>
    <row r="821" spans="2:25" ht="18" customHeight="1">
      <c r="B821" s="107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106"/>
      <c r="T821" s="106"/>
      <c r="U821" s="106"/>
      <c r="V821" s="106"/>
      <c r="W821" s="106"/>
      <c r="X821" s="106"/>
      <c r="Y821" s="106"/>
    </row>
    <row r="822" spans="2:25" ht="18" customHeight="1">
      <c r="B822" s="107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106"/>
      <c r="T822" s="106"/>
      <c r="U822" s="106"/>
      <c r="V822" s="106"/>
      <c r="W822" s="106"/>
      <c r="X822" s="106"/>
      <c r="Y822" s="106"/>
    </row>
    <row r="823" spans="2:25" ht="18" customHeight="1">
      <c r="B823" s="107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106"/>
      <c r="T823" s="106"/>
      <c r="U823" s="106"/>
      <c r="V823" s="106"/>
      <c r="W823" s="106"/>
      <c r="X823" s="106"/>
      <c r="Y823" s="106"/>
    </row>
    <row r="824" spans="2:25" ht="18" customHeight="1">
      <c r="B824" s="107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106"/>
      <c r="T824" s="106"/>
      <c r="U824" s="106"/>
      <c r="V824" s="106"/>
      <c r="W824" s="106"/>
      <c r="X824" s="106"/>
      <c r="Y824" s="106"/>
    </row>
    <row r="825" spans="2:25" ht="18" customHeight="1">
      <c r="B825" s="107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106"/>
      <c r="T825" s="106"/>
      <c r="U825" s="106"/>
      <c r="V825" s="106"/>
      <c r="W825" s="106"/>
      <c r="X825" s="106"/>
      <c r="Y825" s="106"/>
    </row>
    <row r="826" spans="2:25" ht="18" customHeight="1">
      <c r="B826" s="107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106"/>
      <c r="T826" s="106"/>
      <c r="U826" s="106"/>
      <c r="V826" s="106"/>
      <c r="W826" s="106"/>
      <c r="X826" s="106"/>
      <c r="Y826" s="106"/>
    </row>
    <row r="827" spans="2:25" ht="18" customHeight="1">
      <c r="B827" s="107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106"/>
      <c r="T827" s="106"/>
      <c r="U827" s="106"/>
      <c r="V827" s="106"/>
      <c r="W827" s="106"/>
      <c r="X827" s="106"/>
      <c r="Y827" s="106"/>
    </row>
    <row r="828" spans="2:25" ht="18" customHeight="1">
      <c r="B828" s="107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106"/>
      <c r="T828" s="106"/>
      <c r="U828" s="106"/>
      <c r="V828" s="106"/>
      <c r="W828" s="106"/>
      <c r="X828" s="106"/>
      <c r="Y828" s="106"/>
    </row>
    <row r="829" spans="2:25" ht="18" customHeight="1">
      <c r="B829" s="107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106"/>
      <c r="T829" s="106"/>
      <c r="U829" s="106"/>
      <c r="V829" s="106"/>
      <c r="W829" s="106"/>
      <c r="X829" s="106"/>
      <c r="Y829" s="106"/>
    </row>
    <row r="830" spans="2:25" ht="18" customHeight="1">
      <c r="B830" s="107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106"/>
      <c r="T830" s="106"/>
      <c r="U830" s="106"/>
      <c r="V830" s="106"/>
      <c r="W830" s="106"/>
      <c r="X830" s="106"/>
      <c r="Y830" s="106"/>
    </row>
    <row r="831" spans="2:25" ht="18" customHeight="1">
      <c r="B831" s="107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106"/>
      <c r="W831" s="106"/>
      <c r="X831" s="106"/>
      <c r="Y831" s="106"/>
    </row>
    <row r="832" spans="2:25" ht="18" customHeight="1">
      <c r="B832" s="107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106"/>
      <c r="T832" s="106"/>
      <c r="U832" s="106"/>
      <c r="V832" s="106"/>
      <c r="W832" s="106"/>
      <c r="X832" s="106"/>
      <c r="Y832" s="106"/>
    </row>
    <row r="833" spans="2:25" ht="18" customHeight="1">
      <c r="B833" s="107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106"/>
      <c r="T833" s="106"/>
      <c r="U833" s="106"/>
      <c r="V833" s="106"/>
      <c r="W833" s="106"/>
      <c r="X833" s="106"/>
      <c r="Y833" s="106"/>
    </row>
    <row r="834" spans="2:25" ht="18" customHeight="1">
      <c r="B834" s="107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106"/>
      <c r="T834" s="106"/>
      <c r="U834" s="106"/>
      <c r="V834" s="106"/>
      <c r="W834" s="106"/>
      <c r="X834" s="106"/>
      <c r="Y834" s="106"/>
    </row>
    <row r="835" spans="2:25" ht="18" customHeight="1">
      <c r="B835" s="107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106"/>
      <c r="T835" s="106"/>
      <c r="U835" s="106"/>
      <c r="V835" s="106"/>
      <c r="W835" s="106"/>
      <c r="X835" s="106"/>
      <c r="Y835" s="106"/>
    </row>
    <row r="836" spans="2:25" ht="18" customHeight="1">
      <c r="B836" s="107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106"/>
      <c r="T836" s="106"/>
      <c r="U836" s="106"/>
      <c r="V836" s="106"/>
      <c r="W836" s="106"/>
      <c r="X836" s="106"/>
      <c r="Y836" s="106"/>
    </row>
    <row r="837" spans="2:25" ht="18" customHeight="1">
      <c r="B837" s="107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106"/>
      <c r="T837" s="106"/>
      <c r="U837" s="106"/>
      <c r="V837" s="106"/>
      <c r="W837" s="106"/>
      <c r="X837" s="106"/>
      <c r="Y837" s="106"/>
    </row>
    <row r="838" spans="2:25" ht="18" customHeight="1">
      <c r="B838" s="107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106"/>
      <c r="T838" s="106"/>
      <c r="U838" s="106"/>
      <c r="V838" s="106"/>
      <c r="W838" s="106"/>
      <c r="X838" s="106"/>
      <c r="Y838" s="106"/>
    </row>
    <row r="839" spans="2:25" ht="18" customHeight="1">
      <c r="B839" s="107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106"/>
      <c r="T839" s="106"/>
      <c r="U839" s="106"/>
      <c r="V839" s="106"/>
      <c r="W839" s="106"/>
      <c r="X839" s="106"/>
      <c r="Y839" s="106"/>
    </row>
    <row r="840" spans="2:25" ht="18" customHeight="1">
      <c r="B840" s="107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106"/>
      <c r="T840" s="106"/>
      <c r="U840" s="106"/>
      <c r="V840" s="106"/>
      <c r="W840" s="106"/>
      <c r="X840" s="106"/>
      <c r="Y840" s="106"/>
    </row>
    <row r="841" spans="2:25" ht="18" customHeight="1">
      <c r="B841" s="107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106"/>
      <c r="T841" s="106"/>
      <c r="U841" s="106"/>
      <c r="V841" s="106"/>
      <c r="W841" s="106"/>
      <c r="X841" s="106"/>
      <c r="Y841" s="106"/>
    </row>
    <row r="842" spans="2:25" ht="18" customHeight="1">
      <c r="B842" s="107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106"/>
      <c r="T842" s="106"/>
      <c r="U842" s="106"/>
      <c r="V842" s="106"/>
      <c r="W842" s="106"/>
      <c r="X842" s="106"/>
      <c r="Y842" s="106"/>
    </row>
    <row r="843" spans="2:25" ht="18" customHeight="1">
      <c r="B843" s="107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106"/>
      <c r="T843" s="106"/>
      <c r="U843" s="106"/>
      <c r="V843" s="106"/>
      <c r="W843" s="106"/>
      <c r="X843" s="106"/>
      <c r="Y843" s="106"/>
    </row>
    <row r="844" spans="2:25" ht="18" customHeight="1">
      <c r="B844" s="107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106"/>
      <c r="T844" s="106"/>
      <c r="U844" s="106"/>
      <c r="V844" s="106"/>
      <c r="W844" s="106"/>
      <c r="X844" s="106"/>
      <c r="Y844" s="106"/>
    </row>
    <row r="845" spans="2:25" ht="18" customHeight="1">
      <c r="B845" s="107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106"/>
      <c r="T845" s="106"/>
      <c r="U845" s="106"/>
      <c r="V845" s="106"/>
      <c r="W845" s="106"/>
      <c r="X845" s="106"/>
      <c r="Y845" s="106"/>
    </row>
    <row r="846" spans="2:25" ht="18" customHeight="1">
      <c r="B846" s="107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106"/>
      <c r="T846" s="106"/>
      <c r="U846" s="106"/>
      <c r="V846" s="106"/>
      <c r="W846" s="106"/>
      <c r="X846" s="106"/>
      <c r="Y846" s="106"/>
    </row>
    <row r="847" spans="2:25" ht="18" customHeight="1">
      <c r="B847" s="107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106"/>
      <c r="T847" s="106"/>
      <c r="U847" s="106"/>
      <c r="V847" s="106"/>
      <c r="W847" s="106"/>
      <c r="X847" s="106"/>
      <c r="Y847" s="106"/>
    </row>
    <row r="848" spans="2:25" ht="18" customHeight="1">
      <c r="B848" s="107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106"/>
      <c r="T848" s="106"/>
      <c r="U848" s="106"/>
      <c r="V848" s="106"/>
      <c r="W848" s="106"/>
      <c r="X848" s="106"/>
      <c r="Y848" s="106"/>
    </row>
    <row r="849" spans="2:25" ht="18" customHeight="1">
      <c r="B849" s="107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106"/>
      <c r="T849" s="106"/>
      <c r="U849" s="106"/>
      <c r="V849" s="106"/>
      <c r="W849" s="106"/>
      <c r="X849" s="106"/>
      <c r="Y849" s="106"/>
    </row>
    <row r="850" spans="2:25" ht="18" customHeight="1">
      <c r="B850" s="107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106"/>
      <c r="T850" s="106"/>
      <c r="U850" s="106"/>
      <c r="V850" s="106"/>
      <c r="W850" s="106"/>
      <c r="X850" s="106"/>
      <c r="Y850" s="106"/>
    </row>
    <row r="851" spans="2:25" ht="18" customHeight="1">
      <c r="B851" s="107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106"/>
      <c r="T851" s="106"/>
      <c r="U851" s="106"/>
      <c r="V851" s="106"/>
      <c r="W851" s="106"/>
      <c r="X851" s="106"/>
      <c r="Y851" s="106"/>
    </row>
  </sheetData>
  <sheetProtection/>
  <mergeCells count="10">
    <mergeCell ref="B4:B6"/>
    <mergeCell ref="B15:B17"/>
    <mergeCell ref="D15:N15"/>
    <mergeCell ref="O15:Y15"/>
    <mergeCell ref="D16:F16"/>
    <mergeCell ref="C4:C6"/>
    <mergeCell ref="D4:N4"/>
    <mergeCell ref="O4:Y4"/>
    <mergeCell ref="D5:F5"/>
    <mergeCell ref="C15:C17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2013-03-19T01:02:50Z</cp:lastPrinted>
  <dcterms:created xsi:type="dcterms:W3CDTF">2002-09-30T02:39:42Z</dcterms:created>
  <dcterms:modified xsi:type="dcterms:W3CDTF">2013-03-27T05:40:43Z</dcterms:modified>
  <cp:category/>
  <cp:version/>
  <cp:contentType/>
  <cp:contentStatus/>
</cp:coreProperties>
</file>