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4.xml" ContentType="application/vnd.openxmlformats-officedocument.drawing+xml"/>
  <Override PartName="/xl/worksheets/sheet23.xml" ContentType="application/vnd.openxmlformats-officedocument.spreadsheetml.worksheet+xml"/>
  <Override PartName="/xl/drawings/drawing5.xml" ContentType="application/vnd.openxmlformats-officedocument.drawing+xml"/>
  <Override PartName="/xl/worksheets/sheet24.xml" ContentType="application/vnd.openxmlformats-officedocument.spreadsheetml.worksheet+xml"/>
  <Override PartName="/xl/drawings/drawing6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30" windowWidth="18045" windowHeight="7590" activeTab="0"/>
  </bookViews>
  <sheets>
    <sheet name="第3-2表（公共、特環）" sheetId="1" r:id="rId1"/>
    <sheet name="第3-2表（農集、漁集）" sheetId="2" r:id="rId2"/>
    <sheet name="第3-2表（特排）" sheetId="3" r:id="rId3"/>
    <sheet name="第3-3表（公共・特環）" sheetId="4" r:id="rId4"/>
    <sheet name="第3-3表 (農集・漁集）" sheetId="5" r:id="rId5"/>
    <sheet name="第3-3表 (特排）" sheetId="6" r:id="rId6"/>
    <sheet name="第3-4表下水道（公共・特環）" sheetId="7" r:id="rId7"/>
    <sheet name="第3-4表（農集・漁集）" sheetId="8" r:id="rId8"/>
    <sheet name="第3-4表（特排）" sheetId="9" r:id="rId9"/>
    <sheet name="第3-4表(2)（公共・特環）" sheetId="10" r:id="rId10"/>
    <sheet name="第3-4表(2)（農集・漁集）" sheetId="11" r:id="rId11"/>
    <sheet name="第3-4表(2)（特排）" sheetId="12" r:id="rId12"/>
    <sheet name="第3-5表（公共・特環）" sheetId="13" r:id="rId13"/>
    <sheet name="第3-5表（農集・漁集）" sheetId="14" r:id="rId14"/>
    <sheet name="第3-5表 (特排）" sheetId="15" r:id="rId15"/>
    <sheet name="第3-6表(公共・特環)" sheetId="16" r:id="rId16"/>
    <sheet name="第3-6表 (農集・漁業)" sheetId="17" r:id="rId17"/>
    <sheet name="第3-6表 (特排)" sheetId="18" r:id="rId18"/>
    <sheet name="第3-7表(公共・特環)" sheetId="19" r:id="rId19"/>
    <sheet name="第3-7表(農集・漁集)" sheetId="20" r:id="rId20"/>
    <sheet name="第3-7表(特排)" sheetId="21" r:id="rId21"/>
    <sheet name="第3-8表（公共・特環）" sheetId="22" r:id="rId22"/>
    <sheet name="第3-8表 (農集・漁集)" sheetId="23" r:id="rId23"/>
    <sheet name="第3-8表 (特排)" sheetId="24" r:id="rId24"/>
    <sheet name="第3-9表（公共・特環）" sheetId="25" r:id="rId25"/>
    <sheet name="第3-9表（農集・漁集）" sheetId="26" r:id="rId26"/>
    <sheet name="第3-9表（特排）" sheetId="27" r:id="rId27"/>
  </sheets>
  <definedNames>
    <definedName name="_xlnm.Print_Area" localSheetId="0">'第3-2表（公共、特環）'!$A$1:$BF$32</definedName>
    <definedName name="_xlnm.Print_Area" localSheetId="2">'第3-2表（特排）'!$A$1:$BF$11</definedName>
    <definedName name="_xlnm.Print_Area" localSheetId="1">'第3-2表（農集、漁集）'!$A$1:$BF$26</definedName>
    <definedName name="_xlnm.Print_Area" localSheetId="5">'第3-3表 (特排）'!$A$1:$AV$10</definedName>
    <definedName name="_xlnm.Print_Area" localSheetId="4">'第3-3表 (農集・漁集）'!$A$1:$AV$23</definedName>
    <definedName name="_xlnm.Print_Area" localSheetId="3">'第3-3表（公共・特環）'!$A$1:$AV$29</definedName>
    <definedName name="_xlnm.Print_Area" localSheetId="9">'第3-4表(2)（公共・特環）'!$A$1:$W$26</definedName>
    <definedName name="_xlnm.Print_Area" localSheetId="11">'第3-4表(2)（特排）'!$A$1:$W$8</definedName>
    <definedName name="_xlnm.Print_Area" localSheetId="10">'第3-4表(2)（農集・漁集）'!$A$1:$W$20</definedName>
    <definedName name="_xlnm.Print_Area" localSheetId="8">'第3-4表（特排）'!$A$1:$AA$9</definedName>
    <definedName name="_xlnm.Print_Area" localSheetId="7">'第3-4表（農集・漁集）'!$A$1:$AA$21</definedName>
    <definedName name="_xlnm.Print_Area" localSheetId="6">'第3-4表下水道（公共・特環）'!$A$1:$AA$27</definedName>
    <definedName name="_xlnm.Print_Area" localSheetId="14">'第3-5表 (特排）'!$A$1:$AL$13</definedName>
    <definedName name="_xlnm.Print_Area" localSheetId="12">'第3-5表（公共・特環）'!$A$1:$AL$35</definedName>
    <definedName name="_xlnm.Print_Area" localSheetId="13">'第3-5表（農集・漁集）'!$A$1:$AL$29</definedName>
    <definedName name="_xlnm.Print_Area" localSheetId="17">'第3-6表 (特排)'!$A$1:$BG$13</definedName>
    <definedName name="_xlnm.Print_Area" localSheetId="16">'第3-6表 (農集・漁業)'!$A$1:$BG$30</definedName>
    <definedName name="_xlnm.Print_Area" localSheetId="15">'第3-6表(公共・特環)'!$A$1:$BG$36</definedName>
    <definedName name="_xlnm.Print_Area" localSheetId="18">'第3-7表(公共・特環)'!$A$1:$K$26</definedName>
    <definedName name="_xlnm.Print_Area" localSheetId="20">'第3-7表(特排)'!$A$1:$K$8</definedName>
    <definedName name="_xlnm.Print_Area" localSheetId="19">'第3-7表(農集・漁集)'!$A$1:$K$20</definedName>
    <definedName name="_xlnm.Print_Area" localSheetId="23">'第3-8表 (特排)'!$A$1:$G$9</definedName>
    <definedName name="_xlnm.Print_Area" localSheetId="22">'第3-8表 (農集・漁集)'!$A$1:$G$21</definedName>
    <definedName name="_xlnm.Print_Area" localSheetId="21">'第3-8表（公共・特環）'!$A$1:$G$27</definedName>
    <definedName name="_xlnm.Print_Area" localSheetId="24">'第3-9表（公共・特環）'!$A$1:$X$28</definedName>
    <definedName name="_xlnm.Print_Area" localSheetId="26">'第3-9表（特排）'!$A$1:$X$10</definedName>
    <definedName name="_xlnm.Print_Area" localSheetId="25">'第3-9表（農集・漁集）'!$A$1:$X$22</definedName>
    <definedName name="_xlnm.Print_Titles" localSheetId="0">'第3-2表（公共、特環）'!$B:$B</definedName>
    <definedName name="_xlnm.Print_Titles" localSheetId="2">'第3-2表（特排）'!$B:$B</definedName>
    <definedName name="_xlnm.Print_Titles" localSheetId="1">'第3-2表（農集、漁集）'!$B:$B</definedName>
    <definedName name="_xlnm.Print_Titles" localSheetId="5">'第3-3表 (特排）'!$A:$A</definedName>
    <definedName name="_xlnm.Print_Titles" localSheetId="4">'第3-3表 (農集・漁集）'!$A:$A</definedName>
    <definedName name="_xlnm.Print_Titles" localSheetId="3">'第3-3表（公共・特環）'!$A:$A</definedName>
    <definedName name="_xlnm.Print_Titles" localSheetId="9">'第3-4表(2)（公共・特環）'!$A:$A</definedName>
    <definedName name="_xlnm.Print_Titles" localSheetId="11">'第3-4表(2)（特排）'!$A:$A</definedName>
    <definedName name="_xlnm.Print_Titles" localSheetId="10">'第3-4表(2)（農集・漁集）'!$A:$A</definedName>
    <definedName name="_xlnm.Print_Titles" localSheetId="8">'第3-4表（特排）'!$A:$A</definedName>
    <definedName name="_xlnm.Print_Titles" localSheetId="7">'第3-4表（農集・漁集）'!$A:$A</definedName>
    <definedName name="_xlnm.Print_Titles" localSheetId="6">'第3-4表下水道（公共・特環）'!$A:$A</definedName>
    <definedName name="_xlnm.Print_Titles" localSheetId="14">'第3-5表 (特排）'!$A:$A</definedName>
    <definedName name="_xlnm.Print_Titles" localSheetId="12">'第3-5表（公共・特環）'!$A:$A</definedName>
    <definedName name="_xlnm.Print_Titles" localSheetId="13">'第3-5表（農集・漁集）'!$A:$A</definedName>
    <definedName name="_xlnm.Print_Titles" localSheetId="17">'第3-6表 (特排)'!$A:$A</definedName>
    <definedName name="_xlnm.Print_Titles" localSheetId="16">'第3-6表 (農集・漁業)'!$A:$A</definedName>
    <definedName name="_xlnm.Print_Titles" localSheetId="15">'第3-6表(公共・特環)'!$A:$A</definedName>
    <definedName name="_xlnm.Print_Titles" localSheetId="18">'第3-7表(公共・特環)'!$A:$A</definedName>
    <definedName name="_xlnm.Print_Titles" localSheetId="20">'第3-7表(特排)'!$A:$A</definedName>
    <definedName name="_xlnm.Print_Titles" localSheetId="19">'第3-7表(農集・漁集)'!$A:$A</definedName>
    <definedName name="_xlnm.Print_Titles" localSheetId="23">'第3-8表 (特排)'!$A:$A</definedName>
    <definedName name="_xlnm.Print_Titles" localSheetId="22">'第3-8表 (農集・漁集)'!$A:$A</definedName>
    <definedName name="_xlnm.Print_Titles" localSheetId="21">'第3-8表（公共・特環）'!$A:$A</definedName>
    <definedName name="_xlnm.Print_Titles" localSheetId="24">'第3-9表（公共・特環）'!$A:$A</definedName>
    <definedName name="_xlnm.Print_Titles" localSheetId="26">'第3-9表（特排）'!$A:$A</definedName>
    <definedName name="_xlnm.Print_Titles" localSheetId="25">'第3-9表（農集・漁集）'!$A:$A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<sst xmlns="http://schemas.openxmlformats.org/spreadsheetml/2006/main" count="4845" uniqueCount="981">
  <si>
    <t>4.0%未満</t>
  </si>
  <si>
    <t>5.0%未満</t>
  </si>
  <si>
    <t>6.0%未満</t>
  </si>
  <si>
    <t>7.0%未満</t>
  </si>
  <si>
    <t>24-01-12</t>
  </si>
  <si>
    <t>24-02-12</t>
  </si>
  <si>
    <t>24-03-12</t>
  </si>
  <si>
    <t>24-04-12</t>
  </si>
  <si>
    <t>24-05-12</t>
  </si>
  <si>
    <t>24-06-12</t>
  </si>
  <si>
    <t>24-07-12</t>
  </si>
  <si>
    <t>24-08-12</t>
  </si>
  <si>
    <t>24-09-12</t>
  </si>
  <si>
    <t>24-10-12</t>
  </si>
  <si>
    <t>24-11-12</t>
  </si>
  <si>
    <t>24-12-12</t>
  </si>
  <si>
    <t>24-01-01</t>
  </si>
  <si>
    <t>24-01-02</t>
  </si>
  <si>
    <t>24-01-03</t>
  </si>
  <si>
    <t>24-01-04</t>
  </si>
  <si>
    <t>24-01-05</t>
  </si>
  <si>
    <t>24-01-06</t>
  </si>
  <si>
    <t>24-01-07</t>
  </si>
  <si>
    <t>24-01-08</t>
  </si>
  <si>
    <t>24-01-09</t>
  </si>
  <si>
    <t>24-01-10</t>
  </si>
  <si>
    <t>24-01-11</t>
  </si>
  <si>
    <t>宇部市</t>
  </si>
  <si>
    <t>山口市</t>
  </si>
  <si>
    <t>合計</t>
  </si>
  <si>
    <t>　 組合</t>
  </si>
  <si>
    <t>2.0%未満</t>
  </si>
  <si>
    <t>3.0%未満</t>
  </si>
  <si>
    <t>項　目</t>
  </si>
  <si>
    <t>建設事業</t>
  </si>
  <si>
    <t>供用開始</t>
  </si>
  <si>
    <t>(2)　種別延長</t>
  </si>
  <si>
    <t>排除方式</t>
  </si>
  <si>
    <t>処 理 方 法 別 内 訳</t>
  </si>
  <si>
    <t>内　　訳</t>
  </si>
  <si>
    <t>(8)汚泥処理能力</t>
  </si>
  <si>
    <t>(6)</t>
  </si>
  <si>
    <t>(7)</t>
  </si>
  <si>
    <t>(2)負担率(％)</t>
  </si>
  <si>
    <t>行政区域</t>
  </si>
  <si>
    <t>市街地</t>
  </si>
  <si>
    <t>全体計画</t>
  </si>
  <si>
    <t>現在排水</t>
  </si>
  <si>
    <t>現在処理</t>
  </si>
  <si>
    <t>行政区域</t>
  </si>
  <si>
    <t>総事業費</t>
  </si>
  <si>
    <t>補助対象事業費</t>
  </si>
  <si>
    <t>下 水 管</t>
  </si>
  <si>
    <t>終　末</t>
  </si>
  <si>
    <t>高度</t>
  </si>
  <si>
    <t>高級</t>
  </si>
  <si>
    <t>晴 天 時</t>
  </si>
  <si>
    <t>晴天時最大</t>
  </si>
  <si>
    <t>晴天時平均</t>
  </si>
  <si>
    <t>年 間 総</t>
  </si>
  <si>
    <t>ア　 汚水</t>
  </si>
  <si>
    <t>イ　 雨水</t>
  </si>
  <si>
    <t>年　　  間</t>
  </si>
  <si>
    <t>有収率</t>
  </si>
  <si>
    <t>年間総汚泥</t>
  </si>
  <si>
    <t>晴 天 時</t>
  </si>
  <si>
    <t>使用料</t>
  </si>
  <si>
    <t>徴収</t>
  </si>
  <si>
    <t>徴収方法</t>
  </si>
  <si>
    <t>現行使用料</t>
  </si>
  <si>
    <t>ア 家庭用</t>
  </si>
  <si>
    <t>イ 業務用</t>
  </si>
  <si>
    <t>ウ 業務用</t>
  </si>
  <si>
    <t>エ 業務用</t>
  </si>
  <si>
    <t>オ 業務用</t>
  </si>
  <si>
    <t>カ 業務用</t>
  </si>
  <si>
    <t>負担金制度</t>
  </si>
  <si>
    <t>現行単価</t>
  </si>
  <si>
    <t>損益勘定</t>
  </si>
  <si>
    <t>資本勘定</t>
  </si>
  <si>
    <t>計</t>
  </si>
  <si>
    <t>開始年月日</t>
  </si>
  <si>
    <t>年月日</t>
  </si>
  <si>
    <t>区域内人口</t>
  </si>
  <si>
    <t>設置済人口</t>
  </si>
  <si>
    <t>区域面積</t>
  </si>
  <si>
    <t>布設延長</t>
  </si>
  <si>
    <t>汚水管</t>
  </si>
  <si>
    <t>雨水管</t>
  </si>
  <si>
    <t>合流管</t>
  </si>
  <si>
    <t>処理場</t>
  </si>
  <si>
    <t>処理</t>
  </si>
  <si>
    <t>処理能力</t>
  </si>
  <si>
    <t>処理水量</t>
  </si>
  <si>
    <t>処理水量</t>
  </si>
  <si>
    <t>有収水量</t>
  </si>
  <si>
    <t>汚泥量</t>
  </si>
  <si>
    <t xml:space="preserve">  処分量</t>
  </si>
  <si>
    <t>場数</t>
  </si>
  <si>
    <t>排水能力</t>
  </si>
  <si>
    <t>体　系</t>
  </si>
  <si>
    <t>時期</t>
  </si>
  <si>
    <t>施行年月日</t>
  </si>
  <si>
    <t>単  価</t>
  </si>
  <si>
    <t>採用年月日</t>
  </si>
  <si>
    <t>実 質</t>
  </si>
  <si>
    <t>所属職員</t>
  </si>
  <si>
    <t>団体名</t>
  </si>
  <si>
    <t>(人)</t>
  </si>
  <si>
    <t>(千円)</t>
  </si>
  <si>
    <t>(か所)</t>
  </si>
  <si>
    <t>(円)</t>
  </si>
  <si>
    <t>分流式</t>
  </si>
  <si>
    <t>下水道事業(公共下水道事業)</t>
  </si>
  <si>
    <t>下関市</t>
  </si>
  <si>
    <t>合計</t>
  </si>
  <si>
    <t>1</t>
  </si>
  <si>
    <t>6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</si>
  <si>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</si>
  <si>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</si>
  <si>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</si>
  <si>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</si>
  <si>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</si>
  <si>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</si>
  <si>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</si>
  <si>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</si>
  <si>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</si>
  <si>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</si>
  <si>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</si>
  <si>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(1)</t>
  </si>
  <si>
    <t>(2)</t>
  </si>
  <si>
    <t>(3)</t>
  </si>
  <si>
    <t>(4)</t>
  </si>
  <si>
    <t>(5)</t>
  </si>
  <si>
    <t>(9)</t>
  </si>
  <si>
    <t>(1)</t>
  </si>
  <si>
    <t>(2)</t>
  </si>
  <si>
    <t>(3)</t>
  </si>
  <si>
    <t>(4)</t>
  </si>
  <si>
    <t>(1)</t>
  </si>
  <si>
    <t>(3)</t>
  </si>
  <si>
    <t>(4)</t>
  </si>
  <si>
    <t>(1)</t>
  </si>
  <si>
    <t>(2)</t>
  </si>
  <si>
    <t>ア</t>
  </si>
  <si>
    <t>イ</t>
  </si>
  <si>
    <t>ウ</t>
  </si>
  <si>
    <t>ア</t>
  </si>
  <si>
    <t>イ</t>
  </si>
  <si>
    <t>ﾎﾟﾝﾌﾟ</t>
  </si>
  <si>
    <t>ア</t>
  </si>
  <si>
    <t>イ</t>
  </si>
  <si>
    <t>(6)/ｱ×100</t>
  </si>
  <si>
    <t>(ha)</t>
  </si>
  <si>
    <t>(km)</t>
  </si>
  <si>
    <t>（％）</t>
  </si>
  <si>
    <t>（％）</t>
  </si>
  <si>
    <r>
      <t>20ｍ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</si>
  <si>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100ｍ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</si>
  <si>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500ｍ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</si>
  <si>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1,000ｍ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</si>
  <si>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5,000ｍ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</si>
  <si>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10,000ｍ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</si>
  <si>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(ｍ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/日)</t>
    </r>
  </si>
  <si>
    <r>
      <t>(千ｍ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</si>
  <si>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r>
      <t>(ｍ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</si>
  <si>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t>10-01-01</t>
  </si>
  <si>
    <t>10-01-02</t>
  </si>
  <si>
    <t>10-01-07</t>
  </si>
  <si>
    <t>10-01-08</t>
  </si>
  <si>
    <t>10-01-09</t>
  </si>
  <si>
    <t>10-01-10</t>
  </si>
  <si>
    <t>10-01-11</t>
  </si>
  <si>
    <t>10-01-12</t>
  </si>
  <si>
    <t>10-01-13</t>
  </si>
  <si>
    <t>10-01-14</t>
  </si>
  <si>
    <t>10-01-15</t>
  </si>
  <si>
    <t>10-01-16</t>
  </si>
  <si>
    <t>10-01-17</t>
  </si>
  <si>
    <t>10-01-19</t>
  </si>
  <si>
    <t>10-01-30</t>
  </si>
  <si>
    <t>10-01-31</t>
  </si>
  <si>
    <t>10-01-32</t>
  </si>
  <si>
    <t>10-01-33</t>
  </si>
  <si>
    <t>10-01-34</t>
  </si>
  <si>
    <t>10-01-38</t>
  </si>
  <si>
    <t>10-01-39</t>
  </si>
  <si>
    <t>10-01-40</t>
  </si>
  <si>
    <t>10-01-41</t>
  </si>
  <si>
    <t>10-01-42</t>
  </si>
  <si>
    <t>10-01-44</t>
  </si>
  <si>
    <t>10-01-46</t>
  </si>
  <si>
    <t>10-01-48</t>
  </si>
  <si>
    <t>10-01-49</t>
  </si>
  <si>
    <t>10-01-50</t>
  </si>
  <si>
    <t>10-01-51</t>
  </si>
  <si>
    <t>10-01-52</t>
  </si>
  <si>
    <t>10-01-53</t>
  </si>
  <si>
    <t>10-01-54</t>
  </si>
  <si>
    <t>10-01-55</t>
  </si>
  <si>
    <t>10-01-56</t>
  </si>
  <si>
    <t>10-01-57</t>
  </si>
  <si>
    <t>10-01-59</t>
  </si>
  <si>
    <t>10-02-04</t>
  </si>
  <si>
    <t>10-02-05</t>
  </si>
  <si>
    <t>33-01-03</t>
  </si>
  <si>
    <t>33-01-08</t>
  </si>
  <si>
    <t>33-01-11</t>
  </si>
  <si>
    <t>33-01-13</t>
  </si>
  <si>
    <t>33-01-14</t>
  </si>
  <si>
    <t>33-01-15</t>
  </si>
  <si>
    <t>33-01-16</t>
  </si>
  <si>
    <t>33-01-17</t>
  </si>
  <si>
    <t>33-01-18</t>
  </si>
  <si>
    <t>33-01-43</t>
  </si>
  <si>
    <t>33-01-47</t>
  </si>
  <si>
    <t>従量制
累進制</t>
  </si>
  <si>
    <t>S34.02.01</t>
  </si>
  <si>
    <t>S40.11.01</t>
  </si>
  <si>
    <t>H02.04.01</t>
  </si>
  <si>
    <t>内 人 口</t>
  </si>
  <si>
    <t>人  口</t>
  </si>
  <si>
    <t>人    口</t>
  </si>
  <si>
    <t>面  積</t>
  </si>
  <si>
    <t>H09.04.01</t>
  </si>
  <si>
    <t>(5)現行使用料</t>
  </si>
  <si>
    <t>納　付　制
口座振替制</t>
  </si>
  <si>
    <t>隔　月</t>
  </si>
  <si>
    <r>
      <t>(ｍ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</si>
  <si>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t>納　付　制
口座振替制</t>
  </si>
  <si>
    <t>分流式</t>
  </si>
  <si>
    <t>下関市</t>
  </si>
  <si>
    <t>H04.09.25</t>
  </si>
  <si>
    <t>33-01-09</t>
  </si>
  <si>
    <t>　　　第3-2表　施設及び業務概況</t>
  </si>
  <si>
    <t>　（７）下水道事業(公共下水道事業)</t>
  </si>
  <si>
    <t>　（７）下水道事業(特定環境保全公共下水道事業)</t>
  </si>
  <si>
    <t>簡易</t>
  </si>
  <si>
    <t>その他</t>
  </si>
  <si>
    <t>現在水洗便所</t>
  </si>
  <si>
    <t>含水率</t>
  </si>
  <si>
    <t>省令・条例</t>
  </si>
  <si>
    <t>㎡当たり</t>
  </si>
  <si>
    <t>S55.12.22</t>
  </si>
  <si>
    <t>H元.04.01</t>
  </si>
  <si>
    <t>H18.04.01</t>
  </si>
  <si>
    <t>S61.09.27</t>
  </si>
  <si>
    <t>S63.04.01</t>
  </si>
  <si>
    <t>H20.06.01</t>
  </si>
  <si>
    <t>S28.11.18</t>
  </si>
  <si>
    <t>S42.08.01</t>
  </si>
  <si>
    <t>山口市</t>
  </si>
  <si>
    <t>合流分
流併用</t>
  </si>
  <si>
    <t>H15.03.28</t>
  </si>
  <si>
    <t>S44.04.09</t>
  </si>
  <si>
    <t>H08.10.11</t>
  </si>
  <si>
    <t>H14.04.01</t>
  </si>
  <si>
    <t>H10.04.01</t>
  </si>
  <si>
    <t>S48.10.09</t>
  </si>
  <si>
    <t>H19.04.01</t>
  </si>
  <si>
    <t>宇部市</t>
  </si>
  <si>
    <t>S23.04.01</t>
  </si>
  <si>
    <t>S36.05.12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</si>
  <si>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</si>
  <si>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</si>
  <si>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</si>
  <si>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</si>
  <si>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</si>
  <si>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</si>
  <si>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</si>
  <si>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</si>
  <si>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</si>
  <si>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</si>
  <si>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</si>
  <si>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(1)</t>
  </si>
  <si>
    <t>(2)</t>
  </si>
  <si>
    <t>(3)</t>
  </si>
  <si>
    <t>(4)</t>
  </si>
  <si>
    <t>(5)</t>
  </si>
  <si>
    <t>(6)</t>
  </si>
  <si>
    <t>(7)</t>
  </si>
  <si>
    <t>(9)</t>
  </si>
  <si>
    <t>(1)</t>
  </si>
  <si>
    <t>(2)</t>
  </si>
  <si>
    <t>(3)</t>
  </si>
  <si>
    <t>(4)</t>
  </si>
  <si>
    <t>(1)</t>
  </si>
  <si>
    <t>(3)</t>
  </si>
  <si>
    <t>(4)</t>
  </si>
  <si>
    <t>(1)</t>
  </si>
  <si>
    <t>(2)</t>
  </si>
  <si>
    <t>ア</t>
  </si>
  <si>
    <t>イ</t>
  </si>
  <si>
    <t>ウ</t>
  </si>
  <si>
    <t>ア</t>
  </si>
  <si>
    <t>イ</t>
  </si>
  <si>
    <t>ﾎﾟﾝﾌﾟ</t>
  </si>
  <si>
    <t>ア</t>
  </si>
  <si>
    <t>イ</t>
  </si>
  <si>
    <t>(6)/ｱ×100</t>
  </si>
  <si>
    <r>
      <t>20ｍ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</si>
  <si>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100ｍ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</si>
  <si>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500ｍ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</si>
  <si>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1,000ｍ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</si>
  <si>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5,000ｍ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</si>
  <si>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10,000ｍ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</si>
  <si>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t>(ha)</t>
  </si>
  <si>
    <t>(km)</t>
  </si>
  <si>
    <r>
      <t>(ｍ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</si>
  <si>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t>（％）</t>
  </si>
  <si>
    <t>10-01-01</t>
  </si>
  <si>
    <t>10-01-02</t>
  </si>
  <si>
    <t>10-01-07</t>
  </si>
  <si>
    <t>10-01-08</t>
  </si>
  <si>
    <t>10-01-09</t>
  </si>
  <si>
    <t>10-01-10</t>
  </si>
  <si>
    <t>10-01-11</t>
  </si>
  <si>
    <t>10-01-12</t>
  </si>
  <si>
    <t>10-01-13</t>
  </si>
  <si>
    <t>10-01-14</t>
  </si>
  <si>
    <t>10-01-15</t>
  </si>
  <si>
    <t>10-01-16</t>
  </si>
  <si>
    <t>10-01-17</t>
  </si>
  <si>
    <t>10-01-19</t>
  </si>
  <si>
    <t>10-01-30</t>
  </si>
  <si>
    <t>10-01-31</t>
  </si>
  <si>
    <t>10-01-32</t>
  </si>
  <si>
    <t>10-01-33</t>
  </si>
  <si>
    <t>10-01-34</t>
  </si>
  <si>
    <t>10-01-38</t>
  </si>
  <si>
    <t>10-01-39</t>
  </si>
  <si>
    <t>10-01-40</t>
  </si>
  <si>
    <t>10-01-41</t>
  </si>
  <si>
    <t>10-01-42</t>
  </si>
  <si>
    <t>10-01-44</t>
  </si>
  <si>
    <t>10-01-46</t>
  </si>
  <si>
    <t>10-01-48</t>
  </si>
  <si>
    <t>10-01-49</t>
  </si>
  <si>
    <t>10-01-50</t>
  </si>
  <si>
    <t>10-01-51</t>
  </si>
  <si>
    <t>10-01-52</t>
  </si>
  <si>
    <t>10-01-53</t>
  </si>
  <si>
    <t>10-01-54</t>
  </si>
  <si>
    <t>10-01-55</t>
  </si>
  <si>
    <t>10-01-56</t>
  </si>
  <si>
    <t>10-01-57</t>
  </si>
  <si>
    <t>33-01-03</t>
  </si>
  <si>
    <t>33-01-08</t>
  </si>
  <si>
    <t>33-01-09</t>
  </si>
  <si>
    <t>33-01-11</t>
  </si>
  <si>
    <t>33-01-13</t>
  </si>
  <si>
    <t>33-01-14</t>
  </si>
  <si>
    <t>33-01-15</t>
  </si>
  <si>
    <t>33-01-16</t>
  </si>
  <si>
    <t>33-01-17</t>
  </si>
  <si>
    <t>33-01-18</t>
  </si>
  <si>
    <t>10-01-59</t>
  </si>
  <si>
    <t>10-02-04</t>
  </si>
  <si>
    <t>10-02-05</t>
  </si>
  <si>
    <t>納　付　制
口座振替制</t>
  </si>
  <si>
    <t>　（７）下水道事業(農業集落排水事業)</t>
  </si>
  <si>
    <t>　（７）下水道事業(特定地域生活排水処理事業)</t>
  </si>
  <si>
    <t>H07.08.28</t>
  </si>
  <si>
    <t>H08.11.25</t>
  </si>
  <si>
    <t>H17.09.15</t>
  </si>
  <si>
    <t>H17.10.19</t>
  </si>
  <si>
    <t>分流式</t>
  </si>
  <si>
    <t>浄化槽</t>
  </si>
  <si>
    <t>設置</t>
  </si>
  <si>
    <t>(基)</t>
  </si>
  <si>
    <t>従量制
累進制
その他</t>
  </si>
  <si>
    <t>H18.06.01</t>
  </si>
  <si>
    <t>H18.06.01</t>
  </si>
  <si>
    <t>毎　月
隔　月</t>
  </si>
  <si>
    <t>従量制
累進制</t>
  </si>
  <si>
    <t>33-01-44</t>
  </si>
  <si>
    <t>33-01-45</t>
  </si>
  <si>
    <t>33-01-49</t>
  </si>
  <si>
    <t>S43.03.12</t>
  </si>
  <si>
    <t>分担金制度</t>
  </si>
  <si>
    <t>H17.04.01</t>
  </si>
  <si>
    <t>(5)/ｱ×100</t>
  </si>
  <si>
    <t>(7)汚泥処理能力</t>
  </si>
  <si>
    <t>納　付　制
口座振替制
ｺﾝﾋﾞﾆ納付制</t>
  </si>
  <si>
    <t>総収益</t>
  </si>
  <si>
    <t>総費用</t>
  </si>
  <si>
    <t>特別損失</t>
  </si>
  <si>
    <t>（Ａ）</t>
  </si>
  <si>
    <t>営業収益</t>
  </si>
  <si>
    <t>営業外収益</t>
  </si>
  <si>
    <t>（Ｄ）</t>
  </si>
  <si>
    <t>営　業　費　用</t>
  </si>
  <si>
    <t>営業外費用</t>
  </si>
  <si>
    <t>経常利益</t>
  </si>
  <si>
    <t>経常損失</t>
  </si>
  <si>
    <t>特別利益</t>
  </si>
  <si>
    <t>純利益</t>
  </si>
  <si>
    <t>純損失</t>
  </si>
  <si>
    <t>経常収益</t>
  </si>
  <si>
    <t>経常費用</t>
  </si>
  <si>
    <t>団体名</t>
  </si>
  <si>
    <t>（△）</t>
  </si>
  <si>
    <t>(B)+(C)+(G)</t>
  </si>
  <si>
    <t>（Ｂ）</t>
  </si>
  <si>
    <t>その他営業収益</t>
  </si>
  <si>
    <t>その他</t>
  </si>
  <si>
    <t>（Ｃ）</t>
  </si>
  <si>
    <t>受取利息及び配当金</t>
  </si>
  <si>
    <t>県補助金</t>
  </si>
  <si>
    <t>雑収益</t>
  </si>
  <si>
    <t>(E)+(F)+(H)</t>
  </si>
  <si>
    <t>（Ｅ）</t>
  </si>
  <si>
    <t>業務費</t>
  </si>
  <si>
    <t>総係費</t>
  </si>
  <si>
    <t>その他　　　　営業費用</t>
  </si>
  <si>
    <t>（Ｆ）</t>
  </si>
  <si>
    <t>支払利息</t>
  </si>
  <si>
    <t>企業債取扱諸費</t>
  </si>
  <si>
    <t>その他　　　　営業外費用</t>
  </si>
  <si>
    <t>（Ｇ）</t>
  </si>
  <si>
    <t>他会計　繰入金</t>
  </si>
  <si>
    <t>（Ｈ）</t>
  </si>
  <si>
    <t>(A)-(D)</t>
  </si>
  <si>
    <t>(Ｂ)＋(Ｃ)</t>
  </si>
  <si>
    <t>(Ｅ)＋(Ｆ)</t>
  </si>
  <si>
    <t>計</t>
  </si>
  <si>
    <t>（７）下水道事業（公共下水道事業）</t>
  </si>
  <si>
    <t>　第３－３表　損益計算書の状況</t>
  </si>
  <si>
    <t>前年度繰越利益剰余金
（又は前年度繰越欠損金）</t>
  </si>
  <si>
    <t>当年度未処分利益剰余金（又は当年度未処理欠損金）</t>
  </si>
  <si>
    <t>管渠費</t>
  </si>
  <si>
    <t>下水道
使用料</t>
  </si>
  <si>
    <t>雨水処理
負担金</t>
  </si>
  <si>
    <t>受託工事
収益</t>
  </si>
  <si>
    <t>流域下水道管理運営費負担金</t>
  </si>
  <si>
    <t>受託工事
収益</t>
  </si>
  <si>
    <t>国庫
補助金</t>
  </si>
  <si>
    <t>他会計
補助金</t>
  </si>
  <si>
    <t>ポンプ場費</t>
  </si>
  <si>
    <t>処理場費</t>
  </si>
  <si>
    <t>受託
工事費</t>
  </si>
  <si>
    <t>減価
償却費</t>
  </si>
  <si>
    <t>資産
減耗費</t>
  </si>
  <si>
    <t>繰延勘定
償却</t>
  </si>
  <si>
    <t>固定資産
売却益</t>
  </si>
  <si>
    <t>職員
給与費</t>
  </si>
  <si>
    <t>20-01-01</t>
  </si>
  <si>
    <t>20-01-02</t>
  </si>
  <si>
    <t>20-01-03</t>
  </si>
  <si>
    <t>20-01-08</t>
  </si>
  <si>
    <t>20-01-11</t>
  </si>
  <si>
    <t>20-01-12</t>
  </si>
  <si>
    <t>20-01-13</t>
  </si>
  <si>
    <t>20-01-14</t>
  </si>
  <si>
    <t>20-01-15</t>
  </si>
  <si>
    <t>20-01-16</t>
  </si>
  <si>
    <t>20-01-17</t>
  </si>
  <si>
    <t>20-01-18</t>
  </si>
  <si>
    <t>20-01-19</t>
  </si>
  <si>
    <t>20-01-20</t>
  </si>
  <si>
    <t>20-01-22</t>
  </si>
  <si>
    <t>20-01-23</t>
  </si>
  <si>
    <t>20-01-24</t>
  </si>
  <si>
    <t>20-01-25</t>
  </si>
  <si>
    <t>20-01-26</t>
  </si>
  <si>
    <t>20-01-27</t>
  </si>
  <si>
    <t>20-01-30</t>
  </si>
  <si>
    <t>20-01-31</t>
  </si>
  <si>
    <t>20-01-32</t>
  </si>
  <si>
    <t>20-01-33</t>
  </si>
  <si>
    <t>20-01-34</t>
  </si>
  <si>
    <t>20-01-36</t>
  </si>
  <si>
    <t>20-01-37</t>
  </si>
  <si>
    <t>20-01-38</t>
  </si>
  <si>
    <t>20-01-39</t>
  </si>
  <si>
    <t>20-01-40</t>
  </si>
  <si>
    <t>20-01-41</t>
  </si>
  <si>
    <t>20-01-42</t>
  </si>
  <si>
    <t>20-01-43</t>
  </si>
  <si>
    <t>20-01-44</t>
  </si>
  <si>
    <t>20-01-45</t>
  </si>
  <si>
    <t>20-01-46</t>
  </si>
  <si>
    <t>20-01-47</t>
  </si>
  <si>
    <t>20-01-48</t>
  </si>
  <si>
    <t>20-01-49</t>
  </si>
  <si>
    <t>20-01-50</t>
  </si>
  <si>
    <t>20-01-51</t>
  </si>
  <si>
    <t>20-01-52</t>
  </si>
  <si>
    <t>20-01-53</t>
  </si>
  <si>
    <t>20-01-54</t>
  </si>
  <si>
    <t>20-02-55</t>
  </si>
  <si>
    <t>-</t>
  </si>
  <si>
    <t>宇部市</t>
  </si>
  <si>
    <t>（７）下水道事業（特定環境保全公共下水道事業）</t>
  </si>
  <si>
    <t>　第３－３表　損益計算書の状況</t>
  </si>
  <si>
    <t>（７）下水道事業（農業集落排水事業）</t>
  </si>
  <si>
    <t>（７）下水道事業（特定地域生活排水処理事業）</t>
  </si>
  <si>
    <t>　第３－３表　損益計算書の状況</t>
  </si>
  <si>
    <t>基本給</t>
  </si>
  <si>
    <t>手当</t>
  </si>
  <si>
    <t>賃金</t>
  </si>
  <si>
    <t>一時借入金</t>
  </si>
  <si>
    <t>動力費</t>
  </si>
  <si>
    <t>修繕費</t>
  </si>
  <si>
    <t>材料費</t>
  </si>
  <si>
    <t>薬品費</t>
  </si>
  <si>
    <t>委託料</t>
  </si>
  <si>
    <t>費用合計</t>
  </si>
  <si>
    <t>材料及び不用</t>
  </si>
  <si>
    <t>利息</t>
  </si>
  <si>
    <t>借入金利息</t>
  </si>
  <si>
    <t>１～１３</t>
  </si>
  <si>
    <t>品売却原価</t>
  </si>
  <si>
    <t>（７）下水道事業（公共下水道事業）</t>
  </si>
  <si>
    <t>　第３－４表　費用構成の状況</t>
  </si>
  <si>
    <t>団体名</t>
  </si>
  <si>
    <t>退職
給与金</t>
  </si>
  <si>
    <t>法定
福利費</t>
  </si>
  <si>
    <t>企業債
利息</t>
  </si>
  <si>
    <t>減価
償却費</t>
  </si>
  <si>
    <t>光熱
水費</t>
  </si>
  <si>
    <t>通信
運搬費</t>
  </si>
  <si>
    <t>路面
復旧費</t>
  </si>
  <si>
    <t>受託
工事費</t>
  </si>
  <si>
    <t>附帯
事業費</t>
  </si>
  <si>
    <t>21-01-01</t>
  </si>
  <si>
    <t>21-01-02</t>
  </si>
  <si>
    <t>21-01-03</t>
  </si>
  <si>
    <t>21-01-04</t>
  </si>
  <si>
    <t>21-01-05</t>
  </si>
  <si>
    <t>21-01-06</t>
  </si>
  <si>
    <t>21-01-07</t>
  </si>
  <si>
    <t>21-01-08</t>
  </si>
  <si>
    <t>21-01-09</t>
  </si>
  <si>
    <t>21-01-10</t>
  </si>
  <si>
    <t>21-01-11</t>
  </si>
  <si>
    <t>21-01-12</t>
  </si>
  <si>
    <t>21-01-13</t>
  </si>
  <si>
    <t>21-01-14</t>
  </si>
  <si>
    <t>21-01-15</t>
  </si>
  <si>
    <t>21-01-16</t>
  </si>
  <si>
    <t>21-01-17</t>
  </si>
  <si>
    <t>21-01-18</t>
  </si>
  <si>
    <t>21-01-19</t>
  </si>
  <si>
    <t>21-01-27</t>
  </si>
  <si>
    <t>21-01-28</t>
  </si>
  <si>
    <t>21-01-29</t>
  </si>
  <si>
    <t>21-01-54</t>
  </si>
  <si>
    <t>21-01-55</t>
  </si>
  <si>
    <t>21-01-56</t>
  </si>
  <si>
    <t>21-01-57</t>
  </si>
  <si>
    <t>（７）下水道事業（特定環境保全公共下水道事業）</t>
  </si>
  <si>
    <t>　第３－４表 費用構成の状況</t>
  </si>
  <si>
    <r>
      <t>（有収水量１ｍ</t>
    </r>
    <r>
      <rPr>
        <vertAlign val="superscript"/>
        <sz val="12"/>
        <rFont val="ＭＳ ゴシック"/>
        <family val="3"/>
      </rPr>
      <t>３</t>
    </r>
    <r>
      <rPr>
        <sz val="12"/>
        <rFont val="ＭＳ ゴシック"/>
        <family val="3"/>
      </rPr>
      <t>当たりの金額（円・銭））</t>
    </r>
  </si>
  <si>
    <t>団体名</t>
  </si>
  <si>
    <t>退職
給与金</t>
  </si>
  <si>
    <t>支払
利息</t>
  </si>
  <si>
    <t>企業債
利息</t>
  </si>
  <si>
    <t>一時借入金利息</t>
  </si>
  <si>
    <t>減価
償却費</t>
  </si>
  <si>
    <t>光熱
水費</t>
  </si>
  <si>
    <t>通信
運搬費</t>
  </si>
  <si>
    <t>路面
復旧費</t>
  </si>
  <si>
    <t>　第３－４表 費用構成の状況</t>
  </si>
  <si>
    <r>
      <t>（有収水量１ｍ</t>
    </r>
    <r>
      <rPr>
        <vertAlign val="superscript"/>
        <sz val="12"/>
        <rFont val="ＭＳ ゴシック"/>
        <family val="3"/>
      </rPr>
      <t>３</t>
    </r>
    <r>
      <rPr>
        <sz val="12"/>
        <rFont val="ＭＳ ゴシック"/>
        <family val="3"/>
      </rPr>
      <t>当たりの金額（円・銭））</t>
    </r>
  </si>
  <si>
    <t>団体名</t>
  </si>
  <si>
    <t>退職
給与金</t>
  </si>
  <si>
    <t>支払
利息</t>
  </si>
  <si>
    <t>企業債
利息</t>
  </si>
  <si>
    <t>一時借入金利息</t>
  </si>
  <si>
    <t>減価
償却費</t>
  </si>
  <si>
    <t>光熱
水費</t>
  </si>
  <si>
    <t>通信
運搬費</t>
  </si>
  <si>
    <t>路面
復旧費</t>
  </si>
  <si>
    <t>　第３－４表 費用構成の状況</t>
  </si>
  <si>
    <r>
      <t>（有収水量１ｍ</t>
    </r>
    <r>
      <rPr>
        <vertAlign val="superscript"/>
        <sz val="12"/>
        <rFont val="ＭＳ ゴシック"/>
        <family val="3"/>
      </rPr>
      <t>３</t>
    </r>
    <r>
      <rPr>
        <sz val="12"/>
        <rFont val="ＭＳ ゴシック"/>
        <family val="3"/>
      </rPr>
      <t>当たりの金額（円・銭））</t>
    </r>
  </si>
  <si>
    <t>資　　　　本　　　　的　　　　収　　　　入</t>
  </si>
  <si>
    <t>資　　　　本　　　　的　　　　支　　　　　出</t>
  </si>
  <si>
    <t>補　　　　　て　　　　　ん　　　　　財　　　　　源</t>
  </si>
  <si>
    <t>２</t>
  </si>
  <si>
    <t>３</t>
  </si>
  <si>
    <t>４</t>
  </si>
  <si>
    <t>５</t>
  </si>
  <si>
    <t>１</t>
  </si>
  <si>
    <t>６</t>
  </si>
  <si>
    <t>７</t>
  </si>
  <si>
    <t>純計</t>
  </si>
  <si>
    <t>へ繰越され</t>
  </si>
  <si>
    <t>他会計からの</t>
  </si>
  <si>
    <t>補てん財</t>
  </si>
  <si>
    <t>固定資産</t>
  </si>
  <si>
    <t>１～１０</t>
  </si>
  <si>
    <t>る支出の</t>
  </si>
  <si>
    <t>(a)-{(b)+(c)}</t>
  </si>
  <si>
    <t>うち</t>
  </si>
  <si>
    <t>長期借入金</t>
  </si>
  <si>
    <t>他会計への</t>
  </si>
  <si>
    <t>１～５</t>
  </si>
  <si>
    <t>不足額(△)</t>
  </si>
  <si>
    <t>積立金取</t>
  </si>
  <si>
    <t>繰越工事</t>
  </si>
  <si>
    <t>１～７</t>
  </si>
  <si>
    <t>源不足額</t>
  </si>
  <si>
    <t>企業債</t>
  </si>
  <si>
    <t>売却代金</t>
  </si>
  <si>
    <t>財源充当額</t>
  </si>
  <si>
    <t>職員給与費</t>
  </si>
  <si>
    <t>建設利息</t>
  </si>
  <si>
    <t>返還額</t>
  </si>
  <si>
    <t>支出金</t>
  </si>
  <si>
    <t>りくずし額</t>
  </si>
  <si>
    <t>資金</t>
  </si>
  <si>
    <t>(△)</t>
  </si>
  <si>
    <t>(a)</t>
  </si>
  <si>
    <t>(b)</t>
  </si>
  <si>
    <t>(c)</t>
  </si>
  <si>
    <t>(d)</t>
  </si>
  <si>
    <t>(e)</t>
  </si>
  <si>
    <t>(d)-(e)</t>
  </si>
  <si>
    <t>(f)</t>
  </si>
  <si>
    <t>(g)</t>
  </si>
  <si>
    <t>(f)-(g)</t>
  </si>
  <si>
    <t>　第３－５表　資本的収支の状況</t>
  </si>
  <si>
    <t>うち翌年度</t>
  </si>
  <si>
    <t>前年度同意等債で今年度
収入分</t>
  </si>
  <si>
    <t>差　　　引</t>
  </si>
  <si>
    <t>繰越利益剰余金
処分額</t>
  </si>
  <si>
    <t>当年度利益剰余金処分額</t>
  </si>
  <si>
    <t>建設改良
のための
企業債</t>
  </si>
  <si>
    <t>他会計
出資金</t>
  </si>
  <si>
    <t>他会計
負担金</t>
  </si>
  <si>
    <t>他会計
借入金</t>
  </si>
  <si>
    <t>他会計
補助金</t>
  </si>
  <si>
    <t>国庫
補助金</t>
  </si>
  <si>
    <t>工事
負担金</t>
  </si>
  <si>
    <t>建設
改良費</t>
  </si>
  <si>
    <t>企業債
償還金</t>
  </si>
  <si>
    <t>建設改良の</t>
  </si>
  <si>
    <t>差額</t>
  </si>
  <si>
    <t>過年度分損益</t>
  </si>
  <si>
    <t>当年度分損益</t>
  </si>
  <si>
    <t>ための企業債</t>
  </si>
  <si>
    <t>勘定留保資金</t>
  </si>
  <si>
    <t>23-01-01</t>
  </si>
  <si>
    <t>23-01-02</t>
  </si>
  <si>
    <t>23-01-03</t>
  </si>
  <si>
    <t>23-01-04</t>
  </si>
  <si>
    <t>23-01-05</t>
  </si>
  <si>
    <t>23-01-06</t>
  </si>
  <si>
    <t>23-01-07</t>
  </si>
  <si>
    <t>23-01-08</t>
  </si>
  <si>
    <t>23-01-09</t>
  </si>
  <si>
    <t>23-01-10</t>
  </si>
  <si>
    <t>23-01-11</t>
  </si>
  <si>
    <t>23-01-12</t>
  </si>
  <si>
    <t>23-01-13</t>
  </si>
  <si>
    <t>23-01-14</t>
  </si>
  <si>
    <t>23-01-15</t>
  </si>
  <si>
    <t>23-01-16</t>
  </si>
  <si>
    <t>23-01-17</t>
  </si>
  <si>
    <t>23-01-18</t>
  </si>
  <si>
    <t>23-01-19</t>
  </si>
  <si>
    <t>23-01-32</t>
  </si>
  <si>
    <t>23-01-36</t>
  </si>
  <si>
    <t>23-01-37</t>
  </si>
  <si>
    <t>23-01-38</t>
  </si>
  <si>
    <t>23-01-39</t>
  </si>
  <si>
    <t>23-01-40</t>
  </si>
  <si>
    <t>23-01-41</t>
  </si>
  <si>
    <t>23-01-42</t>
  </si>
  <si>
    <t>23-01-43</t>
  </si>
  <si>
    <t>23-01-44</t>
  </si>
  <si>
    <t>23-01-45</t>
  </si>
  <si>
    <t>23-01-46</t>
  </si>
  <si>
    <t>23-01-47</t>
  </si>
  <si>
    <t>23-01-48</t>
  </si>
  <si>
    <t>23-01-49</t>
  </si>
  <si>
    <t>23-01-50</t>
  </si>
  <si>
    <t>23-01-52</t>
  </si>
  <si>
    <t>23-01-53</t>
  </si>
  <si>
    <t>　第３－５表　資本的収支の状況</t>
  </si>
  <si>
    <t>（１）</t>
  </si>
  <si>
    <t>（２）</t>
  </si>
  <si>
    <t>（３）</t>
  </si>
  <si>
    <t>流動資産</t>
  </si>
  <si>
    <t>繰延勘定</t>
  </si>
  <si>
    <t>資産合計</t>
  </si>
  <si>
    <t>固定負債</t>
  </si>
  <si>
    <t>（４）</t>
  </si>
  <si>
    <t>（５）</t>
  </si>
  <si>
    <t>流動負債</t>
  </si>
  <si>
    <t>負債合計</t>
  </si>
  <si>
    <t>資本金</t>
  </si>
  <si>
    <t>剰余金</t>
  </si>
  <si>
    <t>資本合計</t>
  </si>
  <si>
    <t>負債・資本合計</t>
  </si>
  <si>
    <t>当年度</t>
  </si>
  <si>
    <t>有形固定</t>
  </si>
  <si>
    <t>無形固定</t>
  </si>
  <si>
    <t>現金及び</t>
  </si>
  <si>
    <t>一時</t>
  </si>
  <si>
    <t>未払金及び</t>
  </si>
  <si>
    <t>固有資本金</t>
  </si>
  <si>
    <t>再評価組</t>
  </si>
  <si>
    <t>組入資本金</t>
  </si>
  <si>
    <t>他会計</t>
  </si>
  <si>
    <t>工事</t>
  </si>
  <si>
    <t>再評価</t>
  </si>
  <si>
    <t>利益</t>
  </si>
  <si>
    <t>建設改良</t>
  </si>
  <si>
    <t>未処分利益</t>
  </si>
  <si>
    <t>当年度未処理</t>
  </si>
  <si>
    <t>うち当年度</t>
  </si>
  <si>
    <t>資産</t>
  </si>
  <si>
    <t>土地</t>
  </si>
  <si>
    <t>償却資産</t>
  </si>
  <si>
    <t>建設仮勘定</t>
  </si>
  <si>
    <t>投資</t>
  </si>
  <si>
    <t>預金</t>
  </si>
  <si>
    <t>未収金</t>
  </si>
  <si>
    <t>貯蔵品</t>
  </si>
  <si>
    <t>再建債</t>
  </si>
  <si>
    <t>引当金</t>
  </si>
  <si>
    <t>借入金</t>
  </si>
  <si>
    <t>未払費用</t>
  </si>
  <si>
    <t>自己資本金</t>
  </si>
  <si>
    <t>（引継〃）</t>
  </si>
  <si>
    <t>入資本金</t>
  </si>
  <si>
    <t>繰入資本金</t>
  </si>
  <si>
    <t>（造成〃）</t>
  </si>
  <si>
    <t>借入資本金</t>
  </si>
  <si>
    <t>資本剰余金</t>
  </si>
  <si>
    <t>国庫補助金</t>
  </si>
  <si>
    <t>負担金</t>
  </si>
  <si>
    <t>積立金</t>
  </si>
  <si>
    <t>利益剰余金</t>
  </si>
  <si>
    <t>減債積立金</t>
  </si>
  <si>
    <t>欠損金（△）</t>
  </si>
  <si>
    <t>純損失（△）</t>
  </si>
  <si>
    <t>不良債務</t>
  </si>
  <si>
    <t>１+２+３</t>
  </si>
  <si>
    <t>５＋６</t>
  </si>
  <si>
    <t>８＋９</t>
  </si>
  <si>
    <t>７＋１０</t>
  </si>
  <si>
    <t>累積欠損金</t>
  </si>
  <si>
    <t>比率</t>
  </si>
  <si>
    <t>　第３－６表　貸借対照表の状況</t>
  </si>
  <si>
    <t>減価償却</t>
  </si>
  <si>
    <t>短期</t>
  </si>
  <si>
    <t>他会計借入金</t>
  </si>
  <si>
    <t>累計額（△）</t>
  </si>
  <si>
    <t>有価証券</t>
  </si>
  <si>
    <t>実質資金
不足額</t>
  </si>
  <si>
    <t>累積欠損金比率</t>
  </si>
  <si>
    <t>22-01-01</t>
  </si>
  <si>
    <t>22-01-02</t>
  </si>
  <si>
    <t>22-01-03</t>
  </si>
  <si>
    <t>22-01-04</t>
  </si>
  <si>
    <t>22-01-05</t>
  </si>
  <si>
    <t>22-01-06</t>
  </si>
  <si>
    <t>22-01-07</t>
  </si>
  <si>
    <t>22-01-08</t>
  </si>
  <si>
    <t>22-01-12</t>
  </si>
  <si>
    <t>22-01-13</t>
  </si>
  <si>
    <t>22-01-14</t>
  </si>
  <si>
    <t>22-01-15</t>
  </si>
  <si>
    <t>22-01-16</t>
  </si>
  <si>
    <t>22-01-17</t>
  </si>
  <si>
    <t>22-01-18</t>
  </si>
  <si>
    <t>22-01-19</t>
  </si>
  <si>
    <t>22-01-20</t>
  </si>
  <si>
    <t>22-01-21</t>
  </si>
  <si>
    <t>22-01-22</t>
  </si>
  <si>
    <t>22-01-23</t>
  </si>
  <si>
    <t>22-01-24</t>
  </si>
  <si>
    <t>22-01-25</t>
  </si>
  <si>
    <t>22-01-26</t>
  </si>
  <si>
    <t>22-01-27</t>
  </si>
  <si>
    <t>22-01-28</t>
  </si>
  <si>
    <t>22-01-29</t>
  </si>
  <si>
    <t>22-01-30</t>
  </si>
  <si>
    <t>22-01-31</t>
  </si>
  <si>
    <t>22-01-32</t>
  </si>
  <si>
    <t>22-01-33</t>
  </si>
  <si>
    <t>22-01-34</t>
  </si>
  <si>
    <t>22-01-35</t>
  </si>
  <si>
    <t>22-01-36</t>
  </si>
  <si>
    <t>22-01-37</t>
  </si>
  <si>
    <t>22-01-38</t>
  </si>
  <si>
    <t>22-01-39</t>
  </si>
  <si>
    <t>22-01-40</t>
  </si>
  <si>
    <t>22-01-41</t>
  </si>
  <si>
    <t>22-01-42</t>
  </si>
  <si>
    <t>22-01-43</t>
  </si>
  <si>
    <t>22-01-44</t>
  </si>
  <si>
    <t>22-01-45</t>
  </si>
  <si>
    <t>22-01-46</t>
  </si>
  <si>
    <t>22-01-47</t>
  </si>
  <si>
    <t>22-01-48</t>
  </si>
  <si>
    <t>22-01-49</t>
  </si>
  <si>
    <t>22-01-50</t>
  </si>
  <si>
    <t>22-01-51</t>
  </si>
  <si>
    <t>22-01-52</t>
  </si>
  <si>
    <t>22-01-53</t>
  </si>
  <si>
    <t>22-01-54</t>
  </si>
  <si>
    <t>22-01-55</t>
  </si>
  <si>
    <t>22-01-56</t>
  </si>
  <si>
    <t>22-01-58</t>
  </si>
  <si>
    <t>22-01-59</t>
  </si>
  <si>
    <t>　第３－６表　貸借対照表の状況</t>
  </si>
  <si>
    <t>料金収入に対する比率</t>
  </si>
  <si>
    <t>自己資本構成比率</t>
  </si>
  <si>
    <t>流動比率</t>
  </si>
  <si>
    <t xml:space="preserve">  第３－７表　財務分析の状況</t>
  </si>
  <si>
    <t>固定資産対
長期資本比率</t>
  </si>
  <si>
    <t>経常収支
比率</t>
  </si>
  <si>
    <t>営業収益対
営業費用比率</t>
  </si>
  <si>
    <t>企業債元金
償還金対減価
償却額比率</t>
  </si>
  <si>
    <t>企業債
償還元金</t>
  </si>
  <si>
    <t>企業債
利息</t>
  </si>
  <si>
    <t>企業債
元利償還金</t>
  </si>
  <si>
    <t>職員
給与費</t>
  </si>
  <si>
    <t>（７）下水道事業（農業集落排水事業）</t>
  </si>
  <si>
    <t>（７）下水道事業（特定地域生活排水処理事業）</t>
  </si>
  <si>
    <t>　　　第3-8表　経営分析の状況</t>
  </si>
  <si>
    <t>(千円）</t>
  </si>
  <si>
    <t>10-01-52</t>
  </si>
  <si>
    <t>合　計</t>
  </si>
  <si>
    <t>有収水量</t>
  </si>
  <si>
    <t>使用料収入</t>
  </si>
  <si>
    <t>汚水処理費</t>
  </si>
  <si>
    <t>使用料単価</t>
  </si>
  <si>
    <t>汚水処理原価</t>
  </si>
  <si>
    <t>経費
回収率</t>
  </si>
  <si>
    <r>
      <t>(m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</si>
  <si>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t>(千円）</t>
  </si>
  <si>
    <r>
      <t>(円/m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）</t>
    </r>
  </si>
  <si>
    <t>（％）</t>
  </si>
  <si>
    <t>(A)</t>
  </si>
  <si>
    <t>(B)</t>
  </si>
  <si>
    <t>(C)</t>
  </si>
  <si>
    <t>(D)=(B)/(A)</t>
  </si>
  <si>
    <t>(E)=(C)/(A)</t>
  </si>
  <si>
    <t>(D)/(E)</t>
  </si>
  <si>
    <t>20-01-03</t>
  </si>
  <si>
    <t>（％）</t>
  </si>
  <si>
    <t>(A)</t>
  </si>
  <si>
    <t>(B)</t>
  </si>
  <si>
    <t>(C)</t>
  </si>
  <si>
    <t>(D)=(B)/(A)</t>
  </si>
  <si>
    <t>(E)=(C)/(A)</t>
  </si>
  <si>
    <t>(D)/(E)</t>
  </si>
  <si>
    <t>20-01-03</t>
  </si>
  <si>
    <t>利　　　　　　　　率　　　　　　　　別　　　　　　　　内　　　　　　　　訳</t>
  </si>
  <si>
    <t>企業債現在高</t>
  </si>
  <si>
    <t>7.0%以上</t>
  </si>
  <si>
    <t>7.5%以上</t>
  </si>
  <si>
    <t>簡　保</t>
  </si>
  <si>
    <t>　　銀行</t>
  </si>
  <si>
    <t>の金融機関</t>
  </si>
  <si>
    <t>　公募債</t>
  </si>
  <si>
    <t>　公債</t>
  </si>
  <si>
    <t>7.5%未満</t>
  </si>
  <si>
    <t>8.0%未満</t>
  </si>
  <si>
    <t>　　　第3-9表　企業債の状況</t>
  </si>
  <si>
    <t>借　　　　　入　　　　　先</t>
  </si>
  <si>
    <t>起債前借</t>
  </si>
  <si>
    <t>1.0%未満</t>
  </si>
  <si>
    <t>1.0%以上</t>
  </si>
  <si>
    <t>2.0%以上</t>
  </si>
  <si>
    <t>3.0%以上</t>
  </si>
  <si>
    <t>4.0%以上</t>
  </si>
  <si>
    <t>5.0%以上</t>
  </si>
  <si>
    <t>6.0%以上</t>
  </si>
  <si>
    <t>8.0%以上</t>
  </si>
  <si>
    <t>財政融資</t>
  </si>
  <si>
    <t>郵貯</t>
  </si>
  <si>
    <r>
      <t xml:space="preserve">   </t>
    </r>
    <r>
      <rPr>
        <sz val="9"/>
        <rFont val="ＭＳ ゴシック"/>
        <family val="3"/>
      </rPr>
      <t xml:space="preserve"> 金融機構</t>
    </r>
  </si>
  <si>
    <t>　 組合</t>
  </si>
  <si>
    <t>外債</t>
  </si>
  <si>
    <t>2.0%未満</t>
  </si>
  <si>
    <t>3.0%未満</t>
  </si>
  <si>
    <t>借入金
利息</t>
  </si>
  <si>
    <t>流域下水道管理運営費
負担金</t>
  </si>
  <si>
    <t>法定
福利費</t>
  </si>
  <si>
    <t>　（７）下水道事業(漁業集落排水事業)</t>
  </si>
  <si>
    <t>宇部市</t>
  </si>
  <si>
    <t>山口市</t>
  </si>
  <si>
    <t>防府市</t>
  </si>
  <si>
    <t>美祢市</t>
  </si>
  <si>
    <t>周南市</t>
  </si>
  <si>
    <t>S34.01.10</t>
  </si>
  <si>
    <t>S53.02.01</t>
  </si>
  <si>
    <t>S37.04.01</t>
  </si>
  <si>
    <t>S41.10.01</t>
  </si>
  <si>
    <t>分流式</t>
  </si>
  <si>
    <t>従量制</t>
  </si>
  <si>
    <t>H11.10.01</t>
  </si>
  <si>
    <t>S47.04.01</t>
  </si>
  <si>
    <t>S48.04.01</t>
  </si>
  <si>
    <t>S60.04.01</t>
  </si>
  <si>
    <t>H12.04.01</t>
  </si>
  <si>
    <t>H08.04.01</t>
  </si>
  <si>
    <t>周南市</t>
  </si>
  <si>
    <t>S63.04.01</t>
  </si>
  <si>
    <t>H08.09.01</t>
  </si>
  <si>
    <t>従量制
累進制</t>
  </si>
  <si>
    <t>H18.04.01</t>
  </si>
  <si>
    <t>H11.04.01</t>
  </si>
  <si>
    <t>S60.07.29</t>
  </si>
  <si>
    <t>S63.10.25</t>
  </si>
  <si>
    <t>従量制
累進制</t>
  </si>
  <si>
    <t>H18.04.01</t>
  </si>
  <si>
    <t>H12.04.01</t>
  </si>
  <si>
    <t>H06.01.07</t>
  </si>
  <si>
    <t>H10.04.01</t>
  </si>
  <si>
    <t>従量制
累進制</t>
  </si>
  <si>
    <t>H05.04.01</t>
  </si>
  <si>
    <t>現　在</t>
  </si>
  <si>
    <t>平　均</t>
  </si>
  <si>
    <t>（７）下水道事業（漁業集落排水事業）</t>
  </si>
  <si>
    <t>20-01-43又は
20-01-44(検算)</t>
  </si>
  <si>
    <t>[(B)+(C)]-[(E)+(F)]</t>
  </si>
  <si>
    <t>（７）下水道事業（農業集落排水事業）</t>
  </si>
  <si>
    <t>（７）下水道事業（漁業集落排水事業）</t>
  </si>
  <si>
    <t>（７）下水道事業（漁業集落排水事業）</t>
  </si>
  <si>
    <t>（７）下水道事業（漁業集落排水事業）</t>
  </si>
  <si>
    <t>宇部市</t>
  </si>
  <si>
    <t>32-02-14</t>
  </si>
  <si>
    <t>32-02-14</t>
  </si>
  <si>
    <t>　（７）下水道事業（漁業集落排水事業）</t>
  </si>
  <si>
    <t>　（７）下水道事業（公共下水道事業）</t>
  </si>
  <si>
    <t>　（７）下水道事業（特定環境保全公共下水道事業）</t>
  </si>
  <si>
    <t>　（７）下水道事業（農業集落排水事業）</t>
  </si>
  <si>
    <t>　（７）下水道事業（特定地域生活排水処理事業）</t>
  </si>
  <si>
    <t>宇部市</t>
  </si>
  <si>
    <t>防府市</t>
  </si>
  <si>
    <t>美祢市</t>
  </si>
  <si>
    <t>周南市</t>
  </si>
  <si>
    <t>【検算】</t>
  </si>
  <si>
    <t>山口市</t>
  </si>
  <si>
    <t>（単位　千円）</t>
  </si>
  <si>
    <t>3 　普　　　　及　　　　状　　　　況</t>
  </si>
  <si>
    <t>4 　事　　業　　費</t>
  </si>
  <si>
    <t>5 　管　　　　　　渠</t>
  </si>
  <si>
    <t>7 　処　　　　　　　　　　理　　　　　　　　　　場</t>
  </si>
  <si>
    <t>8 　ポンプ場</t>
  </si>
  <si>
    <t>9 　使　　　　　　　用　　　　　　　料</t>
  </si>
  <si>
    <t>9 　使　　　　　　　用　　　　　　　料</t>
  </si>
  <si>
    <t>10 　受益者負担金</t>
  </si>
  <si>
    <t>11 　職　員　数</t>
  </si>
  <si>
    <t>１　 　職　員　給　与　費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</si>
  <si>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</si>
  <si>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</si>
  <si>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</si>
  <si>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</si>
  <si>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</si>
  <si>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</si>
  <si>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</si>
  <si>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</si>
  <si>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</si>
  <si>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</si>
  <si>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</si>
  <si>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</si>
  <si>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</si>
  <si>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１６</t>
  </si>
  <si>
    <t>１７</t>
  </si>
  <si>
    <t>１８</t>
  </si>
  <si>
    <t>１９</t>
  </si>
  <si>
    <t>１ 　　職　員　給　与　費</t>
  </si>
  <si>
    <t>１</t>
  </si>
  <si>
    <t>１</t>
  </si>
  <si>
    <t>１５</t>
  </si>
  <si>
    <t>１　政 府 資 金</t>
  </si>
  <si>
    <r>
      <t>2　</t>
    </r>
    <r>
      <rPr>
        <sz val="9"/>
        <rFont val="ＭＳ ゴシック"/>
        <family val="3"/>
      </rPr>
      <t>地方公共団体</t>
    </r>
  </si>
  <si>
    <t>３　市中</t>
  </si>
  <si>
    <t>4  市中
銀行以外</t>
  </si>
  <si>
    <t>５　市場</t>
  </si>
  <si>
    <t>６ 共済</t>
  </si>
  <si>
    <t>7 政府
保証付</t>
  </si>
  <si>
    <t>8 交付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</si>
</sst>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[$-411]g/&quot;標&quot;&quot;準&quot;"/>
    <numFmt numFmtId="193" formatCode="_(* #,##0.0_);_(* \(#,##0.0\);_(* &quot;-&quot;_);_(@_)"/>
    <numFmt numFmtId="194" formatCode="_(* #,##0.00_);_(* \(#,##0.00\);_(* &quot;-&quot;_);_(@_)"/>
    <numFmt numFmtId="195" formatCode="_(* #,##0.000_);_(* \(#,##0.000\);_(* &quot;-&quot;_);_(@_)"/>
    <numFmt numFmtId="196" formatCode="_ * #,##0.0_ ;_ * \-#,##0.0_ ;_ * &quot;-&quot;?_ ;_ @_ "/>
    <numFmt numFmtId="197" formatCode="#,##0;&quot;△ &quot;#,##0"/>
    <numFmt numFmtId="198" formatCode="#,##0.0;&quot;△ &quot;#,##0.0"/>
    <numFmt numFmtId="199" formatCode="_(* #,##0_);_(* &quot;△&quot;#,##0\ ;_(* &quot;-&quot;_);_(@_)"/>
    <numFmt numFmtId="200" formatCode="_(* #,##0.0_);_(* &quot;△&quot;#,##0.0\ ;_(* &quot;-&quot;_);_(@_)"/>
    <numFmt numFmtId="201" formatCode="#,##0;&quot;△&quot;#,##0"/>
    <numFmt numFmtId="202" formatCode="_(* #,##0.00_);_(* &quot;△&quot;#,##0.00\ ;_(* &quot;-&quot;_);_(@_)"/>
    <numFmt numFmtId="203" formatCode="#,##0.000;[Red]\-#,##0.000"/>
    <numFmt numFmtId="204" formatCode="0.0"/>
    <numFmt numFmtId="205" formatCode="0.000"/>
    <numFmt numFmtId="206" formatCode="0.00_);[Red]\(0.00\)"/>
    <numFmt numFmtId="207" formatCode="#,##0.00_ ;[Red]\-#,##0.00\ "/>
    <numFmt numFmtId="208" formatCode="#,##0.00;&quot;△&quot;#,##0.00"/>
    <numFmt numFmtId="209" formatCode="0;&quot;△ &quot;0"/>
    <numFmt numFmtId="210" formatCode="#,##0.0000;[Red]\-#,##0.0000"/>
    <numFmt numFmtId="211" formatCode="#,##0.00;&quot;△ &quot;#,##0.00"/>
    <numFmt numFmtId="212" formatCode="#,##0.0;&quot;▲ &quot;#,##0.0"/>
    <numFmt numFmtId="213" formatCode="#,##0;&quot;▲ &quot;#,##0"/>
    <numFmt numFmtId="214" formatCode="_(* #,##0_);_(* &quot;△&quot;#,##0;_(* &quot;-&quot;_);_(@_)"/>
    <numFmt numFmtId="215" formatCode="_(* #,##0.0_);_(* &quot;△&quot;#,##0.0;_(* &quot;-&quot;_);_(@_)"/>
    <numFmt numFmtId="216" formatCode="_(* #,##0_);_(* &quot;△&quot;#,##0_;_(* &quot;-&quot;_);_(@_)"/>
    <numFmt numFmtId="217" formatCode="_(* #,##0_);_(* &quot;△&quot;#,##0\ \ ;_(* &quot;-&quot;_);_(@_)"/>
    <numFmt numFmtId="218" formatCode="_(* #,##0\ \);_(* &quot;△&quot;#,##0\ ;_(* &quot;-&quot;_);_(@_)"/>
    <numFmt numFmtId="219" formatCode="_(* #,##0__\);_(* &quot;△&quot;#,##0\ ;_(* &quot;-&quot;_);_(@_)"/>
    <numFmt numFmtId="220" formatCode="_(* #,##0\ _);_(* &quot;△&quot;#,##0\ ;_(* &quot;-&quot;_);_(@_)"/>
    <numFmt numFmtId="221" formatCode="\(* #,##0_);_(* \(#,##0\);_(* &quot;-&quot;_);_(@_)"/>
    <numFmt numFmtId="222" formatCode="\(* #,##0_);\(* \(#,##0\);\(* &quot;-&quot;_);\(@_)"/>
    <numFmt numFmtId="223" formatCode="_(* #,##0_);\(* \(#,##0\);\(* &quot;-&quot;_);\(@_)"/>
  </numFmts>
  <fonts count="67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vertAlign val="superscript"/>
      <sz val="12"/>
      <name val="ＭＳ ゴシック"/>
      <family val="3"/>
    </font>
    <font>
      <sz val="14"/>
      <color indexed="8"/>
      <name val="ＭＳ ゴシック"/>
      <family val="3"/>
    </font>
    <font>
      <sz val="10"/>
      <name val="明朝"/>
      <family val="1"/>
    </font>
    <font>
      <sz val="6"/>
      <name val="明朝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2"/>
      <name val="明朝"/>
      <family val="1"/>
    </font>
    <font>
      <sz val="12"/>
      <name val="ＭＳ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9"/>
      <name val="明朝"/>
      <family val="1"/>
    </font>
    <font>
      <sz val="8"/>
      <name val="明朝"/>
      <family val="1"/>
    </font>
    <font>
      <sz val="11"/>
      <name val="ＭＳ ゴシック"/>
      <family val="3"/>
    </font>
    <font>
      <sz val="11"/>
      <name val="明朝"/>
      <family val="1"/>
    </font>
    <font>
      <sz val="14"/>
      <name val="ＭＳ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8"/>
      <name val="ＭＳ Ｐゴシック"/>
      <family val="3"/>
    </font>
    <font>
      <sz val="16"/>
      <name val="ＭＳ Ｐゴシック"/>
      <family val="3"/>
    </font>
    <font>
      <sz val="16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0"/>
      <name val="ＭＳ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4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615">
    <xf numFmtId="0" fontId="0" fillId="0" borderId="0" xfId="0" applyAlignment="1">
      <alignment/>
    </xf>
    <xf numFmtId="182" fontId="6" fillId="0" borderId="0" xfId="51" applyFont="1" applyAlignment="1">
      <alignment vertical="center" shrinkToFit="1"/>
    </xf>
    <xf numFmtId="182" fontId="6" fillId="0" borderId="0" xfId="51" applyFont="1" applyAlignment="1">
      <alignment vertical="center"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vertical="center"/>
    </xf>
    <xf numFmtId="182" fontId="6" fillId="0" borderId="0" xfId="51" applyFont="1" applyBorder="1" applyAlignment="1">
      <alignment vertical="center"/>
    </xf>
    <xf numFmtId="182" fontId="6" fillId="0" borderId="0" xfId="51" applyFont="1" applyFill="1" applyBorder="1" applyAlignment="1">
      <alignment vertical="center" wrapText="1"/>
    </xf>
    <xf numFmtId="49" fontId="6" fillId="0" borderId="0" xfId="51" applyNumberFormat="1" applyFont="1" applyAlignment="1">
      <alignment vertical="center" shrinkToFit="1"/>
    </xf>
    <xf numFmtId="49" fontId="6" fillId="0" borderId="0" xfId="51" applyNumberFormat="1" applyFont="1" applyAlignment="1">
      <alignment horizontal="center" vertical="center" shrinkToFit="1"/>
    </xf>
    <xf numFmtId="49" fontId="8" fillId="0" borderId="0" xfId="0" applyNumberFormat="1" applyFont="1" applyAlignment="1">
      <alignment/>
    </xf>
    <xf numFmtId="49" fontId="6" fillId="0" borderId="0" xfId="51" applyNumberFormat="1" applyFont="1" applyFill="1" applyBorder="1" applyAlignment="1">
      <alignment horizontal="left" vertical="center" shrinkToFit="1"/>
    </xf>
    <xf numFmtId="49" fontId="6" fillId="0" borderId="0" xfId="51" applyNumberFormat="1" applyFont="1" applyFill="1" applyBorder="1" applyAlignment="1">
      <alignment horizontal="distributed" vertical="center" shrinkToFit="1"/>
    </xf>
    <xf numFmtId="49" fontId="7" fillId="0" borderId="0" xfId="0" applyNumberFormat="1" applyFont="1" applyAlignment="1">
      <alignment/>
    </xf>
    <xf numFmtId="49" fontId="6" fillId="0" borderId="0" xfId="51" applyNumberFormat="1" applyFont="1" applyFill="1" applyBorder="1" applyAlignment="1">
      <alignment vertical="center" wrapText="1"/>
    </xf>
    <xf numFmtId="182" fontId="6" fillId="0" borderId="0" xfId="51" applyNumberFormat="1" applyFont="1" applyFill="1" applyBorder="1" applyAlignment="1">
      <alignment horizontal="left" vertical="center" shrinkToFit="1"/>
    </xf>
    <xf numFmtId="182" fontId="6" fillId="0" borderId="0" xfId="51" applyNumberFormat="1" applyFont="1" applyBorder="1" applyAlignment="1">
      <alignment vertical="center"/>
    </xf>
    <xf numFmtId="182" fontId="6" fillId="0" borderId="0" xfId="51" applyNumberFormat="1" applyFont="1" applyAlignment="1">
      <alignment vertical="center"/>
    </xf>
    <xf numFmtId="49" fontId="8" fillId="0" borderId="10" xfId="0" applyNumberFormat="1" applyFont="1" applyBorder="1" applyAlignment="1">
      <alignment vertical="center" shrinkToFit="1"/>
    </xf>
    <xf numFmtId="49" fontId="8" fillId="0" borderId="10" xfId="0" applyNumberFormat="1" applyFont="1" applyBorder="1" applyAlignment="1">
      <alignment horizontal="left" vertical="center" shrinkToFit="1"/>
    </xf>
    <xf numFmtId="49" fontId="8" fillId="0" borderId="11" xfId="0" applyNumberFormat="1" applyFont="1" applyBorder="1" applyAlignment="1">
      <alignment horizontal="distributed" vertical="center" shrinkToFit="1"/>
    </xf>
    <xf numFmtId="49" fontId="8" fillId="0" borderId="12" xfId="0" applyNumberFormat="1" applyFont="1" applyBorder="1" applyAlignment="1">
      <alignment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vertical="center" shrinkToFit="1"/>
    </xf>
    <xf numFmtId="49" fontId="8" fillId="0" borderId="11" xfId="0" applyNumberFormat="1" applyFont="1" applyBorder="1" applyAlignment="1">
      <alignment horizontal="left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right" vertical="center" shrinkToFit="1"/>
    </xf>
    <xf numFmtId="49" fontId="8" fillId="0" borderId="14" xfId="0" applyNumberFormat="1" applyFont="1" applyBorder="1" applyAlignment="1">
      <alignment vertical="center" shrinkToFit="1"/>
    </xf>
    <xf numFmtId="49" fontId="8" fillId="0" borderId="14" xfId="0" applyNumberFormat="1" applyFont="1" applyBorder="1" applyAlignment="1">
      <alignment horizontal="right" vertical="center" shrinkToFit="1"/>
    </xf>
    <xf numFmtId="49" fontId="8" fillId="0" borderId="15" xfId="0" applyNumberFormat="1" applyFont="1" applyBorder="1" applyAlignment="1">
      <alignment horizontal="right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vertical="center" shrinkToFit="1"/>
    </xf>
    <xf numFmtId="49" fontId="8" fillId="0" borderId="17" xfId="0" applyNumberFormat="1" applyFont="1" applyBorder="1" applyAlignment="1">
      <alignment horizontal="left" vertical="center" shrinkToFit="1"/>
    </xf>
    <xf numFmtId="49" fontId="6" fillId="0" borderId="16" xfId="51" applyNumberFormat="1" applyFont="1" applyFill="1" applyBorder="1" applyAlignment="1">
      <alignment horizontal="distributed" vertical="center" shrinkToFit="1"/>
    </xf>
    <xf numFmtId="49" fontId="6" fillId="0" borderId="11" xfId="51" applyNumberFormat="1" applyFont="1" applyFill="1" applyBorder="1" applyAlignment="1">
      <alignment horizontal="center" vertical="center" wrapText="1"/>
    </xf>
    <xf numFmtId="49" fontId="6" fillId="0" borderId="18" xfId="51" applyNumberFormat="1" applyFont="1" applyFill="1" applyBorder="1" applyAlignment="1">
      <alignment horizontal="distributed" vertical="center" shrinkToFit="1"/>
    </xf>
    <xf numFmtId="182" fontId="6" fillId="0" borderId="19" xfId="51" applyNumberFormat="1" applyFont="1" applyFill="1" applyBorder="1" applyAlignment="1">
      <alignment horizontal="center" vertical="center" wrapText="1"/>
    </xf>
    <xf numFmtId="49" fontId="6" fillId="0" borderId="19" xfId="51" applyNumberFormat="1" applyFont="1" applyFill="1" applyBorder="1" applyAlignment="1">
      <alignment horizontal="center" vertical="center" wrapText="1"/>
    </xf>
    <xf numFmtId="49" fontId="8" fillId="0" borderId="20" xfId="0" applyNumberFormat="1" applyFont="1" applyBorder="1" applyAlignment="1">
      <alignment vertical="center" shrinkToFit="1"/>
    </xf>
    <xf numFmtId="182" fontId="6" fillId="0" borderId="11" xfId="51" applyFont="1" applyFill="1" applyBorder="1" applyAlignment="1">
      <alignment horizontal="center" vertical="center" wrapText="1"/>
    </xf>
    <xf numFmtId="193" fontId="6" fillId="0" borderId="11" xfId="51" applyNumberFormat="1" applyFont="1" applyFill="1" applyBorder="1" applyAlignment="1">
      <alignment horizontal="center" vertical="center" wrapText="1"/>
    </xf>
    <xf numFmtId="193" fontId="6" fillId="0" borderId="19" xfId="51" applyNumberFormat="1" applyFont="1" applyFill="1" applyBorder="1" applyAlignment="1">
      <alignment horizontal="center" vertical="center" wrapText="1"/>
    </xf>
    <xf numFmtId="182" fontId="6" fillId="0" borderId="21" xfId="51" applyNumberFormat="1" applyFont="1" applyFill="1" applyBorder="1" applyAlignment="1">
      <alignment horizontal="center" vertical="center" wrapText="1"/>
    </xf>
    <xf numFmtId="182" fontId="6" fillId="0" borderId="19" xfId="51" applyFont="1" applyFill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right" vertical="center"/>
    </xf>
    <xf numFmtId="176" fontId="8" fillId="0" borderId="19" xfId="0" applyNumberFormat="1" applyFont="1" applyBorder="1" applyAlignment="1">
      <alignment horizontal="right" vertical="center"/>
    </xf>
    <xf numFmtId="49" fontId="10" fillId="0" borderId="0" xfId="51" applyNumberFormat="1" applyFont="1" applyAlignment="1">
      <alignment vertical="center"/>
    </xf>
    <xf numFmtId="49" fontId="6" fillId="0" borderId="0" xfId="51" applyNumberFormat="1" applyFont="1" applyBorder="1" applyAlignment="1">
      <alignment vertical="center"/>
    </xf>
    <xf numFmtId="49" fontId="6" fillId="0" borderId="0" xfId="51" applyNumberFormat="1" applyFont="1" applyAlignment="1">
      <alignment vertical="center"/>
    </xf>
    <xf numFmtId="49" fontId="6" fillId="0" borderId="0" xfId="51" applyNumberFormat="1" applyFont="1" applyAlignment="1">
      <alignment horizontal="right" vertical="center" shrinkToFit="1"/>
    </xf>
    <xf numFmtId="49" fontId="8" fillId="0" borderId="0" xfId="0" applyNumberFormat="1" applyFont="1" applyAlignment="1">
      <alignment horizontal="right"/>
    </xf>
    <xf numFmtId="176" fontId="8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176" fontId="8" fillId="0" borderId="22" xfId="0" applyNumberFormat="1" applyFont="1" applyBorder="1" applyAlignment="1">
      <alignment horizontal="right" vertical="center"/>
    </xf>
    <xf numFmtId="182" fontId="6" fillId="0" borderId="0" xfId="51" applyFont="1" applyAlignment="1">
      <alignment horizontal="right" vertical="center" shrinkToFit="1"/>
    </xf>
    <xf numFmtId="193" fontId="6" fillId="0" borderId="0" xfId="51" applyNumberFormat="1" applyFont="1" applyBorder="1" applyAlignment="1">
      <alignment vertical="center"/>
    </xf>
    <xf numFmtId="182" fontId="8" fillId="0" borderId="0" xfId="49" applyNumberFormat="1" applyFont="1" applyAlignment="1">
      <alignment vertical="center"/>
    </xf>
    <xf numFmtId="49" fontId="6" fillId="0" borderId="17" xfId="51" applyNumberFormat="1" applyFont="1" applyFill="1" applyBorder="1" applyAlignment="1">
      <alignment horizontal="distributed" vertical="center" shrinkToFit="1"/>
    </xf>
    <xf numFmtId="49" fontId="6" fillId="0" borderId="14" xfId="51" applyNumberFormat="1" applyFont="1" applyFill="1" applyBorder="1" applyAlignment="1">
      <alignment horizontal="center" vertical="center" wrapText="1"/>
    </xf>
    <xf numFmtId="182" fontId="6" fillId="0" borderId="14" xfId="51" applyFont="1" applyFill="1" applyBorder="1" applyAlignment="1">
      <alignment horizontal="center" vertical="center" wrapText="1"/>
    </xf>
    <xf numFmtId="176" fontId="8" fillId="0" borderId="14" xfId="0" applyNumberFormat="1" applyFont="1" applyBorder="1" applyAlignment="1">
      <alignment horizontal="right" vertical="center"/>
    </xf>
    <xf numFmtId="182" fontId="8" fillId="0" borderId="23" xfId="49" applyNumberFormat="1" applyFont="1" applyBorder="1" applyAlignment="1">
      <alignment vertical="center"/>
    </xf>
    <xf numFmtId="182" fontId="6" fillId="0" borderId="20" xfId="5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shrinkToFit="1"/>
    </xf>
    <xf numFmtId="49" fontId="8" fillId="0" borderId="11" xfId="0" applyNumberFormat="1" applyFont="1" applyFill="1" applyBorder="1" applyAlignment="1">
      <alignment vertical="center" shrinkToFit="1"/>
    </xf>
    <xf numFmtId="49" fontId="8" fillId="0" borderId="14" xfId="0" applyNumberFormat="1" applyFont="1" applyFill="1" applyBorder="1" applyAlignment="1">
      <alignment vertical="center" shrinkToFit="1"/>
    </xf>
    <xf numFmtId="49" fontId="8" fillId="0" borderId="14" xfId="0" applyNumberFormat="1" applyFont="1" applyFill="1" applyBorder="1" applyAlignment="1">
      <alignment horizontal="right" vertical="center" shrinkToFit="1"/>
    </xf>
    <xf numFmtId="193" fontId="6" fillId="0" borderId="14" xfId="51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/>
    </xf>
    <xf numFmtId="49" fontId="8" fillId="0" borderId="12" xfId="0" applyNumberFormat="1" applyFont="1" applyFill="1" applyBorder="1" applyAlignment="1">
      <alignment vertical="center" shrinkToFit="1"/>
    </xf>
    <xf numFmtId="182" fontId="6" fillId="0" borderId="13" xfId="51" applyFont="1" applyFill="1" applyBorder="1" applyAlignment="1">
      <alignment horizontal="center" vertical="center" wrapText="1"/>
    </xf>
    <xf numFmtId="49" fontId="6" fillId="0" borderId="11" xfId="51" applyNumberFormat="1" applyFont="1" applyFill="1" applyBorder="1" applyAlignment="1">
      <alignment horizontal="center" vertical="center" wrapText="1" shrinkToFit="1"/>
    </xf>
    <xf numFmtId="49" fontId="8" fillId="0" borderId="24" xfId="0" applyNumberFormat="1" applyFont="1" applyBorder="1" applyAlignment="1">
      <alignment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25" xfId="0" applyNumberFormat="1" applyFont="1" applyBorder="1" applyAlignment="1">
      <alignment horizontal="center" vertical="center" shrinkToFit="1"/>
    </xf>
    <xf numFmtId="49" fontId="8" fillId="0" borderId="24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vertical="center" shrinkToFit="1"/>
    </xf>
    <xf numFmtId="49" fontId="8" fillId="0" borderId="25" xfId="0" applyNumberFormat="1" applyFont="1" applyBorder="1" applyAlignment="1">
      <alignment vertical="center" shrinkToFit="1"/>
    </xf>
    <xf numFmtId="49" fontId="8" fillId="0" borderId="26" xfId="0" applyNumberFormat="1" applyFont="1" applyBorder="1" applyAlignment="1">
      <alignment horizontal="right" vertical="center" shrinkToFit="1"/>
    </xf>
    <xf numFmtId="49" fontId="8" fillId="0" borderId="23" xfId="0" applyNumberFormat="1" applyFont="1" applyBorder="1" applyAlignment="1">
      <alignment horizontal="right" vertical="center" shrinkToFit="1"/>
    </xf>
    <xf numFmtId="49" fontId="8" fillId="0" borderId="27" xfId="0" applyNumberFormat="1" applyFont="1" applyBorder="1" applyAlignment="1">
      <alignment horizontal="right" vertical="center" shrinkToFit="1"/>
    </xf>
    <xf numFmtId="0" fontId="13" fillId="0" borderId="0" xfId="62" applyFont="1">
      <alignment/>
      <protection/>
    </xf>
    <xf numFmtId="0" fontId="7" fillId="0" borderId="0" xfId="62" applyFont="1">
      <alignment/>
      <protection/>
    </xf>
    <xf numFmtId="0" fontId="14" fillId="0" borderId="0" xfId="62" applyFont="1">
      <alignment/>
      <protection/>
    </xf>
    <xf numFmtId="0" fontId="14" fillId="0" borderId="0" xfId="62" applyFont="1" applyAlignment="1">
      <alignment/>
      <protection/>
    </xf>
    <xf numFmtId="0" fontId="8" fillId="0" borderId="0" xfId="62" applyFont="1">
      <alignment/>
      <protection/>
    </xf>
    <xf numFmtId="0" fontId="8" fillId="0" borderId="0" xfId="62" applyFont="1" applyAlignment="1">
      <alignment horizontal="right"/>
      <protection/>
    </xf>
    <xf numFmtId="38" fontId="8" fillId="0" borderId="15" xfId="49" applyFont="1" applyBorder="1" applyAlignment="1">
      <alignment/>
    </xf>
    <xf numFmtId="38" fontId="8" fillId="0" borderId="22" xfId="49" applyFont="1" applyBorder="1" applyAlignment="1">
      <alignment horizontal="distributed"/>
    </xf>
    <xf numFmtId="38" fontId="8" fillId="0" borderId="28" xfId="49" applyFont="1" applyBorder="1" applyAlignment="1" quotePrefix="1">
      <alignment horizontal="left"/>
    </xf>
    <xf numFmtId="38" fontId="8" fillId="0" borderId="28" xfId="49" applyFont="1" applyBorder="1" applyAlignment="1">
      <alignment/>
    </xf>
    <xf numFmtId="38" fontId="8" fillId="0" borderId="22" xfId="49" applyFont="1" applyBorder="1" applyAlignment="1" quotePrefix="1">
      <alignment/>
    </xf>
    <xf numFmtId="38" fontId="8" fillId="0" borderId="22" xfId="49" applyFont="1" applyBorder="1" applyAlignment="1" quotePrefix="1">
      <alignment horizontal="left"/>
    </xf>
    <xf numFmtId="38" fontId="8" fillId="0" borderId="29" xfId="49" applyFont="1" applyBorder="1" applyAlignment="1" quotePrefix="1">
      <alignment horizontal="left"/>
    </xf>
    <xf numFmtId="38" fontId="8" fillId="0" borderId="29" xfId="49" applyFont="1" applyBorder="1" applyAlignment="1" quotePrefix="1">
      <alignment/>
    </xf>
    <xf numFmtId="38" fontId="8" fillId="0" borderId="10" xfId="49" applyFont="1" applyBorder="1" applyAlignment="1" quotePrefix="1">
      <alignment/>
    </xf>
    <xf numFmtId="38" fontId="8" fillId="0" borderId="30" xfId="49" applyFont="1" applyBorder="1" applyAlignment="1" quotePrefix="1">
      <alignment horizontal="left"/>
    </xf>
    <xf numFmtId="38" fontId="8" fillId="0" borderId="16" xfId="49" applyFont="1" applyBorder="1" applyAlignment="1">
      <alignment horizontal="distributed"/>
    </xf>
    <xf numFmtId="38" fontId="8" fillId="0" borderId="25" xfId="49" applyFont="1" applyBorder="1" applyAlignment="1">
      <alignment horizontal="center"/>
    </xf>
    <xf numFmtId="38" fontId="8" fillId="0" borderId="0" xfId="49" applyFont="1" applyBorder="1" applyAlignment="1">
      <alignment horizontal="distributed"/>
    </xf>
    <xf numFmtId="38" fontId="8" fillId="0" borderId="23" xfId="49" applyFont="1" applyBorder="1" applyAlignment="1">
      <alignment horizontal="distributed"/>
    </xf>
    <xf numFmtId="38" fontId="8" fillId="0" borderId="27" xfId="49" applyFont="1" applyBorder="1" applyAlignment="1">
      <alignment horizontal="distributed"/>
    </xf>
    <xf numFmtId="38" fontId="8" fillId="0" borderId="31" xfId="49" applyFont="1" applyBorder="1" applyAlignment="1">
      <alignment horizontal="distributed"/>
    </xf>
    <xf numFmtId="38" fontId="8" fillId="0" borderId="32" xfId="49" applyFont="1" applyBorder="1" applyAlignment="1">
      <alignment horizontal="distributed"/>
    </xf>
    <xf numFmtId="38" fontId="8" fillId="0" borderId="25" xfId="49" applyFont="1" applyBorder="1" applyAlignment="1" quotePrefix="1">
      <alignment horizontal="center"/>
    </xf>
    <xf numFmtId="38" fontId="8" fillId="0" borderId="0" xfId="49" applyFont="1" applyBorder="1" applyAlignment="1" quotePrefix="1">
      <alignment/>
    </xf>
    <xf numFmtId="38" fontId="8" fillId="0" borderId="33" xfId="49" applyFont="1" applyBorder="1" applyAlignment="1" quotePrefix="1">
      <alignment horizontal="distributed"/>
    </xf>
    <xf numFmtId="38" fontId="8" fillId="0" borderId="25" xfId="49" applyFont="1" applyBorder="1" applyAlignment="1">
      <alignment horizontal="distributed"/>
    </xf>
    <xf numFmtId="38" fontId="8" fillId="0" borderId="23" xfId="49" applyFont="1" applyBorder="1" applyAlignment="1">
      <alignment horizontal="left"/>
    </xf>
    <xf numFmtId="38" fontId="8" fillId="0" borderId="27" xfId="49" applyFont="1" applyBorder="1" applyAlignment="1">
      <alignment horizontal="left"/>
    </xf>
    <xf numFmtId="38" fontId="8" fillId="0" borderId="11" xfId="49" applyFont="1" applyBorder="1" applyAlignment="1">
      <alignment horizontal="distributed"/>
    </xf>
    <xf numFmtId="38" fontId="8" fillId="0" borderId="34" xfId="49" applyFont="1" applyBorder="1" applyAlignment="1">
      <alignment horizontal="distributed"/>
    </xf>
    <xf numFmtId="38" fontId="8" fillId="0" borderId="12" xfId="49" applyFont="1" applyBorder="1" applyAlignment="1">
      <alignment horizontal="distributed"/>
    </xf>
    <xf numFmtId="38" fontId="8" fillId="0" borderId="25" xfId="49" applyFont="1" applyBorder="1" applyAlignment="1" quotePrefix="1">
      <alignment horizontal="left"/>
    </xf>
    <xf numFmtId="38" fontId="8" fillId="0" borderId="25" xfId="49" applyFont="1" applyBorder="1" applyAlignment="1" quotePrefix="1">
      <alignment horizontal="distributed"/>
    </xf>
    <xf numFmtId="38" fontId="8" fillId="0" borderId="35" xfId="49" applyFont="1" applyBorder="1" applyAlignment="1">
      <alignment horizontal="distributed"/>
    </xf>
    <xf numFmtId="38" fontId="8" fillId="0" borderId="17" xfId="49" applyFont="1" applyBorder="1" applyAlignment="1">
      <alignment horizontal="distributed"/>
    </xf>
    <xf numFmtId="38" fontId="8" fillId="0" borderId="27" xfId="49" applyFont="1" applyBorder="1" applyAlignment="1">
      <alignment horizontal="center"/>
    </xf>
    <xf numFmtId="38" fontId="8" fillId="0" borderId="27" xfId="49" applyFont="1" applyBorder="1" applyAlignment="1">
      <alignment horizontal="distributed" wrapText="1"/>
    </xf>
    <xf numFmtId="38" fontId="8" fillId="0" borderId="27" xfId="49" applyFont="1" applyBorder="1" applyAlignment="1">
      <alignment horizontal="distributed" wrapText="1" shrinkToFit="1"/>
    </xf>
    <xf numFmtId="38" fontId="8" fillId="0" borderId="36" xfId="49" applyFont="1" applyBorder="1" applyAlignment="1">
      <alignment horizontal="distributed" wrapText="1" shrinkToFit="1"/>
    </xf>
    <xf numFmtId="38" fontId="8" fillId="0" borderId="36" xfId="49" applyFont="1" applyBorder="1" applyAlignment="1">
      <alignment horizontal="distributed"/>
    </xf>
    <xf numFmtId="38" fontId="8" fillId="0" borderId="27" xfId="49" applyFont="1" applyBorder="1" applyAlignment="1" quotePrefix="1">
      <alignment horizontal="distributed"/>
    </xf>
    <xf numFmtId="38" fontId="8" fillId="0" borderId="14" xfId="49" applyFont="1" applyBorder="1" applyAlignment="1">
      <alignment horizontal="distributed"/>
    </xf>
    <xf numFmtId="38" fontId="8" fillId="0" borderId="27" xfId="49" applyFont="1" applyBorder="1" applyAlignment="1" quotePrefix="1">
      <alignment horizontal="center"/>
    </xf>
    <xf numFmtId="38" fontId="8" fillId="0" borderId="14" xfId="49" applyFont="1" applyBorder="1" applyAlignment="1">
      <alignment horizontal="distributed" wrapText="1"/>
    </xf>
    <xf numFmtId="38" fontId="8" fillId="0" borderId="27" xfId="49" applyFont="1" applyBorder="1" applyAlignment="1" quotePrefix="1">
      <alignment horizontal="centerContinuous"/>
    </xf>
    <xf numFmtId="38" fontId="8" fillId="0" borderId="27" xfId="49" applyFont="1" applyBorder="1" applyAlignment="1" quotePrefix="1">
      <alignment horizontal="distributed" wrapText="1"/>
    </xf>
    <xf numFmtId="38" fontId="8" fillId="0" borderId="14" xfId="49" applyFont="1" applyBorder="1" applyAlignment="1">
      <alignment horizontal="center"/>
    </xf>
    <xf numFmtId="38" fontId="8" fillId="0" borderId="23" xfId="49" applyFont="1" applyBorder="1" applyAlignment="1" quotePrefix="1">
      <alignment horizontal="centerContinuous"/>
    </xf>
    <xf numFmtId="38" fontId="8" fillId="0" borderId="14" xfId="49" applyFont="1" applyBorder="1" applyAlignment="1" quotePrefix="1">
      <alignment horizontal="center"/>
    </xf>
    <xf numFmtId="38" fontId="8" fillId="0" borderId="37" xfId="49" applyFont="1" applyBorder="1" applyAlignment="1" quotePrefix="1">
      <alignment horizontal="center"/>
    </xf>
    <xf numFmtId="49" fontId="8" fillId="33" borderId="38" xfId="49" applyNumberFormat="1" applyFont="1" applyFill="1" applyBorder="1" applyAlignment="1">
      <alignment horizontal="center" vertical="center" shrinkToFit="1"/>
    </xf>
    <xf numFmtId="49" fontId="8" fillId="33" borderId="32" xfId="49" applyNumberFormat="1" applyFont="1" applyFill="1" applyBorder="1" applyAlignment="1">
      <alignment horizontal="center" vertical="center" shrinkToFit="1"/>
    </xf>
    <xf numFmtId="49" fontId="8" fillId="33" borderId="36" xfId="49" applyNumberFormat="1" applyFont="1" applyFill="1" applyBorder="1" applyAlignment="1">
      <alignment horizontal="center" vertical="center" shrinkToFit="1"/>
    </xf>
    <xf numFmtId="49" fontId="8" fillId="33" borderId="31" xfId="49" applyNumberFormat="1" applyFont="1" applyFill="1" applyBorder="1" applyAlignment="1">
      <alignment horizontal="center" vertical="center" shrinkToFit="1"/>
    </xf>
    <xf numFmtId="49" fontId="8" fillId="33" borderId="39" xfId="49" applyNumberFormat="1" applyFont="1" applyFill="1" applyBorder="1" applyAlignment="1">
      <alignment horizontal="center" vertical="center" shrinkToFit="1"/>
    </xf>
    <xf numFmtId="49" fontId="13" fillId="0" borderId="0" xfId="62" applyNumberFormat="1" applyFont="1">
      <alignment/>
      <protection/>
    </xf>
    <xf numFmtId="38" fontId="8" fillId="0" borderId="16" xfId="49" applyFont="1" applyBorder="1" applyAlignment="1">
      <alignment horizontal="distributed" vertical="center"/>
    </xf>
    <xf numFmtId="199" fontId="8" fillId="0" borderId="12" xfId="49" applyNumberFormat="1" applyFont="1" applyBorder="1" applyAlignment="1">
      <alignment vertical="center"/>
    </xf>
    <xf numFmtId="199" fontId="8" fillId="0" borderId="12" xfId="62" applyNumberFormat="1" applyFont="1" applyFill="1" applyBorder="1" applyAlignment="1">
      <alignment vertical="center" shrinkToFit="1"/>
      <protection/>
    </xf>
    <xf numFmtId="199" fontId="8" fillId="0" borderId="40" xfId="62" applyNumberFormat="1" applyFont="1" applyFill="1" applyBorder="1" applyAlignment="1">
      <alignment vertical="center" shrinkToFit="1"/>
      <protection/>
    </xf>
    <xf numFmtId="0" fontId="13" fillId="0" borderId="0" xfId="62" applyFont="1" applyAlignment="1">
      <alignment vertical="center"/>
      <protection/>
    </xf>
    <xf numFmtId="199" fontId="8" fillId="0" borderId="11" xfId="49" applyNumberFormat="1" applyFont="1" applyBorder="1" applyAlignment="1">
      <alignment vertical="center"/>
    </xf>
    <xf numFmtId="199" fontId="8" fillId="0" borderId="11" xfId="62" applyNumberFormat="1" applyFont="1" applyFill="1" applyBorder="1" applyAlignment="1">
      <alignment vertical="center" shrinkToFit="1"/>
      <protection/>
    </xf>
    <xf numFmtId="199" fontId="8" fillId="0" borderId="13" xfId="62" applyNumberFormat="1" applyFont="1" applyFill="1" applyBorder="1" applyAlignment="1">
      <alignment vertical="center" shrinkToFit="1"/>
      <protection/>
    </xf>
    <xf numFmtId="199" fontId="8" fillId="0" borderId="14" xfId="49" applyNumberFormat="1" applyFont="1" applyBorder="1" applyAlignment="1">
      <alignment vertical="center"/>
    </xf>
    <xf numFmtId="199" fontId="8" fillId="0" borderId="14" xfId="62" applyNumberFormat="1" applyFont="1" applyFill="1" applyBorder="1" applyAlignment="1">
      <alignment vertical="center" shrinkToFit="1"/>
      <protection/>
    </xf>
    <xf numFmtId="199" fontId="8" fillId="0" borderId="20" xfId="62" applyNumberFormat="1" applyFont="1" applyFill="1" applyBorder="1" applyAlignment="1">
      <alignment vertical="center" shrinkToFit="1"/>
      <protection/>
    </xf>
    <xf numFmtId="38" fontId="8" fillId="0" borderId="18" xfId="49" applyFont="1" applyBorder="1" applyAlignment="1">
      <alignment horizontal="distributed" vertical="center"/>
    </xf>
    <xf numFmtId="199" fontId="8" fillId="0" borderId="19" xfId="62" applyNumberFormat="1" applyFont="1" applyBorder="1" applyAlignment="1">
      <alignment vertical="center" shrinkToFit="1"/>
      <protection/>
    </xf>
    <xf numFmtId="199" fontId="8" fillId="0" borderId="21" xfId="62" applyNumberFormat="1" applyFont="1" applyFill="1" applyBorder="1" applyAlignment="1">
      <alignment vertical="center" shrinkToFit="1"/>
      <protection/>
    </xf>
    <xf numFmtId="38" fontId="8" fillId="0" borderId="22" xfId="49" applyFont="1" applyBorder="1" applyAlignment="1">
      <alignment horizontal="distributed" vertical="center"/>
    </xf>
    <xf numFmtId="38" fontId="8" fillId="0" borderId="0" xfId="49" applyFont="1" applyBorder="1" applyAlignment="1">
      <alignment horizontal="distributed" vertical="center"/>
    </xf>
    <xf numFmtId="197" fontId="8" fillId="0" borderId="0" xfId="62" applyNumberFormat="1" applyFont="1" applyBorder="1" applyAlignment="1">
      <alignment vertical="center" shrinkToFit="1"/>
      <protection/>
    </xf>
    <xf numFmtId="197" fontId="8" fillId="0" borderId="0" xfId="49" applyNumberFormat="1" applyFont="1" applyBorder="1" applyAlignment="1">
      <alignment vertical="center" shrinkToFit="1"/>
    </xf>
    <xf numFmtId="197" fontId="8" fillId="0" borderId="0" xfId="49" applyNumberFormat="1" applyFont="1" applyBorder="1" applyAlignment="1" quotePrefix="1">
      <alignment vertical="center" shrinkToFit="1"/>
    </xf>
    <xf numFmtId="197" fontId="8" fillId="0" borderId="0" xfId="49" applyNumberFormat="1" applyFont="1" applyFill="1" applyBorder="1" applyAlignment="1">
      <alignment vertical="center" shrinkToFit="1"/>
    </xf>
    <xf numFmtId="38" fontId="8" fillId="0" borderId="41" xfId="49" applyFont="1" applyBorder="1" applyAlignment="1">
      <alignment horizontal="distributed" vertical="center"/>
    </xf>
    <xf numFmtId="0" fontId="14" fillId="0" borderId="41" xfId="62" applyFont="1" applyBorder="1" applyAlignment="1">
      <alignment vertical="center"/>
      <protection/>
    </xf>
    <xf numFmtId="197" fontId="8" fillId="0" borderId="41" xfId="62" applyNumberFormat="1" applyFont="1" applyBorder="1" applyAlignment="1">
      <alignment vertical="center" shrinkToFit="1"/>
      <protection/>
    </xf>
    <xf numFmtId="197" fontId="8" fillId="0" borderId="41" xfId="49" applyNumberFormat="1" applyFont="1" applyBorder="1" applyAlignment="1">
      <alignment vertical="center" shrinkToFit="1"/>
    </xf>
    <xf numFmtId="197" fontId="8" fillId="0" borderId="41" xfId="49" applyNumberFormat="1" applyFont="1" applyBorder="1" applyAlignment="1" quotePrefix="1">
      <alignment vertical="center" shrinkToFit="1"/>
    </xf>
    <xf numFmtId="197" fontId="8" fillId="0" borderId="41" xfId="49" applyNumberFormat="1" applyFont="1" applyFill="1" applyBorder="1" applyAlignment="1">
      <alignment vertical="center" shrinkToFit="1"/>
    </xf>
    <xf numFmtId="0" fontId="8" fillId="0" borderId="0" xfId="63" applyFont="1" applyAlignment="1">
      <alignment horizontal="center"/>
      <protection/>
    </xf>
    <xf numFmtId="0" fontId="7" fillId="0" borderId="0" xfId="63" applyFont="1">
      <alignment/>
      <protection/>
    </xf>
    <xf numFmtId="0" fontId="8" fillId="0" borderId="0" xfId="63" applyFont="1">
      <alignment/>
      <protection/>
    </xf>
    <xf numFmtId="0" fontId="7" fillId="0" borderId="0" xfId="63" applyFont="1" applyAlignment="1" quotePrefix="1">
      <alignment horizontal="left"/>
      <protection/>
    </xf>
    <xf numFmtId="0" fontId="8" fillId="0" borderId="0" xfId="63" applyFont="1" applyAlignment="1">
      <alignment horizontal="right"/>
      <protection/>
    </xf>
    <xf numFmtId="38" fontId="8" fillId="0" borderId="15" xfId="49" applyFont="1" applyBorder="1" applyAlignment="1">
      <alignment horizontal="distributed" vertical="center"/>
    </xf>
    <xf numFmtId="38" fontId="8" fillId="0" borderId="28" xfId="49" applyFont="1" applyBorder="1" applyAlignment="1">
      <alignment horizontal="centerContinuous" vertical="center"/>
    </xf>
    <xf numFmtId="38" fontId="8" fillId="0" borderId="28" xfId="49" applyFont="1" applyBorder="1" applyAlignment="1" quotePrefix="1">
      <alignment horizontal="centerContinuous" vertical="center"/>
    </xf>
    <xf numFmtId="38" fontId="8" fillId="0" borderId="42" xfId="49" applyFont="1" applyBorder="1" applyAlignment="1">
      <alignment horizontal="centerContinuous" vertical="center"/>
    </xf>
    <xf numFmtId="38" fontId="8" fillId="0" borderId="43" xfId="49" applyFont="1" applyBorder="1" applyAlignment="1" quotePrefix="1">
      <alignment vertical="center"/>
    </xf>
    <xf numFmtId="38" fontId="8" fillId="0" borderId="28" xfId="49" applyFont="1" applyBorder="1" applyAlignment="1">
      <alignment vertical="center"/>
    </xf>
    <xf numFmtId="38" fontId="8" fillId="0" borderId="42" xfId="49" applyFont="1" applyBorder="1" applyAlignment="1">
      <alignment vertical="center"/>
    </xf>
    <xf numFmtId="38" fontId="8" fillId="0" borderId="29" xfId="49" applyFont="1" applyBorder="1" applyAlignment="1" quotePrefix="1">
      <alignment horizontal="left" vertical="center"/>
    </xf>
    <xf numFmtId="38" fontId="8" fillId="0" borderId="10" xfId="49" applyFont="1" applyBorder="1" applyAlignment="1" quotePrefix="1">
      <alignment horizontal="left" vertical="center"/>
    </xf>
    <xf numFmtId="38" fontId="8" fillId="0" borderId="22" xfId="49" applyFont="1" applyBorder="1" applyAlignment="1" quotePrefix="1">
      <alignment horizontal="left" vertical="center"/>
    </xf>
    <xf numFmtId="38" fontId="8" fillId="0" borderId="30" xfId="49" applyFont="1" applyBorder="1" applyAlignment="1" quotePrefix="1">
      <alignment horizontal="left" vertical="center"/>
    </xf>
    <xf numFmtId="0" fontId="8" fillId="0" borderId="0" xfId="63" applyFont="1" applyAlignment="1">
      <alignment vertical="center"/>
      <protection/>
    </xf>
    <xf numFmtId="38" fontId="8" fillId="0" borderId="25" xfId="49" applyFont="1" applyBorder="1" applyAlignment="1">
      <alignment horizontal="center" vertical="center"/>
    </xf>
    <xf numFmtId="38" fontId="8" fillId="0" borderId="11" xfId="49" applyFont="1" applyBorder="1" applyAlignment="1">
      <alignment horizontal="center" vertical="center"/>
    </xf>
    <xf numFmtId="38" fontId="8" fillId="0" borderId="25" xfId="49" applyFont="1" applyBorder="1" applyAlignment="1">
      <alignment horizontal="center" vertical="center" shrinkToFit="1"/>
    </xf>
    <xf numFmtId="38" fontId="8" fillId="0" borderId="25" xfId="49" applyFont="1" applyBorder="1" applyAlignment="1">
      <alignment horizontal="distributed" vertical="center" shrinkToFit="1"/>
    </xf>
    <xf numFmtId="38" fontId="8" fillId="0" borderId="11" xfId="49" applyFont="1" applyBorder="1" applyAlignment="1">
      <alignment horizontal="center" vertical="center" shrinkToFit="1"/>
    </xf>
    <xf numFmtId="38" fontId="8" fillId="0" borderId="34" xfId="49" applyFont="1" applyBorder="1" applyAlignment="1">
      <alignment horizontal="center" vertical="center" shrinkToFit="1"/>
    </xf>
    <xf numFmtId="38" fontId="8" fillId="0" borderId="17" xfId="49" applyFont="1" applyBorder="1" applyAlignment="1">
      <alignment horizontal="distributed" vertical="center"/>
    </xf>
    <xf numFmtId="38" fontId="8" fillId="0" borderId="27" xfId="49" applyFont="1" applyBorder="1" applyAlignment="1">
      <alignment horizontal="center" vertical="center"/>
    </xf>
    <xf numFmtId="38" fontId="8" fillId="0" borderId="14" xfId="49" applyFont="1" applyBorder="1" applyAlignment="1">
      <alignment horizontal="center" vertical="center"/>
    </xf>
    <xf numFmtId="38" fontId="8" fillId="0" borderId="27" xfId="49" applyFont="1" applyBorder="1" applyAlignment="1">
      <alignment horizontal="distributed" vertical="center"/>
    </xf>
    <xf numFmtId="38" fontId="8" fillId="0" borderId="27" xfId="49" applyFont="1" applyBorder="1" applyAlignment="1">
      <alignment horizontal="distributed" vertical="center" shrinkToFit="1"/>
    </xf>
    <xf numFmtId="38" fontId="8" fillId="0" borderId="27" xfId="49" applyFont="1" applyBorder="1" applyAlignment="1">
      <alignment horizontal="center" vertical="center" shrinkToFit="1"/>
    </xf>
    <xf numFmtId="38" fontId="8" fillId="0" borderId="27" xfId="49" applyFont="1" applyBorder="1" applyAlignment="1" quotePrefix="1">
      <alignment horizontal="center" vertical="center" shrinkToFit="1"/>
    </xf>
    <xf numFmtId="38" fontId="8" fillId="0" borderId="37" xfId="49" applyFont="1" applyBorder="1" applyAlignment="1">
      <alignment horizontal="center" vertical="center" shrinkToFit="1"/>
    </xf>
    <xf numFmtId="49" fontId="8" fillId="33" borderId="38" xfId="49" applyNumberFormat="1" applyFont="1" applyFill="1" applyBorder="1" applyAlignment="1">
      <alignment horizontal="distributed" vertical="center"/>
    </xf>
    <xf numFmtId="49" fontId="8" fillId="33" borderId="32" xfId="49" applyNumberFormat="1" applyFont="1" applyFill="1" applyBorder="1" applyAlignment="1">
      <alignment horizontal="center" vertical="center"/>
    </xf>
    <xf numFmtId="49" fontId="8" fillId="33" borderId="36" xfId="49" applyNumberFormat="1" applyFont="1" applyFill="1" applyBorder="1" applyAlignment="1">
      <alignment horizontal="center" vertical="center"/>
    </xf>
    <xf numFmtId="49" fontId="8" fillId="33" borderId="44" xfId="49" applyNumberFormat="1" applyFont="1" applyFill="1" applyBorder="1" applyAlignment="1">
      <alignment horizontal="center" vertical="center"/>
    </xf>
    <xf numFmtId="38" fontId="8" fillId="0" borderId="45" xfId="49" applyFont="1" applyBorder="1" applyAlignment="1">
      <alignment horizontal="distributed" vertical="center"/>
    </xf>
    <xf numFmtId="199" fontId="8" fillId="0" borderId="40" xfId="49" applyNumberFormat="1" applyFont="1" applyBorder="1" applyAlignment="1">
      <alignment vertical="center"/>
    </xf>
    <xf numFmtId="199" fontId="8" fillId="0" borderId="13" xfId="49" applyNumberFormat="1" applyFont="1" applyBorder="1" applyAlignment="1">
      <alignment vertical="center"/>
    </xf>
    <xf numFmtId="199" fontId="8" fillId="0" borderId="20" xfId="49" applyNumberFormat="1" applyFont="1" applyBorder="1" applyAlignment="1">
      <alignment vertical="center"/>
    </xf>
    <xf numFmtId="0" fontId="8" fillId="0" borderId="0" xfId="63" applyFont="1" applyBorder="1" applyAlignment="1">
      <alignment vertical="center"/>
      <protection/>
    </xf>
    <xf numFmtId="38" fontId="8" fillId="0" borderId="46" xfId="49" applyFont="1" applyBorder="1" applyAlignment="1">
      <alignment horizontal="distributed" vertical="center"/>
    </xf>
    <xf numFmtId="199" fontId="8" fillId="0" borderId="47" xfId="63" applyNumberFormat="1" applyFont="1" applyBorder="1" applyAlignment="1">
      <alignment vertical="center" shrinkToFit="1"/>
      <protection/>
    </xf>
    <xf numFmtId="199" fontId="8" fillId="0" borderId="48" xfId="63" applyNumberFormat="1" applyFont="1" applyBorder="1" applyAlignment="1">
      <alignment vertical="center" shrinkToFit="1"/>
      <protection/>
    </xf>
    <xf numFmtId="199" fontId="8" fillId="0" borderId="0" xfId="63" applyNumberFormat="1" applyFont="1" applyBorder="1" applyAlignment="1">
      <alignment vertical="center" shrinkToFit="1"/>
      <protection/>
    </xf>
    <xf numFmtId="0" fontId="7" fillId="0" borderId="0" xfId="63" applyFont="1" applyBorder="1">
      <alignment/>
      <protection/>
    </xf>
    <xf numFmtId="38" fontId="8" fillId="0" borderId="49" xfId="49" applyFont="1" applyBorder="1" applyAlignment="1" quotePrefix="1">
      <alignment horizontal="left" vertical="center"/>
    </xf>
    <xf numFmtId="38" fontId="8" fillId="0" borderId="13" xfId="49" applyFont="1" applyBorder="1" applyAlignment="1">
      <alignment horizontal="center" vertical="center" shrinkToFit="1"/>
    </xf>
    <xf numFmtId="38" fontId="8" fillId="0" borderId="20" xfId="49" applyFont="1" applyBorder="1" applyAlignment="1">
      <alignment horizontal="center" vertical="center" shrinkToFit="1"/>
    </xf>
    <xf numFmtId="199" fontId="8" fillId="0" borderId="19" xfId="63" applyNumberFormat="1" applyFont="1" applyBorder="1" applyAlignment="1">
      <alignment vertical="center" shrinkToFit="1"/>
      <protection/>
    </xf>
    <xf numFmtId="199" fontId="8" fillId="0" borderId="21" xfId="63" applyNumberFormat="1" applyFont="1" applyBorder="1" applyAlignment="1">
      <alignment vertical="center" shrinkToFit="1"/>
      <protection/>
    </xf>
    <xf numFmtId="0" fontId="15" fillId="0" borderId="0" xfId="63" applyFont="1">
      <alignment/>
      <protection/>
    </xf>
    <xf numFmtId="38" fontId="8" fillId="0" borderId="38" xfId="49" applyFont="1" applyBorder="1" applyAlignment="1">
      <alignment horizontal="distributed" vertical="center"/>
    </xf>
    <xf numFmtId="199" fontId="8" fillId="0" borderId="36" xfId="49" applyNumberFormat="1" applyFont="1" applyBorder="1" applyAlignment="1">
      <alignment vertical="center"/>
    </xf>
    <xf numFmtId="0" fontId="16" fillId="0" borderId="0" xfId="67" applyFont="1">
      <alignment/>
      <protection/>
    </xf>
    <xf numFmtId="0" fontId="7" fillId="0" borderId="0" xfId="67" applyFont="1">
      <alignment/>
      <protection/>
    </xf>
    <xf numFmtId="0" fontId="8" fillId="0" borderId="0" xfId="67" applyFont="1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0" xfId="67" applyFont="1" applyAlignment="1" quotePrefix="1">
      <alignment horizontal="left"/>
      <protection/>
    </xf>
    <xf numFmtId="0" fontId="8" fillId="0" borderId="0" xfId="67" applyFont="1" applyAlignment="1">
      <alignment horizontal="left"/>
      <protection/>
    </xf>
    <xf numFmtId="38" fontId="8" fillId="0" borderId="20" xfId="49" applyFont="1" applyBorder="1" applyAlignment="1" quotePrefix="1">
      <alignment horizontal="center" vertical="center" shrinkToFit="1"/>
    </xf>
    <xf numFmtId="200" fontId="8" fillId="0" borderId="12" xfId="67" applyNumberFormat="1" applyFont="1" applyBorder="1" applyAlignment="1">
      <alignment vertical="center" shrinkToFit="1"/>
      <protection/>
    </xf>
    <xf numFmtId="200" fontId="8" fillId="0" borderId="40" xfId="67" applyNumberFormat="1" applyFont="1" applyBorder="1" applyAlignment="1">
      <alignment vertical="center" shrinkToFit="1"/>
      <protection/>
    </xf>
    <xf numFmtId="0" fontId="8" fillId="0" borderId="0" xfId="67" applyFont="1" applyAlignment="1">
      <alignment vertical="center"/>
      <protection/>
    </xf>
    <xf numFmtId="200" fontId="8" fillId="0" borderId="11" xfId="67" applyNumberFormat="1" applyFont="1" applyBorder="1" applyAlignment="1">
      <alignment vertical="center" shrinkToFit="1"/>
      <protection/>
    </xf>
    <xf numFmtId="200" fontId="8" fillId="0" borderId="13" xfId="67" applyNumberFormat="1" applyFont="1" applyBorder="1" applyAlignment="1">
      <alignment vertical="center" shrinkToFit="1"/>
      <protection/>
    </xf>
    <xf numFmtId="200" fontId="8" fillId="0" borderId="14" xfId="67" applyNumberFormat="1" applyFont="1" applyBorder="1" applyAlignment="1">
      <alignment vertical="center" shrinkToFit="1"/>
      <protection/>
    </xf>
    <xf numFmtId="200" fontId="8" fillId="0" borderId="20" xfId="67" applyNumberFormat="1" applyFont="1" applyBorder="1" applyAlignment="1">
      <alignment vertical="center" shrinkToFit="1"/>
      <protection/>
    </xf>
    <xf numFmtId="200" fontId="8" fillId="0" borderId="19" xfId="67" applyNumberFormat="1" applyFont="1" applyBorder="1" applyAlignment="1">
      <alignment vertical="center" shrinkToFit="1"/>
      <protection/>
    </xf>
    <xf numFmtId="200" fontId="8" fillId="0" borderId="21" xfId="67" applyNumberFormat="1" applyFont="1" applyBorder="1" applyAlignment="1">
      <alignment vertical="center" shrinkToFit="1"/>
      <protection/>
    </xf>
    <xf numFmtId="202" fontId="8" fillId="0" borderId="0" xfId="67" applyNumberFormat="1" applyFont="1" applyBorder="1" applyAlignment="1">
      <alignment vertical="center" shrinkToFit="1"/>
      <protection/>
    </xf>
    <xf numFmtId="200" fontId="8" fillId="0" borderId="47" xfId="67" applyNumberFormat="1" applyFont="1" applyBorder="1" applyAlignment="1">
      <alignment vertical="center" shrinkToFit="1"/>
      <protection/>
    </xf>
    <xf numFmtId="200" fontId="8" fillId="0" borderId="48" xfId="67" applyNumberFormat="1" applyFont="1" applyBorder="1" applyAlignment="1">
      <alignment vertical="center" shrinkToFit="1"/>
      <protection/>
    </xf>
    <xf numFmtId="0" fontId="8" fillId="0" borderId="0" xfId="64" applyFont="1" applyAlignment="1">
      <alignment horizontal="left"/>
      <protection/>
    </xf>
    <xf numFmtId="0" fontId="7" fillId="0" borderId="0" xfId="64" applyFont="1">
      <alignment/>
      <protection/>
    </xf>
    <xf numFmtId="0" fontId="8" fillId="0" borderId="0" xfId="64" applyFont="1">
      <alignment/>
      <protection/>
    </xf>
    <xf numFmtId="38" fontId="8" fillId="0" borderId="0" xfId="64" applyNumberFormat="1" applyFont="1">
      <alignment/>
      <protection/>
    </xf>
    <xf numFmtId="0" fontId="7" fillId="0" borderId="0" xfId="64" applyFont="1" applyAlignment="1" quotePrefix="1">
      <alignment horizontal="left"/>
      <protection/>
    </xf>
    <xf numFmtId="0" fontId="7" fillId="0" borderId="0" xfId="64" applyFont="1" applyAlignment="1">
      <alignment/>
      <protection/>
    </xf>
    <xf numFmtId="0" fontId="8" fillId="0" borderId="0" xfId="64" applyFont="1" applyAlignment="1" quotePrefix="1">
      <alignment horizontal="right"/>
      <protection/>
    </xf>
    <xf numFmtId="0" fontId="8" fillId="0" borderId="0" xfId="64" applyFont="1" applyAlignment="1">
      <alignment horizontal="right"/>
      <protection/>
    </xf>
    <xf numFmtId="38" fontId="8" fillId="0" borderId="15" xfId="49" applyFont="1" applyBorder="1" applyAlignment="1">
      <alignment vertical="center"/>
    </xf>
    <xf numFmtId="0" fontId="8" fillId="0" borderId="0" xfId="64" applyFont="1" applyAlignment="1">
      <alignment vertical="center"/>
      <protection/>
    </xf>
    <xf numFmtId="38" fontId="8" fillId="0" borderId="50" xfId="49" applyFont="1" applyBorder="1" applyAlignment="1">
      <alignment horizontal="distributed" vertical="center"/>
    </xf>
    <xf numFmtId="38" fontId="8" fillId="0" borderId="24" xfId="49" applyFont="1" applyBorder="1" applyAlignment="1" quotePrefix="1">
      <alignment horizontal="left" vertical="center"/>
    </xf>
    <xf numFmtId="38" fontId="8" fillId="0" borderId="23" xfId="49" applyFont="1" applyBorder="1" applyAlignment="1" quotePrefix="1">
      <alignment horizontal="left" vertical="center"/>
    </xf>
    <xf numFmtId="38" fontId="8" fillId="0" borderId="23" xfId="49" applyFont="1" applyBorder="1" applyAlignment="1">
      <alignment horizontal="distributed" vertical="center"/>
    </xf>
    <xf numFmtId="38" fontId="8" fillId="0" borderId="11" xfId="49" applyFont="1" applyBorder="1" applyAlignment="1" quotePrefix="1">
      <alignment horizontal="left" vertical="center"/>
    </xf>
    <xf numFmtId="38" fontId="8" fillId="0" borderId="12" xfId="49" applyFont="1" applyBorder="1" applyAlignment="1" quotePrefix="1">
      <alignment horizontal="left" vertical="center"/>
    </xf>
    <xf numFmtId="38" fontId="8" fillId="0" borderId="11" xfId="49" applyFont="1" applyBorder="1" applyAlignment="1">
      <alignment horizontal="distributed" vertical="center"/>
    </xf>
    <xf numFmtId="38" fontId="8" fillId="0" borderId="24" xfId="49" applyFont="1" applyBorder="1" applyAlignment="1">
      <alignment horizontal="distributed" vertical="center"/>
    </xf>
    <xf numFmtId="38" fontId="8" fillId="0" borderId="12" xfId="49" applyFont="1" applyBorder="1" applyAlignment="1">
      <alignment horizontal="distributed" vertical="center"/>
    </xf>
    <xf numFmtId="38" fontId="8" fillId="0" borderId="51" xfId="49" applyFont="1" applyBorder="1" applyAlignment="1">
      <alignment horizontal="distributed" vertical="center"/>
    </xf>
    <xf numFmtId="38" fontId="8" fillId="0" borderId="35" xfId="49" applyFont="1" applyBorder="1" applyAlignment="1">
      <alignment horizontal="distributed" vertical="center"/>
    </xf>
    <xf numFmtId="38" fontId="8" fillId="0" borderId="24" xfId="49" applyNumberFormat="1" applyFont="1" applyBorder="1" applyAlignment="1" quotePrefix="1">
      <alignment horizontal="left" vertical="center"/>
    </xf>
    <xf numFmtId="0" fontId="8" fillId="0" borderId="12" xfId="64" applyFont="1" applyBorder="1" applyAlignment="1">
      <alignment vertical="center"/>
      <protection/>
    </xf>
    <xf numFmtId="0" fontId="8" fillId="0" borderId="40" xfId="64" applyFont="1" applyBorder="1" applyAlignment="1">
      <alignment vertical="center"/>
      <protection/>
    </xf>
    <xf numFmtId="38" fontId="13" fillId="0" borderId="24" xfId="49" applyFont="1" applyBorder="1" applyAlignment="1" quotePrefix="1">
      <alignment horizontal="distributed" vertical="center"/>
    </xf>
    <xf numFmtId="38" fontId="8" fillId="0" borderId="24" xfId="49" applyFont="1" applyBorder="1" applyAlignment="1">
      <alignment horizontal="center" vertical="center"/>
    </xf>
    <xf numFmtId="0" fontId="8" fillId="0" borderId="11" xfId="64" applyFont="1" applyBorder="1" applyAlignment="1">
      <alignment horizontal="center" vertical="center"/>
      <protection/>
    </xf>
    <xf numFmtId="0" fontId="8" fillId="0" borderId="13" xfId="64" applyFont="1" applyBorder="1" applyAlignment="1">
      <alignment vertical="center"/>
      <protection/>
    </xf>
    <xf numFmtId="38" fontId="17" fillId="0" borderId="24" xfId="49" applyFont="1" applyBorder="1" applyAlignment="1" quotePrefix="1">
      <alignment horizontal="distributed" vertical="center"/>
    </xf>
    <xf numFmtId="38" fontId="8" fillId="0" borderId="25" xfId="49" applyFont="1" applyBorder="1" applyAlignment="1">
      <alignment horizontal="distributed" vertical="center"/>
    </xf>
    <xf numFmtId="0" fontId="8" fillId="0" borderId="11" xfId="64" applyFont="1" applyBorder="1" applyAlignment="1">
      <alignment vertical="center"/>
      <protection/>
    </xf>
    <xf numFmtId="0" fontId="8" fillId="0" borderId="13" xfId="64" applyFont="1" applyBorder="1" applyAlignment="1">
      <alignment vertical="center" shrinkToFit="1"/>
      <protection/>
    </xf>
    <xf numFmtId="38" fontId="8" fillId="0" borderId="11" xfId="49" applyFont="1" applyBorder="1" applyAlignment="1" quotePrefix="1">
      <alignment horizontal="distributed" vertical="center" wrapText="1"/>
    </xf>
    <xf numFmtId="38" fontId="8" fillId="0" borderId="24" xfId="49" applyFont="1" applyBorder="1" applyAlignment="1" quotePrefix="1">
      <alignment horizontal="distributed" vertical="center"/>
    </xf>
    <xf numFmtId="38" fontId="8" fillId="0" borderId="11" xfId="49" applyFont="1" applyBorder="1" applyAlignment="1" quotePrefix="1">
      <alignment horizontal="center" vertical="center"/>
    </xf>
    <xf numFmtId="38" fontId="8" fillId="0" borderId="11" xfId="49" applyFont="1" applyBorder="1" applyAlignment="1">
      <alignment horizontal="left" vertical="center"/>
    </xf>
    <xf numFmtId="38" fontId="13" fillId="0" borderId="24" xfId="49" applyFont="1" applyBorder="1" applyAlignment="1">
      <alignment horizontal="distributed" vertical="center"/>
    </xf>
    <xf numFmtId="38" fontId="8" fillId="0" borderId="24" xfId="49" applyFont="1" applyBorder="1" applyAlignment="1" quotePrefix="1">
      <alignment horizontal="center" vertical="center"/>
    </xf>
    <xf numFmtId="38" fontId="21" fillId="0" borderId="11" xfId="49" applyFont="1" applyBorder="1" applyAlignment="1" quotePrefix="1">
      <alignment horizontal="distributed" vertical="center"/>
    </xf>
    <xf numFmtId="38" fontId="8" fillId="0" borderId="24" xfId="49" applyNumberFormat="1" applyFont="1" applyBorder="1" applyAlignment="1" quotePrefix="1">
      <alignment horizontal="distributed" vertical="center"/>
    </xf>
    <xf numFmtId="0" fontId="8" fillId="0" borderId="11" xfId="64" applyFont="1" applyBorder="1" applyAlignment="1" quotePrefix="1">
      <alignment horizontal="center" vertical="center"/>
      <protection/>
    </xf>
    <xf numFmtId="38" fontId="8" fillId="0" borderId="11" xfId="49" applyFont="1" applyBorder="1" applyAlignment="1">
      <alignment horizontal="distributed" vertical="center" shrinkToFit="1"/>
    </xf>
    <xf numFmtId="38" fontId="8" fillId="0" borderId="24" xfId="49" applyFont="1" applyBorder="1" applyAlignment="1">
      <alignment horizontal="distributed" vertical="center" shrinkToFit="1"/>
    </xf>
    <xf numFmtId="38" fontId="8" fillId="0" borderId="24" xfId="49" applyFont="1" applyBorder="1" applyAlignment="1">
      <alignment horizontal="center" vertical="center" shrinkToFit="1"/>
    </xf>
    <xf numFmtId="38" fontId="8" fillId="0" borderId="11" xfId="49" applyFont="1" applyBorder="1" applyAlignment="1" quotePrefix="1">
      <alignment horizontal="distributed" vertical="center"/>
    </xf>
    <xf numFmtId="38" fontId="21" fillId="0" borderId="11" xfId="49" applyFont="1" applyBorder="1" applyAlignment="1">
      <alignment horizontal="distributed" vertical="center"/>
    </xf>
    <xf numFmtId="38" fontId="8" fillId="0" borderId="24" xfId="49" applyNumberFormat="1" applyFont="1" applyBorder="1" applyAlignment="1">
      <alignment horizontal="distributed" vertical="center"/>
    </xf>
    <xf numFmtId="38" fontId="8" fillId="0" borderId="13" xfId="49" applyFont="1" applyBorder="1" applyAlignment="1" quotePrefix="1">
      <alignment horizontal="center" vertical="center"/>
    </xf>
    <xf numFmtId="38" fontId="8" fillId="0" borderId="52" xfId="49" applyFont="1" applyBorder="1" applyAlignment="1">
      <alignment horizontal="distributed" vertical="center"/>
    </xf>
    <xf numFmtId="38" fontId="8" fillId="0" borderId="26" xfId="49" applyFont="1" applyBorder="1" applyAlignment="1" quotePrefix="1">
      <alignment horizontal="left" vertical="center"/>
    </xf>
    <xf numFmtId="38" fontId="8" fillId="0" borderId="26" xfId="49" applyFont="1" applyBorder="1" applyAlignment="1">
      <alignment horizontal="distributed" vertical="center"/>
    </xf>
    <xf numFmtId="38" fontId="8" fillId="0" borderId="14" xfId="49" applyFont="1" applyBorder="1" applyAlignment="1" quotePrefix="1">
      <alignment horizontal="left" vertical="center"/>
    </xf>
    <xf numFmtId="38" fontId="8" fillId="0" borderId="14" xfId="49" applyFont="1" applyBorder="1" applyAlignment="1" quotePrefix="1">
      <alignment horizontal="center" vertical="center"/>
    </xf>
    <xf numFmtId="38" fontId="8" fillId="0" borderId="26" xfId="49" applyFont="1" applyBorder="1" applyAlignment="1" quotePrefix="1">
      <alignment horizontal="center" vertical="center"/>
    </xf>
    <xf numFmtId="38" fontId="8" fillId="0" borderId="14" xfId="49" applyFont="1" applyBorder="1" applyAlignment="1">
      <alignment horizontal="distributed" vertical="center"/>
    </xf>
    <xf numFmtId="38" fontId="8" fillId="0" borderId="14" xfId="49" applyFont="1" applyBorder="1" applyAlignment="1" quotePrefix="1">
      <alignment horizontal="distributed" vertical="center"/>
    </xf>
    <xf numFmtId="38" fontId="8" fillId="0" borderId="26" xfId="49" applyNumberFormat="1" applyFont="1" applyBorder="1" applyAlignment="1" quotePrefix="1">
      <alignment horizontal="left" vertical="center"/>
    </xf>
    <xf numFmtId="0" fontId="8" fillId="0" borderId="14" xfId="64" applyFont="1" applyBorder="1" applyAlignment="1" quotePrefix="1">
      <alignment horizontal="center" vertical="center"/>
      <protection/>
    </xf>
    <xf numFmtId="38" fontId="8" fillId="0" borderId="20" xfId="49" applyFont="1" applyBorder="1" applyAlignment="1" quotePrefix="1">
      <alignment horizontal="center" vertical="center"/>
    </xf>
    <xf numFmtId="49" fontId="8" fillId="33" borderId="53" xfId="49" applyNumberFormat="1" applyFont="1" applyFill="1" applyBorder="1" applyAlignment="1">
      <alignment horizontal="center" vertical="center"/>
    </xf>
    <xf numFmtId="49" fontId="8" fillId="33" borderId="36" xfId="64" applyNumberFormat="1" applyFont="1" applyFill="1" applyBorder="1" applyAlignment="1">
      <alignment horizontal="center" vertical="center"/>
      <protection/>
    </xf>
    <xf numFmtId="49" fontId="8" fillId="33" borderId="54" xfId="49" applyNumberFormat="1" applyFont="1" applyFill="1" applyBorder="1" applyAlignment="1">
      <alignment horizontal="center" vertical="center" shrinkToFit="1"/>
    </xf>
    <xf numFmtId="0" fontId="8" fillId="0" borderId="0" xfId="64" applyFont="1" applyBorder="1" applyAlignment="1">
      <alignment vertical="center"/>
      <protection/>
    </xf>
    <xf numFmtId="199" fontId="8" fillId="0" borderId="47" xfId="64" applyNumberFormat="1" applyFont="1" applyBorder="1" applyAlignment="1">
      <alignment vertical="center" shrinkToFit="1"/>
      <protection/>
    </xf>
    <xf numFmtId="199" fontId="8" fillId="0" borderId="48" xfId="64" applyNumberFormat="1" applyFont="1" applyBorder="1" applyAlignment="1">
      <alignment vertical="center" shrinkToFit="1"/>
      <protection/>
    </xf>
    <xf numFmtId="0" fontId="8" fillId="0" borderId="50" xfId="64" applyFont="1" applyBorder="1" applyAlignment="1">
      <alignment vertical="center"/>
      <protection/>
    </xf>
    <xf numFmtId="197" fontId="8" fillId="0" borderId="22" xfId="64" applyNumberFormat="1" applyFont="1" applyBorder="1" applyAlignment="1">
      <alignment vertical="center"/>
      <protection/>
    </xf>
    <xf numFmtId="197" fontId="8" fillId="0" borderId="22" xfId="49" applyNumberFormat="1" applyFont="1" applyBorder="1" applyAlignment="1">
      <alignment vertical="center"/>
    </xf>
    <xf numFmtId="197" fontId="8" fillId="0" borderId="22" xfId="49" applyNumberFormat="1" applyFont="1" applyBorder="1" applyAlignment="1" quotePrefix="1">
      <alignment vertical="center"/>
    </xf>
    <xf numFmtId="197" fontId="8" fillId="0" borderId="0" xfId="64" applyNumberFormat="1" applyFont="1" applyBorder="1" applyAlignment="1">
      <alignment vertical="center"/>
      <protection/>
    </xf>
    <xf numFmtId="0" fontId="13" fillId="0" borderId="0" xfId="64" applyFont="1" applyAlignment="1">
      <alignment vertical="center"/>
      <protection/>
    </xf>
    <xf numFmtId="0" fontId="14" fillId="0" borderId="0" xfId="64" applyFont="1" applyBorder="1" applyAlignment="1">
      <alignment/>
      <protection/>
    </xf>
    <xf numFmtId="197" fontId="8" fillId="0" borderId="0" xfId="49" applyNumberFormat="1" applyFont="1" applyBorder="1" applyAlignment="1">
      <alignment vertical="center"/>
    </xf>
    <xf numFmtId="197" fontId="8" fillId="0" borderId="0" xfId="49" applyNumberFormat="1" applyFont="1" applyBorder="1" applyAlignment="1" quotePrefix="1">
      <alignment vertical="center"/>
    </xf>
    <xf numFmtId="0" fontId="13" fillId="0" borderId="0" xfId="64" applyFont="1" applyBorder="1" applyAlignment="1">
      <alignment vertical="center"/>
      <protection/>
    </xf>
    <xf numFmtId="199" fontId="8" fillId="0" borderId="19" xfId="64" applyNumberFormat="1" applyFont="1" applyBorder="1" applyAlignment="1">
      <alignment vertical="center" shrinkToFit="1"/>
      <protection/>
    </xf>
    <xf numFmtId="199" fontId="8" fillId="0" borderId="21" xfId="64" applyNumberFormat="1" applyFont="1" applyBorder="1" applyAlignment="1">
      <alignment vertical="center" shrinkToFit="1"/>
      <protection/>
    </xf>
    <xf numFmtId="0" fontId="16" fillId="0" borderId="0" xfId="64" applyFont="1">
      <alignment/>
      <protection/>
    </xf>
    <xf numFmtId="38" fontId="16" fillId="0" borderId="0" xfId="64" applyNumberFormat="1" applyFont="1">
      <alignment/>
      <protection/>
    </xf>
    <xf numFmtId="0" fontId="8" fillId="0" borderId="0" xfId="65" applyFont="1" applyAlignment="1">
      <alignment horizontal="left"/>
      <protection/>
    </xf>
    <xf numFmtId="0" fontId="7" fillId="0" borderId="0" xfId="65" applyFont="1">
      <alignment/>
      <protection/>
    </xf>
    <xf numFmtId="0" fontId="8" fillId="0" borderId="0" xfId="65" applyFont="1">
      <alignment/>
      <protection/>
    </xf>
    <xf numFmtId="38" fontId="8" fillId="0" borderId="0" xfId="65" applyNumberFormat="1" applyFont="1">
      <alignment/>
      <protection/>
    </xf>
    <xf numFmtId="0" fontId="8" fillId="0" borderId="0" xfId="65" applyFont="1" applyAlignment="1">
      <alignment horizontal="center"/>
      <protection/>
    </xf>
    <xf numFmtId="0" fontId="8" fillId="0" borderId="0" xfId="65" applyFont="1" applyAlignment="1">
      <alignment horizontal="right"/>
      <protection/>
    </xf>
    <xf numFmtId="38" fontId="8" fillId="0" borderId="55" xfId="49" applyFont="1" applyBorder="1" applyAlignment="1">
      <alignment vertical="center"/>
    </xf>
    <xf numFmtId="38" fontId="8" fillId="0" borderId="43" xfId="49" applyFont="1" applyBorder="1" applyAlignment="1" quotePrefix="1">
      <alignment horizontal="left" vertical="center"/>
    </xf>
    <xf numFmtId="38" fontId="8" fillId="0" borderId="28" xfId="49" applyFont="1" applyBorder="1" applyAlignment="1" quotePrefix="1">
      <alignment horizontal="left" vertical="center"/>
    </xf>
    <xf numFmtId="38" fontId="8" fillId="0" borderId="28" xfId="49" applyFont="1" applyBorder="1" applyAlignment="1" quotePrefix="1">
      <alignment vertical="center"/>
    </xf>
    <xf numFmtId="38" fontId="8" fillId="0" borderId="42" xfId="49" applyFont="1" applyBorder="1" applyAlignment="1" quotePrefix="1">
      <alignment horizontal="left" vertical="center"/>
    </xf>
    <xf numFmtId="0" fontId="8" fillId="0" borderId="0" xfId="65" applyFont="1" applyAlignment="1">
      <alignment vertical="center"/>
      <protection/>
    </xf>
    <xf numFmtId="38" fontId="8" fillId="0" borderId="51" xfId="49" applyFont="1" applyBorder="1" applyAlignment="1" quotePrefix="1">
      <alignment horizontal="left" vertical="center"/>
    </xf>
    <xf numFmtId="38" fontId="8" fillId="0" borderId="31" xfId="49" applyFont="1" applyBorder="1" applyAlignment="1">
      <alignment horizontal="distributed" vertical="center"/>
    </xf>
    <xf numFmtId="38" fontId="8" fillId="0" borderId="44" xfId="49" applyFont="1" applyBorder="1" applyAlignment="1">
      <alignment horizontal="distributed" vertical="center"/>
    </xf>
    <xf numFmtId="38" fontId="8" fillId="0" borderId="32" xfId="49" applyFont="1" applyBorder="1" applyAlignment="1">
      <alignment horizontal="distributed" vertical="center"/>
    </xf>
    <xf numFmtId="38" fontId="8" fillId="0" borderId="13" xfId="49" applyFont="1" applyBorder="1" applyAlignment="1">
      <alignment horizontal="distributed" vertical="center"/>
    </xf>
    <xf numFmtId="38" fontId="8" fillId="0" borderId="33" xfId="49" applyFont="1" applyBorder="1" applyAlignment="1">
      <alignment horizontal="distributed" vertical="center"/>
    </xf>
    <xf numFmtId="0" fontId="8" fillId="0" borderId="0" xfId="65" applyFont="1" applyBorder="1" applyAlignment="1">
      <alignment vertical="center"/>
      <protection/>
    </xf>
    <xf numFmtId="38" fontId="8" fillId="0" borderId="11" xfId="49" applyFont="1" applyBorder="1" applyAlignment="1" quotePrefix="1">
      <alignment horizontal="distributed" vertical="center" shrinkToFit="1"/>
    </xf>
    <xf numFmtId="38" fontId="8" fillId="0" borderId="11" xfId="49" applyFont="1" applyBorder="1" applyAlignment="1" quotePrefix="1">
      <alignment horizontal="center" vertical="center" shrinkToFit="1"/>
    </xf>
    <xf numFmtId="38" fontId="8" fillId="0" borderId="24" xfId="49" applyFont="1" applyBorder="1" applyAlignment="1" quotePrefix="1">
      <alignment horizontal="center" vertical="center" shrinkToFit="1"/>
    </xf>
    <xf numFmtId="38" fontId="8" fillId="0" borderId="51" xfId="49" applyFont="1" applyBorder="1" applyAlignment="1" quotePrefix="1">
      <alignment horizontal="distributed" vertical="center" shrinkToFit="1"/>
    </xf>
    <xf numFmtId="38" fontId="8" fillId="0" borderId="12" xfId="49" applyFont="1" applyBorder="1" applyAlignment="1" quotePrefix="1">
      <alignment horizontal="distributed" vertical="center" shrinkToFit="1"/>
    </xf>
    <xf numFmtId="38" fontId="8" fillId="0" borderId="24" xfId="49" applyFont="1" applyBorder="1" applyAlignment="1">
      <alignment vertical="center" shrinkToFit="1"/>
    </xf>
    <xf numFmtId="38" fontId="8" fillId="0" borderId="24" xfId="49" applyFont="1" applyBorder="1" applyAlignment="1" quotePrefix="1">
      <alignment horizontal="distributed" vertical="center" shrinkToFit="1"/>
    </xf>
    <xf numFmtId="38" fontId="8" fillId="0" borderId="14" xfId="49" applyFont="1" applyBorder="1" applyAlignment="1">
      <alignment horizontal="center" vertical="center" shrinkToFit="1"/>
    </xf>
    <xf numFmtId="38" fontId="8" fillId="0" borderId="26" xfId="49" applyFont="1" applyBorder="1" applyAlignment="1">
      <alignment horizontal="center" vertical="center" shrinkToFit="1"/>
    </xf>
    <xf numFmtId="38" fontId="8" fillId="0" borderId="26" xfId="49" applyFont="1" applyBorder="1" applyAlignment="1" quotePrefix="1">
      <alignment horizontal="center" vertical="center" shrinkToFit="1"/>
    </xf>
    <xf numFmtId="38" fontId="8" fillId="0" borderId="14" xfId="49" applyFont="1" applyBorder="1" applyAlignment="1" quotePrefix="1">
      <alignment horizontal="center" vertical="center" shrinkToFit="1"/>
    </xf>
    <xf numFmtId="38" fontId="8" fillId="0" borderId="26" xfId="49" applyFont="1" applyBorder="1" applyAlignment="1">
      <alignment horizontal="distributed" vertical="center" shrinkToFit="1"/>
    </xf>
    <xf numFmtId="38" fontId="8" fillId="0" borderId="20" xfId="49" applyFont="1" applyBorder="1" applyAlignment="1">
      <alignment horizontal="distributed" vertical="center" shrinkToFit="1"/>
    </xf>
    <xf numFmtId="49" fontId="8" fillId="33" borderId="53" xfId="49" applyNumberFormat="1" applyFont="1" applyFill="1" applyBorder="1" applyAlignment="1">
      <alignment horizontal="center" vertical="center" shrinkToFit="1"/>
    </xf>
    <xf numFmtId="49" fontId="8" fillId="33" borderId="44" xfId="49" applyNumberFormat="1" applyFont="1" applyFill="1" applyBorder="1" applyAlignment="1">
      <alignment horizontal="center" vertical="center" shrinkToFit="1"/>
    </xf>
    <xf numFmtId="49" fontId="8" fillId="34" borderId="44" xfId="49" applyNumberFormat="1" applyFont="1" applyFill="1" applyBorder="1" applyAlignment="1">
      <alignment horizontal="center" vertical="center" shrinkToFit="1"/>
    </xf>
    <xf numFmtId="49" fontId="13" fillId="33" borderId="36" xfId="65" applyNumberFormat="1" applyFont="1" applyFill="1" applyBorder="1" applyAlignment="1">
      <alignment horizontal="center" vertical="center" shrinkToFit="1"/>
      <protection/>
    </xf>
    <xf numFmtId="49" fontId="8" fillId="34" borderId="36" xfId="49" applyNumberFormat="1" applyFont="1" applyFill="1" applyBorder="1" applyAlignment="1">
      <alignment horizontal="center" vertical="center" shrinkToFit="1"/>
    </xf>
    <xf numFmtId="49" fontId="8" fillId="34" borderId="54" xfId="49" applyNumberFormat="1" applyFont="1" applyFill="1" applyBorder="1" applyAlignment="1">
      <alignment horizontal="center" vertical="center" shrinkToFit="1"/>
    </xf>
    <xf numFmtId="0" fontId="8" fillId="0" borderId="0" xfId="65" applyFont="1" applyBorder="1" applyAlignment="1">
      <alignment vertical="center" shrinkToFit="1"/>
      <protection/>
    </xf>
    <xf numFmtId="199" fontId="8" fillId="0" borderId="12" xfId="65" applyNumberFormat="1" applyFont="1" applyBorder="1" applyAlignment="1">
      <alignment vertical="center" shrinkToFit="1"/>
      <protection/>
    </xf>
    <xf numFmtId="199" fontId="8" fillId="0" borderId="12" xfId="49" applyNumberFormat="1" applyFont="1" applyFill="1" applyBorder="1" applyAlignment="1">
      <alignment vertical="center"/>
    </xf>
    <xf numFmtId="200" fontId="8" fillId="0" borderId="12" xfId="65" applyNumberFormat="1" applyFont="1" applyFill="1" applyBorder="1" applyAlignment="1">
      <alignment vertical="center" shrinkToFit="1"/>
      <protection/>
    </xf>
    <xf numFmtId="199" fontId="8" fillId="0" borderId="40" xfId="65" applyNumberFormat="1" applyFont="1" applyFill="1" applyBorder="1" applyAlignment="1">
      <alignment vertical="center" shrinkToFit="1"/>
      <protection/>
    </xf>
    <xf numFmtId="199" fontId="8" fillId="0" borderId="11" xfId="65" applyNumberFormat="1" applyFont="1" applyBorder="1" applyAlignment="1">
      <alignment vertical="center" shrinkToFit="1"/>
      <protection/>
    </xf>
    <xf numFmtId="199" fontId="8" fillId="0" borderId="11" xfId="49" applyNumberFormat="1" applyFont="1" applyFill="1" applyBorder="1" applyAlignment="1">
      <alignment vertical="center"/>
    </xf>
    <xf numFmtId="200" fontId="8" fillId="0" borderId="11" xfId="65" applyNumberFormat="1" applyFont="1" applyFill="1" applyBorder="1" applyAlignment="1">
      <alignment vertical="center" shrinkToFit="1"/>
      <protection/>
    </xf>
    <xf numFmtId="199" fontId="8" fillId="0" borderId="13" xfId="65" applyNumberFormat="1" applyFont="1" applyFill="1" applyBorder="1" applyAlignment="1">
      <alignment vertical="center" shrinkToFit="1"/>
      <protection/>
    </xf>
    <xf numFmtId="199" fontId="8" fillId="0" borderId="14" xfId="65" applyNumberFormat="1" applyFont="1" applyBorder="1" applyAlignment="1">
      <alignment vertical="center" shrinkToFit="1"/>
      <protection/>
    </xf>
    <xf numFmtId="199" fontId="8" fillId="0" borderId="14" xfId="49" applyNumberFormat="1" applyFont="1" applyFill="1" applyBorder="1" applyAlignment="1">
      <alignment vertical="center"/>
    </xf>
    <xf numFmtId="200" fontId="8" fillId="0" borderId="14" xfId="65" applyNumberFormat="1" applyFont="1" applyFill="1" applyBorder="1" applyAlignment="1">
      <alignment vertical="center" shrinkToFit="1"/>
      <protection/>
    </xf>
    <xf numFmtId="199" fontId="8" fillId="0" borderId="20" xfId="65" applyNumberFormat="1" applyFont="1" applyFill="1" applyBorder="1" applyAlignment="1">
      <alignment vertical="center" shrinkToFit="1"/>
      <protection/>
    </xf>
    <xf numFmtId="199" fontId="8" fillId="0" borderId="47" xfId="65" applyNumberFormat="1" applyFont="1" applyBorder="1" applyAlignment="1">
      <alignment vertical="center" shrinkToFit="1"/>
      <protection/>
    </xf>
    <xf numFmtId="199" fontId="8" fillId="0" borderId="47" xfId="65" applyNumberFormat="1" applyFont="1" applyFill="1" applyBorder="1" applyAlignment="1">
      <alignment vertical="center" shrinkToFit="1"/>
      <protection/>
    </xf>
    <xf numFmtId="200" fontId="8" fillId="0" borderId="47" xfId="65" applyNumberFormat="1" applyFont="1" applyFill="1" applyBorder="1" applyAlignment="1">
      <alignment vertical="center" shrinkToFit="1"/>
      <protection/>
    </xf>
    <xf numFmtId="200" fontId="8" fillId="0" borderId="48" xfId="65" applyNumberFormat="1" applyFont="1" applyBorder="1" applyAlignment="1">
      <alignment vertical="center" shrinkToFit="1"/>
      <protection/>
    </xf>
    <xf numFmtId="199" fontId="8" fillId="0" borderId="0" xfId="65" applyNumberFormat="1" applyFont="1" applyBorder="1" applyAlignment="1">
      <alignment vertical="center" shrinkToFit="1"/>
      <protection/>
    </xf>
    <xf numFmtId="200" fontId="8" fillId="0" borderId="0" xfId="65" applyNumberFormat="1" applyFont="1" applyFill="1" applyBorder="1" applyAlignment="1">
      <alignment vertical="center" shrinkToFit="1"/>
      <protection/>
    </xf>
    <xf numFmtId="200" fontId="8" fillId="0" borderId="0" xfId="65" applyNumberFormat="1" applyFont="1" applyBorder="1" applyAlignment="1">
      <alignment vertical="center" shrinkToFit="1"/>
      <protection/>
    </xf>
    <xf numFmtId="199" fontId="8" fillId="0" borderId="0" xfId="65" applyNumberFormat="1" applyFont="1" applyFill="1" applyBorder="1" applyAlignment="1">
      <alignment vertical="center" shrinkToFit="1"/>
      <protection/>
    </xf>
    <xf numFmtId="199" fontId="8" fillId="0" borderId="19" xfId="65" applyNumberFormat="1" applyFont="1" applyBorder="1" applyAlignment="1">
      <alignment vertical="center" shrinkToFit="1"/>
      <protection/>
    </xf>
    <xf numFmtId="200" fontId="8" fillId="0" borderId="21" xfId="65" applyNumberFormat="1" applyFont="1" applyBorder="1" applyAlignment="1">
      <alignment vertical="center" shrinkToFit="1"/>
      <protection/>
    </xf>
    <xf numFmtId="0" fontId="15" fillId="0" borderId="0" xfId="65" applyFont="1">
      <alignment/>
      <protection/>
    </xf>
    <xf numFmtId="199" fontId="8" fillId="0" borderId="36" xfId="65" applyNumberFormat="1" applyFont="1" applyBorder="1" applyAlignment="1">
      <alignment vertical="center" shrinkToFit="1"/>
      <protection/>
    </xf>
    <xf numFmtId="199" fontId="8" fillId="0" borderId="36" xfId="49" applyNumberFormat="1" applyFont="1" applyFill="1" applyBorder="1" applyAlignment="1">
      <alignment vertical="center"/>
    </xf>
    <xf numFmtId="200" fontId="8" fillId="0" borderId="36" xfId="65" applyNumberFormat="1" applyFont="1" applyFill="1" applyBorder="1" applyAlignment="1">
      <alignment vertical="center" shrinkToFit="1"/>
      <protection/>
    </xf>
    <xf numFmtId="199" fontId="8" fillId="0" borderId="54" xfId="65" applyNumberFormat="1" applyFont="1" applyFill="1" applyBorder="1" applyAlignment="1">
      <alignment vertical="center" shrinkToFit="1"/>
      <protection/>
    </xf>
    <xf numFmtId="0" fontId="16" fillId="0" borderId="0" xfId="66" applyFont="1">
      <alignment/>
      <protection/>
    </xf>
    <xf numFmtId="38" fontId="23" fillId="0" borderId="0" xfId="49" applyFont="1" applyAlignment="1">
      <alignment/>
    </xf>
    <xf numFmtId="0" fontId="8" fillId="0" borderId="0" xfId="66" applyFont="1" applyAlignment="1">
      <alignment horizontal="left"/>
      <protection/>
    </xf>
    <xf numFmtId="0" fontId="7" fillId="0" borderId="0" xfId="66" applyFont="1" applyAlignment="1">
      <alignment/>
      <protection/>
    </xf>
    <xf numFmtId="0" fontId="8" fillId="0" borderId="0" xfId="66" applyFont="1">
      <alignment/>
      <protection/>
    </xf>
    <xf numFmtId="38" fontId="23" fillId="0" borderId="0" xfId="49" applyFont="1" applyAlignment="1">
      <alignment horizontal="left"/>
    </xf>
    <xf numFmtId="38" fontId="8" fillId="0" borderId="55" xfId="49" applyFont="1" applyBorder="1" applyAlignment="1">
      <alignment/>
    </xf>
    <xf numFmtId="38" fontId="8" fillId="0" borderId="10" xfId="49" applyFont="1" applyBorder="1" applyAlignment="1" quotePrefix="1">
      <alignment horizontal="left"/>
    </xf>
    <xf numFmtId="38" fontId="8" fillId="0" borderId="10" xfId="49" applyFont="1" applyBorder="1" applyAlignment="1">
      <alignment/>
    </xf>
    <xf numFmtId="38" fontId="8" fillId="0" borderId="10" xfId="49" applyFont="1" applyFill="1" applyBorder="1" applyAlignment="1">
      <alignment/>
    </xf>
    <xf numFmtId="38" fontId="8" fillId="0" borderId="56" xfId="49" applyFont="1" applyFill="1" applyBorder="1" applyAlignment="1">
      <alignment/>
    </xf>
    <xf numFmtId="38" fontId="8" fillId="0" borderId="28" xfId="49" applyFont="1" applyFill="1" applyBorder="1" applyAlignment="1">
      <alignment horizontal="centerContinuous"/>
    </xf>
    <xf numFmtId="38" fontId="8" fillId="0" borderId="57" xfId="49" applyFont="1" applyFill="1" applyBorder="1" applyAlignment="1" quotePrefix="1">
      <alignment horizontal="left"/>
    </xf>
    <xf numFmtId="38" fontId="8" fillId="0" borderId="11" xfId="49" applyFont="1" applyBorder="1" applyAlignment="1" quotePrefix="1">
      <alignment horizontal="left"/>
    </xf>
    <xf numFmtId="38" fontId="8" fillId="0" borderId="11" xfId="49" applyFont="1" applyFill="1" applyBorder="1" applyAlignment="1" quotePrefix="1">
      <alignment horizontal="left"/>
    </xf>
    <xf numFmtId="38" fontId="8" fillId="0" borderId="25" xfId="49" applyFont="1" applyFill="1" applyBorder="1" applyAlignment="1" quotePrefix="1">
      <alignment horizontal="left"/>
    </xf>
    <xf numFmtId="38" fontId="8" fillId="0" borderId="34" xfId="49" applyFont="1" applyFill="1" applyBorder="1" applyAlignment="1" quotePrefix="1">
      <alignment horizontal="left"/>
    </xf>
    <xf numFmtId="38" fontId="8" fillId="0" borderId="27" xfId="49" applyFont="1" applyFill="1" applyBorder="1" applyAlignment="1">
      <alignment horizontal="distributed"/>
    </xf>
    <xf numFmtId="38" fontId="8" fillId="0" borderId="27" xfId="49" applyFont="1" applyFill="1" applyBorder="1" applyAlignment="1">
      <alignment horizontal="distributed" wrapText="1"/>
    </xf>
    <xf numFmtId="38" fontId="8" fillId="0" borderId="14" xfId="49" applyFont="1" applyFill="1" applyBorder="1" applyAlignment="1">
      <alignment horizontal="distributed" wrapText="1"/>
    </xf>
    <xf numFmtId="0" fontId="8" fillId="0" borderId="27" xfId="49" applyNumberFormat="1" applyFont="1" applyFill="1" applyBorder="1" applyAlignment="1" quotePrefix="1">
      <alignment horizontal="distributed" wrapText="1"/>
    </xf>
    <xf numFmtId="38" fontId="8" fillId="0" borderId="27" xfId="49" applyFont="1" applyFill="1" applyBorder="1" applyAlignment="1">
      <alignment horizontal="distributed" wrapText="1" shrinkToFit="1"/>
    </xf>
    <xf numFmtId="38" fontId="8" fillId="0" borderId="37" xfId="49" applyFont="1" applyFill="1" applyBorder="1" applyAlignment="1">
      <alignment horizontal="distributed" wrapText="1"/>
    </xf>
    <xf numFmtId="200" fontId="8" fillId="0" borderId="12" xfId="66" applyNumberFormat="1" applyFont="1" applyBorder="1" applyAlignment="1">
      <alignment vertical="center" shrinkToFit="1"/>
      <protection/>
    </xf>
    <xf numFmtId="200" fontId="8" fillId="0" borderId="12" xfId="66" applyNumberFormat="1" applyFont="1" applyFill="1" applyBorder="1" applyAlignment="1">
      <alignment vertical="center" shrinkToFit="1"/>
      <protection/>
    </xf>
    <xf numFmtId="200" fontId="8" fillId="0" borderId="40" xfId="66" applyNumberFormat="1" applyFont="1" applyBorder="1" applyAlignment="1">
      <alignment vertical="center" shrinkToFit="1"/>
      <protection/>
    </xf>
    <xf numFmtId="0" fontId="8" fillId="0" borderId="0" xfId="66" applyFont="1" applyAlignment="1">
      <alignment vertical="center"/>
      <protection/>
    </xf>
    <xf numFmtId="200" fontId="8" fillId="0" borderId="11" xfId="66" applyNumberFormat="1" applyFont="1" applyBorder="1" applyAlignment="1">
      <alignment vertical="center" shrinkToFit="1"/>
      <protection/>
    </xf>
    <xf numFmtId="200" fontId="8" fillId="0" borderId="11" xfId="66" applyNumberFormat="1" applyFont="1" applyFill="1" applyBorder="1" applyAlignment="1">
      <alignment vertical="center" shrinkToFit="1"/>
      <protection/>
    </xf>
    <xf numFmtId="200" fontId="8" fillId="0" borderId="13" xfId="66" applyNumberFormat="1" applyFont="1" applyBorder="1" applyAlignment="1">
      <alignment vertical="center" shrinkToFit="1"/>
      <protection/>
    </xf>
    <xf numFmtId="200" fontId="8" fillId="0" borderId="14" xfId="66" applyNumberFormat="1" applyFont="1" applyBorder="1" applyAlignment="1">
      <alignment vertical="center" shrinkToFit="1"/>
      <protection/>
    </xf>
    <xf numFmtId="200" fontId="8" fillId="0" borderId="14" xfId="66" applyNumberFormat="1" applyFont="1" applyFill="1" applyBorder="1" applyAlignment="1">
      <alignment vertical="center" shrinkToFit="1"/>
      <protection/>
    </xf>
    <xf numFmtId="200" fontId="8" fillId="0" borderId="20" xfId="66" applyNumberFormat="1" applyFont="1" applyBorder="1" applyAlignment="1">
      <alignment vertical="center" shrinkToFit="1"/>
      <protection/>
    </xf>
    <xf numFmtId="200" fontId="8" fillId="0" borderId="47" xfId="66" applyNumberFormat="1" applyFont="1" applyBorder="1" applyAlignment="1">
      <alignment vertical="center" shrinkToFit="1"/>
      <protection/>
    </xf>
    <xf numFmtId="200" fontId="8" fillId="0" borderId="47" xfId="66" applyNumberFormat="1" applyFont="1" applyFill="1" applyBorder="1" applyAlignment="1">
      <alignment vertical="center" shrinkToFit="1"/>
      <protection/>
    </xf>
    <xf numFmtId="200" fontId="8" fillId="0" borderId="48" xfId="66" applyNumberFormat="1" applyFont="1" applyBorder="1" applyAlignment="1">
      <alignment vertical="center" shrinkToFit="1"/>
      <protection/>
    </xf>
    <xf numFmtId="201" fontId="8" fillId="0" borderId="0" xfId="49" applyNumberFormat="1" applyFont="1" applyBorder="1" applyAlignment="1">
      <alignment vertical="center"/>
    </xf>
    <xf numFmtId="200" fontId="8" fillId="0" borderId="0" xfId="66" applyNumberFormat="1" applyFont="1" applyBorder="1" applyAlignment="1">
      <alignment vertical="center" shrinkToFit="1"/>
      <protection/>
    </xf>
    <xf numFmtId="38" fontId="8" fillId="0" borderId="28" xfId="49" applyFont="1" applyBorder="1" applyAlignment="1">
      <alignment horizontal="centerContinuous"/>
    </xf>
    <xf numFmtId="38" fontId="8" fillId="0" borderId="57" xfId="49" applyFont="1" applyBorder="1" applyAlignment="1" quotePrefix="1">
      <alignment horizontal="left"/>
    </xf>
    <xf numFmtId="38" fontId="8" fillId="0" borderId="58" xfId="49" applyFont="1" applyBorder="1" applyAlignment="1">
      <alignment horizontal="distributed" vertical="center"/>
    </xf>
    <xf numFmtId="49" fontId="6" fillId="0" borderId="0" xfId="51" applyNumberFormat="1" applyFont="1" applyAlignment="1">
      <alignment horizontal="right" vertical="center"/>
    </xf>
    <xf numFmtId="49" fontId="8" fillId="0" borderId="11" xfId="0" applyNumberFormat="1" applyFont="1" applyBorder="1" applyAlignment="1">
      <alignment horizontal="right" vertical="center" wrapText="1" shrinkToFit="1"/>
    </xf>
    <xf numFmtId="49" fontId="8" fillId="0" borderId="13" xfId="0" applyNumberFormat="1" applyFont="1" applyBorder="1" applyAlignment="1">
      <alignment horizontal="right" vertical="center" shrinkToFit="1"/>
    </xf>
    <xf numFmtId="49" fontId="8" fillId="0" borderId="16" xfId="0" applyNumberFormat="1" applyFont="1" applyBorder="1" applyAlignment="1">
      <alignment horizontal="left" vertical="center" shrinkToFit="1"/>
    </xf>
    <xf numFmtId="49" fontId="8" fillId="0" borderId="11" xfId="0" applyNumberFormat="1" applyFont="1" applyBorder="1" applyAlignment="1" quotePrefix="1">
      <alignment horizontal="center" vertical="center" shrinkToFit="1"/>
    </xf>
    <xf numFmtId="49" fontId="6" fillId="0" borderId="58" xfId="51" applyNumberFormat="1" applyFont="1" applyBorder="1" applyAlignment="1">
      <alignment horizontal="center" vertical="center" shrinkToFit="1"/>
    </xf>
    <xf numFmtId="49" fontId="6" fillId="33" borderId="33" xfId="51" applyNumberFormat="1" applyFont="1" applyFill="1" applyBorder="1" applyAlignment="1">
      <alignment horizontal="center" vertical="center" shrinkToFit="1"/>
    </xf>
    <xf numFmtId="199" fontId="6" fillId="33" borderId="33" xfId="51" applyNumberFormat="1" applyFont="1" applyFill="1" applyBorder="1" applyAlignment="1">
      <alignment horizontal="center" vertical="center" shrinkToFit="1"/>
    </xf>
    <xf numFmtId="199" fontId="6" fillId="33" borderId="59" xfId="51" applyNumberFormat="1" applyFont="1" applyFill="1" applyBorder="1" applyAlignment="1">
      <alignment horizontal="center" vertical="center" shrinkToFit="1"/>
    </xf>
    <xf numFmtId="199" fontId="6" fillId="0" borderId="0" xfId="51" applyNumberFormat="1" applyFont="1" applyAlignment="1">
      <alignment horizontal="center" vertical="center" shrinkToFit="1"/>
    </xf>
    <xf numFmtId="49" fontId="6" fillId="0" borderId="45" xfId="51" applyNumberFormat="1" applyFont="1" applyFill="1" applyBorder="1" applyAlignment="1">
      <alignment horizontal="distributed" vertical="center" shrinkToFit="1"/>
    </xf>
    <xf numFmtId="202" fontId="6" fillId="0" borderId="12" xfId="51" applyNumberFormat="1" applyFont="1" applyFill="1" applyBorder="1" applyAlignment="1">
      <alignment horizontal="center" vertical="center" shrinkToFit="1"/>
    </xf>
    <xf numFmtId="202" fontId="6" fillId="0" borderId="12" xfId="51" applyNumberFormat="1" applyFont="1" applyFill="1" applyBorder="1" applyAlignment="1">
      <alignment vertical="center" shrinkToFit="1"/>
    </xf>
    <xf numFmtId="200" fontId="6" fillId="0" borderId="40" xfId="51" applyNumberFormat="1" applyFont="1" applyFill="1" applyBorder="1" applyAlignment="1">
      <alignment vertical="center" shrinkToFit="1"/>
    </xf>
    <xf numFmtId="199" fontId="6" fillId="0" borderId="0" xfId="51" applyNumberFormat="1" applyFont="1" applyAlignment="1">
      <alignment vertical="center"/>
    </xf>
    <xf numFmtId="202" fontId="6" fillId="0" borderId="11" xfId="51" applyNumberFormat="1" applyFont="1" applyFill="1" applyBorder="1" applyAlignment="1">
      <alignment horizontal="center" vertical="center" shrinkToFit="1"/>
    </xf>
    <xf numFmtId="202" fontId="6" fillId="0" borderId="11" xfId="51" applyNumberFormat="1" applyFont="1" applyFill="1" applyBorder="1" applyAlignment="1">
      <alignment vertical="center" shrinkToFit="1"/>
    </xf>
    <xf numFmtId="200" fontId="6" fillId="0" borderId="13" xfId="51" applyNumberFormat="1" applyFont="1" applyFill="1" applyBorder="1" applyAlignment="1">
      <alignment vertical="center" shrinkToFit="1"/>
    </xf>
    <xf numFmtId="199" fontId="6" fillId="0" borderId="19" xfId="51" applyNumberFormat="1" applyFont="1" applyFill="1" applyBorder="1" applyAlignment="1">
      <alignment vertical="center" shrinkToFit="1"/>
    </xf>
    <xf numFmtId="202" fontId="6" fillId="0" borderId="19" xfId="51" applyNumberFormat="1" applyFont="1" applyFill="1" applyBorder="1" applyAlignment="1">
      <alignment vertical="center" shrinkToFit="1"/>
    </xf>
    <xf numFmtId="200" fontId="6" fillId="0" borderId="21" xfId="51" applyNumberFormat="1" applyFont="1" applyFill="1" applyBorder="1" applyAlignment="1">
      <alignment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 quotePrefix="1">
      <alignment horizontal="center" vertical="center" shrinkToFit="1"/>
    </xf>
    <xf numFmtId="49" fontId="8" fillId="0" borderId="20" xfId="0" applyNumberFormat="1" applyFont="1" applyBorder="1" applyAlignment="1">
      <alignment horizontal="center" vertical="center" shrinkToFit="1"/>
    </xf>
    <xf numFmtId="199" fontId="6" fillId="0" borderId="0" xfId="51" applyNumberFormat="1" applyFont="1" applyAlignment="1">
      <alignment vertical="center" shrinkToFit="1"/>
    </xf>
    <xf numFmtId="49" fontId="6" fillId="0" borderId="0" xfId="49" applyNumberFormat="1" applyFont="1" applyAlignment="1">
      <alignment horizontal="distributed" vertical="center" shrinkToFit="1"/>
    </xf>
    <xf numFmtId="49" fontId="10" fillId="0" borderId="0" xfId="49" applyNumberFormat="1" applyFont="1" applyAlignment="1">
      <alignment vertical="center"/>
    </xf>
    <xf numFmtId="49" fontId="6" fillId="0" borderId="0" xfId="49" applyNumberFormat="1" applyFont="1" applyAlignment="1">
      <alignment vertical="center" shrinkToFit="1"/>
    </xf>
    <xf numFmtId="49" fontId="25" fillId="0" borderId="0" xfId="49" applyNumberFormat="1" applyFont="1" applyAlignment="1">
      <alignment vertical="center"/>
    </xf>
    <xf numFmtId="49" fontId="6" fillId="0" borderId="0" xfId="49" applyNumberFormat="1" applyFont="1" applyFill="1" applyBorder="1" applyAlignment="1">
      <alignment horizontal="distributed" vertical="center" shrinkToFit="1"/>
    </xf>
    <xf numFmtId="49" fontId="6" fillId="0" borderId="0" xfId="49" applyNumberFormat="1" applyFont="1" applyFill="1" applyBorder="1" applyAlignment="1">
      <alignment vertical="center" wrapText="1"/>
    </xf>
    <xf numFmtId="49" fontId="6" fillId="0" borderId="0" xfId="49" applyNumberFormat="1" applyFont="1" applyFill="1" applyBorder="1" applyAlignment="1">
      <alignment horizontal="distributed" vertical="center"/>
    </xf>
    <xf numFmtId="38" fontId="8" fillId="0" borderId="10" xfId="49" applyFont="1" applyBorder="1" applyAlignment="1">
      <alignment vertical="center"/>
    </xf>
    <xf numFmtId="38" fontId="8" fillId="0" borderId="0" xfId="49" applyFont="1" applyAlignment="1">
      <alignment vertical="center"/>
    </xf>
    <xf numFmtId="38" fontId="8" fillId="0" borderId="11" xfId="49" applyFont="1" applyBorder="1" applyAlignment="1" quotePrefix="1">
      <alignment horizontal="left" vertical="center" wrapText="1" shrinkToFit="1"/>
    </xf>
    <xf numFmtId="38" fontId="8" fillId="0" borderId="11" xfId="49" applyFont="1" applyBorder="1" applyAlignment="1" quotePrefix="1">
      <alignment vertical="center"/>
    </xf>
    <xf numFmtId="38" fontId="8" fillId="0" borderId="13" xfId="49" applyFont="1" applyBorder="1" applyAlignment="1">
      <alignment horizontal="center" vertical="center"/>
    </xf>
    <xf numFmtId="38" fontId="8" fillId="0" borderId="14" xfId="49" applyFont="1" applyBorder="1" applyAlignment="1">
      <alignment vertical="center"/>
    </xf>
    <xf numFmtId="38" fontId="13" fillId="0" borderId="14" xfId="49" applyFont="1" applyBorder="1" applyAlignment="1" quotePrefix="1">
      <alignment horizontal="left" vertical="center"/>
    </xf>
    <xf numFmtId="38" fontId="21" fillId="0" borderId="14" xfId="49" applyFont="1" applyBorder="1" applyAlignment="1" quotePrefix="1">
      <alignment horizontal="distributed" vertical="center" wrapText="1"/>
    </xf>
    <xf numFmtId="38" fontId="8" fillId="0" borderId="14" xfId="49" applyFont="1" applyBorder="1" applyAlignment="1">
      <alignment horizontal="distributed" vertical="center" wrapText="1"/>
    </xf>
    <xf numFmtId="38" fontId="8" fillId="0" borderId="20" xfId="49" applyFont="1" applyBorder="1" applyAlignment="1">
      <alignment horizontal="center" vertical="center"/>
    </xf>
    <xf numFmtId="38" fontId="8" fillId="0" borderId="0" xfId="49" applyFont="1" applyAlignment="1">
      <alignment horizontal="center" vertical="center"/>
    </xf>
    <xf numFmtId="49" fontId="6" fillId="0" borderId="16" xfId="49" applyNumberFormat="1" applyFont="1" applyFill="1" applyBorder="1" applyAlignment="1">
      <alignment horizontal="distributed" vertical="center" shrinkToFit="1"/>
    </xf>
    <xf numFmtId="199" fontId="6" fillId="0" borderId="12" xfId="49" applyNumberFormat="1" applyFont="1" applyFill="1" applyBorder="1" applyAlignment="1">
      <alignment horizontal="center" vertical="center" wrapText="1"/>
    </xf>
    <xf numFmtId="199" fontId="25" fillId="0" borderId="0" xfId="49" applyNumberFormat="1" applyFont="1" applyAlignment="1">
      <alignment vertical="center"/>
    </xf>
    <xf numFmtId="199" fontId="6" fillId="0" borderId="11" xfId="49" applyNumberFormat="1" applyFont="1" applyFill="1" applyBorder="1" applyAlignment="1">
      <alignment horizontal="center" vertical="center" wrapText="1"/>
    </xf>
    <xf numFmtId="49" fontId="6" fillId="0" borderId="17" xfId="49" applyNumberFormat="1" applyFont="1" applyFill="1" applyBorder="1" applyAlignment="1">
      <alignment horizontal="distributed" vertical="center" shrinkToFit="1"/>
    </xf>
    <xf numFmtId="199" fontId="6" fillId="0" borderId="14" xfId="49" applyNumberFormat="1" applyFont="1" applyFill="1" applyBorder="1" applyAlignment="1">
      <alignment horizontal="center" vertical="center" wrapText="1"/>
    </xf>
    <xf numFmtId="49" fontId="6" fillId="0" borderId="18" xfId="49" applyNumberFormat="1" applyFont="1" applyFill="1" applyBorder="1" applyAlignment="1">
      <alignment horizontal="distributed" vertical="center" shrinkToFit="1"/>
    </xf>
    <xf numFmtId="199" fontId="8" fillId="0" borderId="19" xfId="49" applyNumberFormat="1" applyFont="1" applyBorder="1" applyAlignment="1">
      <alignment vertical="center"/>
    </xf>
    <xf numFmtId="199" fontId="8" fillId="0" borderId="21" xfId="49" applyNumberFormat="1" applyFont="1" applyBorder="1" applyAlignment="1">
      <alignment vertical="center"/>
    </xf>
    <xf numFmtId="199" fontId="6" fillId="0" borderId="0" xfId="49" applyNumberFormat="1" applyFont="1" applyFill="1" applyBorder="1" applyAlignment="1">
      <alignment vertical="center" wrapText="1"/>
    </xf>
    <xf numFmtId="199" fontId="6" fillId="0" borderId="0" xfId="49" applyNumberFormat="1" applyFont="1" applyAlignment="1">
      <alignment vertical="center" shrinkToFit="1"/>
    </xf>
    <xf numFmtId="38" fontId="8" fillId="0" borderId="27" xfId="49" applyFont="1" applyBorder="1" applyAlignment="1">
      <alignment horizontal="distributed" vertical="center" wrapText="1" shrinkToFit="1"/>
    </xf>
    <xf numFmtId="200" fontId="8" fillId="0" borderId="19" xfId="65" applyNumberFormat="1" applyFont="1" applyFill="1" applyBorder="1" applyAlignment="1">
      <alignment vertical="center" shrinkToFit="1"/>
      <protection/>
    </xf>
    <xf numFmtId="49" fontId="6" fillId="35" borderId="36" xfId="51" applyNumberFormat="1" applyFont="1" applyFill="1" applyBorder="1" applyAlignment="1">
      <alignment horizontal="center" vertical="center" shrinkToFit="1"/>
    </xf>
    <xf numFmtId="49" fontId="6" fillId="35" borderId="36" xfId="51" applyNumberFormat="1" applyFont="1" applyFill="1" applyBorder="1" applyAlignment="1">
      <alignment horizontal="right" vertical="center" shrinkToFit="1"/>
    </xf>
    <xf numFmtId="49" fontId="6" fillId="35" borderId="54" xfId="51" applyNumberFormat="1" applyFont="1" applyFill="1" applyBorder="1" applyAlignment="1">
      <alignment horizontal="center" vertical="center" shrinkToFit="1"/>
    </xf>
    <xf numFmtId="182" fontId="8" fillId="0" borderId="0" xfId="49" applyNumberFormat="1" applyFont="1" applyBorder="1" applyAlignment="1">
      <alignment vertical="center"/>
    </xf>
    <xf numFmtId="49" fontId="6" fillId="0" borderId="38" xfId="51" applyNumberFormat="1" applyFont="1" applyBorder="1" applyAlignment="1">
      <alignment horizontal="center" vertical="center" shrinkToFit="1"/>
    </xf>
    <xf numFmtId="49" fontId="6" fillId="0" borderId="0" xfId="51" applyNumberFormat="1" applyFont="1" applyFill="1" applyBorder="1" applyAlignment="1">
      <alignment horizontal="center" vertical="center" shrinkToFit="1"/>
    </xf>
    <xf numFmtId="49" fontId="6" fillId="0" borderId="0" xfId="51" applyNumberFormat="1" applyFont="1" applyFill="1" applyBorder="1" applyAlignment="1">
      <alignment horizontal="center" vertical="center" wrapText="1"/>
    </xf>
    <xf numFmtId="182" fontId="6" fillId="0" borderId="0" xfId="51" applyFont="1" applyFill="1" applyBorder="1" applyAlignment="1">
      <alignment horizontal="center" vertical="center" wrapText="1"/>
    </xf>
    <xf numFmtId="182" fontId="6" fillId="0" borderId="0" xfId="51" applyFont="1" applyBorder="1" applyAlignment="1">
      <alignment horizontal="center" vertical="center"/>
    </xf>
    <xf numFmtId="182" fontId="6" fillId="0" borderId="0" xfId="51" applyFont="1" applyAlignment="1">
      <alignment horizontal="center" vertical="center"/>
    </xf>
    <xf numFmtId="38" fontId="26" fillId="0" borderId="0" xfId="49" applyFont="1" applyAlignment="1">
      <alignment vertical="center"/>
    </xf>
    <xf numFmtId="38" fontId="27" fillId="0" borderId="0" xfId="49" applyFont="1" applyAlignment="1">
      <alignment vertical="center"/>
    </xf>
    <xf numFmtId="49" fontId="28" fillId="0" borderId="0" xfId="51" applyNumberFormat="1" applyFont="1" applyAlignment="1">
      <alignment vertical="center" shrinkToFit="1"/>
    </xf>
    <xf numFmtId="49" fontId="29" fillId="0" borderId="0" xfId="51" applyNumberFormat="1" applyFont="1" applyAlignment="1">
      <alignment horizontal="center" vertical="center"/>
    </xf>
    <xf numFmtId="182" fontId="29" fillId="0" borderId="0" xfId="51" applyFont="1" applyAlignment="1">
      <alignment horizontal="center" vertical="center"/>
    </xf>
    <xf numFmtId="38" fontId="30" fillId="0" borderId="0" xfId="49" applyFont="1" applyAlignment="1">
      <alignment vertical="center"/>
    </xf>
    <xf numFmtId="49" fontId="29" fillId="0" borderId="0" xfId="51" applyNumberFormat="1" applyFont="1" applyAlignment="1">
      <alignment horizontal="center" vertical="center" shrinkToFit="1"/>
    </xf>
    <xf numFmtId="182" fontId="29" fillId="0" borderId="0" xfId="51" applyFont="1" applyAlignment="1">
      <alignment horizontal="center" vertical="center" shrinkToFit="1"/>
    </xf>
    <xf numFmtId="38" fontId="8" fillId="0" borderId="22" xfId="49" applyFont="1" applyBorder="1" applyAlignment="1">
      <alignment horizontal="center" vertical="center"/>
    </xf>
    <xf numFmtId="197" fontId="8" fillId="0" borderId="22" xfId="62" applyNumberFormat="1" applyFont="1" applyBorder="1" applyAlignment="1">
      <alignment horizontal="center" vertical="center" shrinkToFit="1"/>
      <protection/>
    </xf>
    <xf numFmtId="0" fontId="13" fillId="0" borderId="0" xfId="62" applyFont="1" applyAlignment="1">
      <alignment horizontal="center" vertical="center"/>
      <protection/>
    </xf>
    <xf numFmtId="199" fontId="13" fillId="0" borderId="0" xfId="62" applyNumberFormat="1" applyFont="1" applyAlignment="1">
      <alignment vertical="center"/>
      <protection/>
    </xf>
    <xf numFmtId="49" fontId="13" fillId="0" borderId="0" xfId="62" applyNumberFormat="1" applyFont="1" applyAlignment="1">
      <alignment horizontal="center" vertical="center" wrapText="1"/>
      <protection/>
    </xf>
    <xf numFmtId="199" fontId="8" fillId="0" borderId="21" xfId="62" applyNumberFormat="1" applyFont="1" applyBorder="1" applyAlignment="1">
      <alignment vertical="center" shrinkToFit="1"/>
      <protection/>
    </xf>
    <xf numFmtId="38" fontId="13" fillId="0" borderId="22" xfId="49" applyFont="1" applyBorder="1" applyAlignment="1">
      <alignment horizontal="distributed" vertical="center"/>
    </xf>
    <xf numFmtId="197" fontId="13" fillId="0" borderId="22" xfId="62" applyNumberFormat="1" applyFont="1" applyBorder="1" applyAlignment="1">
      <alignment horizontal="center" vertical="center" shrinkToFit="1"/>
      <protection/>
    </xf>
    <xf numFmtId="199" fontId="13" fillId="0" borderId="0" xfId="63" applyNumberFormat="1" applyFont="1" applyBorder="1" applyAlignment="1">
      <alignment horizontal="center" vertical="center" shrinkToFit="1"/>
      <protection/>
    </xf>
    <xf numFmtId="0" fontId="15" fillId="0" borderId="0" xfId="63" applyFont="1" applyAlignment="1">
      <alignment horizontal="center" vertical="center"/>
      <protection/>
    </xf>
    <xf numFmtId="0" fontId="11" fillId="0" borderId="0" xfId="63" applyFont="1" applyAlignment="1">
      <alignment horizontal="center" vertical="center"/>
      <protection/>
    </xf>
    <xf numFmtId="199" fontId="8" fillId="0" borderId="0" xfId="63" applyNumberFormat="1" applyFont="1" applyBorder="1" applyAlignment="1">
      <alignment horizontal="center" vertical="center" shrinkToFit="1"/>
      <protection/>
    </xf>
    <xf numFmtId="197" fontId="8" fillId="0" borderId="22" xfId="64" applyNumberFormat="1" applyFont="1" applyBorder="1" applyAlignment="1">
      <alignment horizontal="center" vertical="center"/>
      <protection/>
    </xf>
    <xf numFmtId="0" fontId="16" fillId="0" borderId="0" xfId="64" applyFont="1" applyAlignment="1">
      <alignment horizontal="center"/>
      <protection/>
    </xf>
    <xf numFmtId="0" fontId="8" fillId="0" borderId="13" xfId="64" applyFont="1" applyBorder="1" applyAlignment="1">
      <alignment horizontal="center" vertical="center" shrinkToFit="1"/>
      <protection/>
    </xf>
    <xf numFmtId="0" fontId="31" fillId="0" borderId="0" xfId="64" applyFont="1" applyAlignment="1">
      <alignment horizontal="center" vertical="center"/>
      <protection/>
    </xf>
    <xf numFmtId="199" fontId="8" fillId="0" borderId="0" xfId="65" applyNumberFormat="1" applyFont="1" applyBorder="1" applyAlignment="1">
      <alignment horizontal="center" vertical="center" shrinkToFit="1"/>
      <protection/>
    </xf>
    <xf numFmtId="0" fontId="11" fillId="0" borderId="0" xfId="65" applyFont="1" applyAlignment="1">
      <alignment horizontal="center" vertical="center"/>
      <protection/>
    </xf>
    <xf numFmtId="176" fontId="8" fillId="0" borderId="47" xfId="65" applyNumberFormat="1" applyFont="1" applyBorder="1" applyAlignment="1">
      <alignment vertical="center" shrinkToFit="1"/>
      <protection/>
    </xf>
    <xf numFmtId="199" fontId="13" fillId="0" borderId="0" xfId="65" applyNumberFormat="1" applyFont="1" applyBorder="1" applyAlignment="1">
      <alignment horizontal="center" vertical="center" shrinkToFit="1"/>
      <protection/>
    </xf>
    <xf numFmtId="38" fontId="23" fillId="0" borderId="0" xfId="49" applyFont="1" applyAlignment="1">
      <alignment/>
    </xf>
    <xf numFmtId="200" fontId="8" fillId="0" borderId="19" xfId="66" applyNumberFormat="1" applyFont="1" applyBorder="1" applyAlignment="1">
      <alignment vertical="center" shrinkToFit="1"/>
      <protection/>
    </xf>
    <xf numFmtId="200" fontId="8" fillId="0" borderId="19" xfId="66" applyNumberFormat="1" applyFont="1" applyFill="1" applyBorder="1" applyAlignment="1">
      <alignment vertical="center" shrinkToFit="1"/>
      <protection/>
    </xf>
    <xf numFmtId="200" fontId="8" fillId="0" borderId="21" xfId="66" applyNumberFormat="1" applyFont="1" applyBorder="1" applyAlignment="1">
      <alignment vertical="center" shrinkToFit="1"/>
      <protection/>
    </xf>
    <xf numFmtId="49" fontId="29" fillId="0" borderId="22" xfId="51" applyNumberFormat="1" applyFont="1" applyFill="1" applyBorder="1" applyAlignment="1">
      <alignment horizontal="center" vertical="center" shrinkToFit="1"/>
    </xf>
    <xf numFmtId="199" fontId="29" fillId="0" borderId="22" xfId="51" applyNumberFormat="1" applyFont="1" applyFill="1" applyBorder="1" applyAlignment="1">
      <alignment horizontal="center" vertical="center" shrinkToFit="1"/>
    </xf>
    <xf numFmtId="199" fontId="29" fillId="0" borderId="0" xfId="51" applyNumberFormat="1" applyFont="1" applyAlignment="1">
      <alignment horizontal="center" vertical="center"/>
    </xf>
    <xf numFmtId="49" fontId="6" fillId="0" borderId="53" xfId="51" applyNumberFormat="1" applyFont="1" applyBorder="1" applyAlignment="1">
      <alignment horizontal="center" vertical="center" shrinkToFit="1"/>
    </xf>
    <xf numFmtId="49" fontId="6" fillId="33" borderId="31" xfId="51" applyNumberFormat="1" applyFont="1" applyFill="1" applyBorder="1" applyAlignment="1">
      <alignment horizontal="center" vertical="center" shrinkToFit="1"/>
    </xf>
    <xf numFmtId="199" fontId="6" fillId="33" borderId="31" xfId="51" applyNumberFormat="1" applyFont="1" applyFill="1" applyBorder="1" applyAlignment="1">
      <alignment horizontal="center" vertical="center" shrinkToFit="1"/>
    </xf>
    <xf numFmtId="199" fontId="6" fillId="33" borderId="39" xfId="51" applyNumberFormat="1" applyFont="1" applyFill="1" applyBorder="1" applyAlignment="1">
      <alignment horizontal="center" vertical="center" shrinkToFit="1"/>
    </xf>
    <xf numFmtId="49" fontId="32" fillId="0" borderId="0" xfId="49" applyNumberFormat="1" applyFont="1" applyAlignment="1">
      <alignment horizontal="center" vertical="center"/>
    </xf>
    <xf numFmtId="38" fontId="13" fillId="0" borderId="0" xfId="49" applyFont="1" applyAlignment="1">
      <alignment horizontal="center" vertical="center"/>
    </xf>
    <xf numFmtId="199" fontId="32" fillId="0" borderId="0" xfId="49" applyNumberFormat="1" applyFont="1" applyAlignment="1">
      <alignment horizontal="center" vertical="center"/>
    </xf>
    <xf numFmtId="49" fontId="8" fillId="0" borderId="60" xfId="0" applyNumberFormat="1" applyFont="1" applyBorder="1" applyAlignment="1">
      <alignment horizontal="center" vertical="center" shrinkToFit="1"/>
    </xf>
    <xf numFmtId="49" fontId="8" fillId="0" borderId="61" xfId="0" applyNumberFormat="1" applyFont="1" applyBorder="1" applyAlignment="1">
      <alignment horizontal="center" vertical="center" shrinkToFit="1"/>
    </xf>
    <xf numFmtId="49" fontId="8" fillId="0" borderId="56" xfId="0" applyNumberFormat="1" applyFont="1" applyBorder="1" applyAlignment="1">
      <alignment horizontal="center" vertical="center" shrinkToFit="1"/>
    </xf>
    <xf numFmtId="49" fontId="8" fillId="0" borderId="28" xfId="0" applyNumberFormat="1" applyFont="1" applyBorder="1" applyAlignment="1">
      <alignment horizontal="center" vertical="center" shrinkToFit="1"/>
    </xf>
    <xf numFmtId="49" fontId="8" fillId="0" borderId="42" xfId="0" applyNumberFormat="1" applyFont="1" applyBorder="1" applyAlignment="1">
      <alignment horizontal="center" vertical="center" shrinkToFit="1"/>
    </xf>
    <xf numFmtId="49" fontId="8" fillId="0" borderId="36" xfId="0" applyNumberFormat="1" applyFont="1" applyBorder="1" applyAlignment="1">
      <alignment horizontal="center" vertical="center" shrinkToFit="1"/>
    </xf>
    <xf numFmtId="49" fontId="8" fillId="0" borderId="36" xfId="0" applyNumberFormat="1" applyFont="1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49" fontId="8" fillId="0" borderId="44" xfId="0" applyNumberFormat="1" applyFont="1" applyBorder="1" applyAlignment="1">
      <alignment horizontal="center" vertical="center" shrinkToFit="1"/>
    </xf>
    <xf numFmtId="49" fontId="8" fillId="0" borderId="31" xfId="0" applyNumberFormat="1" applyFont="1" applyBorder="1" applyAlignment="1">
      <alignment horizontal="center" vertical="center" shrinkToFit="1"/>
    </xf>
    <xf numFmtId="49" fontId="8" fillId="0" borderId="32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38" fontId="8" fillId="0" borderId="51" xfId="49" applyFont="1" applyBorder="1" applyAlignment="1">
      <alignment/>
    </xf>
    <xf numFmtId="0" fontId="11" fillId="0" borderId="33" xfId="62" applyBorder="1" applyAlignment="1">
      <alignment/>
      <protection/>
    </xf>
    <xf numFmtId="38" fontId="8" fillId="0" borderId="43" xfId="49" applyFont="1" applyBorder="1" applyAlignment="1">
      <alignment/>
    </xf>
    <xf numFmtId="0" fontId="11" fillId="0" borderId="22" xfId="62" applyBorder="1" applyAlignment="1">
      <alignment/>
      <protection/>
    </xf>
    <xf numFmtId="0" fontId="11" fillId="0" borderId="29" xfId="62" applyBorder="1" applyAlignment="1">
      <alignment/>
      <protection/>
    </xf>
    <xf numFmtId="0" fontId="11" fillId="0" borderId="24" xfId="62" applyBorder="1" applyAlignment="1">
      <alignment/>
      <protection/>
    </xf>
    <xf numFmtId="0" fontId="11" fillId="0" borderId="0" xfId="62" applyAlignment="1">
      <alignment/>
      <protection/>
    </xf>
    <xf numFmtId="0" fontId="11" fillId="0" borderId="25" xfId="62" applyBorder="1" applyAlignment="1">
      <alignment/>
      <protection/>
    </xf>
    <xf numFmtId="38" fontId="8" fillId="0" borderId="12" xfId="49" applyFont="1" applyBorder="1" applyAlignment="1">
      <alignment horizontal="distributed"/>
    </xf>
    <xf numFmtId="0" fontId="11" fillId="0" borderId="14" xfId="62" applyBorder="1" applyAlignment="1">
      <alignment/>
      <protection/>
    </xf>
    <xf numFmtId="38" fontId="8" fillId="0" borderId="10" xfId="49" applyFont="1" applyBorder="1" applyAlignment="1">
      <alignment horizontal="distributed" vertical="top" wrapText="1"/>
    </xf>
    <xf numFmtId="0" fontId="11" fillId="0" borderId="11" xfId="62" applyBorder="1" applyAlignment="1">
      <alignment horizontal="distributed" vertical="top"/>
      <protection/>
    </xf>
    <xf numFmtId="0" fontId="11" fillId="0" borderId="14" xfId="62" applyBorder="1" applyAlignment="1">
      <alignment horizontal="distributed" vertical="top"/>
      <protection/>
    </xf>
    <xf numFmtId="38" fontId="8" fillId="0" borderId="26" xfId="49" applyFont="1" applyBorder="1" applyAlignment="1" quotePrefix="1">
      <alignment horizontal="center"/>
    </xf>
    <xf numFmtId="38" fontId="8" fillId="0" borderId="27" xfId="49" applyFont="1" applyBorder="1" applyAlignment="1" quotePrefix="1">
      <alignment horizontal="center"/>
    </xf>
    <xf numFmtId="38" fontId="8" fillId="0" borderId="11" xfId="49" applyFont="1" applyBorder="1" applyAlignment="1">
      <alignment horizontal="distributed" vertical="center" wrapText="1" shrinkToFit="1"/>
    </xf>
    <xf numFmtId="0" fontId="11" fillId="0" borderId="14" xfId="63" applyBorder="1" applyAlignment="1">
      <alignment horizontal="distributed" vertical="center"/>
      <protection/>
    </xf>
    <xf numFmtId="38" fontId="8" fillId="0" borderId="12" xfId="49" applyFont="1" applyBorder="1" applyAlignment="1">
      <alignment horizontal="distributed" vertical="center" wrapText="1" shrinkToFit="1"/>
    </xf>
    <xf numFmtId="0" fontId="11" fillId="0" borderId="14" xfId="63" applyBorder="1" applyAlignment="1">
      <alignment horizontal="distributed" vertical="center" shrinkToFit="1"/>
      <protection/>
    </xf>
    <xf numFmtId="38" fontId="13" fillId="0" borderId="11" xfId="49" applyFont="1" applyBorder="1" applyAlignment="1">
      <alignment horizontal="distributed" vertical="center" shrinkToFit="1"/>
    </xf>
    <xf numFmtId="0" fontId="11" fillId="0" borderId="14" xfId="63" applyFont="1" applyBorder="1" applyAlignment="1">
      <alignment horizontal="distributed" vertical="center"/>
      <protection/>
    </xf>
    <xf numFmtId="38" fontId="8" fillId="0" borderId="12" xfId="49" applyFont="1" applyBorder="1" applyAlignment="1">
      <alignment horizontal="center" vertical="center"/>
    </xf>
    <xf numFmtId="0" fontId="11" fillId="0" borderId="14" xfId="67" applyBorder="1" applyAlignment="1">
      <alignment horizontal="center" vertical="center"/>
      <protection/>
    </xf>
    <xf numFmtId="38" fontId="8" fillId="0" borderId="56" xfId="49" applyFont="1" applyBorder="1" applyAlignment="1">
      <alignment horizontal="center" vertical="center"/>
    </xf>
    <xf numFmtId="38" fontId="8" fillId="0" borderId="11" xfId="49" applyFont="1" applyBorder="1" applyAlignment="1">
      <alignment horizontal="center" vertical="center" shrinkToFit="1"/>
    </xf>
    <xf numFmtId="0" fontId="11" fillId="0" borderId="14" xfId="67" applyBorder="1" applyAlignment="1">
      <alignment horizontal="center" vertical="center" shrinkToFit="1"/>
      <protection/>
    </xf>
    <xf numFmtId="38" fontId="8" fillId="0" borderId="11" xfId="49" applyFont="1" applyBorder="1" applyAlignment="1">
      <alignment horizontal="distributed" vertical="center" wrapText="1"/>
    </xf>
    <xf numFmtId="0" fontId="11" fillId="0" borderId="14" xfId="67" applyBorder="1" applyAlignment="1">
      <alignment horizontal="distributed" vertical="center"/>
      <protection/>
    </xf>
    <xf numFmtId="0" fontId="11" fillId="0" borderId="14" xfId="67" applyBorder="1" applyAlignment="1">
      <alignment horizontal="distributed" vertical="center" shrinkToFit="1"/>
      <protection/>
    </xf>
    <xf numFmtId="38" fontId="18" fillId="0" borderId="11" xfId="49" applyFont="1" applyBorder="1" applyAlignment="1">
      <alignment horizontal="distributed" vertical="center" wrapText="1" shrinkToFit="1"/>
    </xf>
    <xf numFmtId="0" fontId="20" fillId="0" borderId="14" xfId="67" applyFont="1" applyBorder="1" applyAlignment="1">
      <alignment horizontal="distributed" vertical="center"/>
      <protection/>
    </xf>
    <xf numFmtId="38" fontId="17" fillId="0" borderId="12" xfId="49" applyFont="1" applyBorder="1" applyAlignment="1">
      <alignment horizontal="distributed" vertical="center" shrinkToFit="1"/>
    </xf>
    <xf numFmtId="0" fontId="19" fillId="0" borderId="14" xfId="67" applyFont="1" applyBorder="1" applyAlignment="1">
      <alignment horizontal="distributed" vertical="center"/>
      <protection/>
    </xf>
    <xf numFmtId="38" fontId="8" fillId="0" borderId="14" xfId="49" applyFont="1" applyBorder="1" applyAlignment="1">
      <alignment horizontal="distributed" vertical="center" wrapText="1"/>
    </xf>
    <xf numFmtId="38" fontId="8" fillId="0" borderId="14" xfId="49" applyFont="1" applyBorder="1" applyAlignment="1">
      <alignment horizontal="distributed" vertical="center" wrapText="1" shrinkToFit="1"/>
    </xf>
    <xf numFmtId="38" fontId="8" fillId="0" borderId="14" xfId="49" applyFont="1" applyBorder="1" applyAlignment="1">
      <alignment horizontal="center" vertical="center"/>
    </xf>
    <xf numFmtId="38" fontId="17" fillId="0" borderId="14" xfId="49" applyFont="1" applyBorder="1" applyAlignment="1">
      <alignment horizontal="distributed" vertical="center" shrinkToFit="1"/>
    </xf>
    <xf numFmtId="38" fontId="8" fillId="0" borderId="14" xfId="49" applyFont="1" applyBorder="1" applyAlignment="1">
      <alignment horizontal="center" vertical="center" shrinkToFit="1"/>
    </xf>
    <xf numFmtId="38" fontId="18" fillId="0" borderId="14" xfId="49" applyFont="1" applyBorder="1" applyAlignment="1">
      <alignment horizontal="distributed" vertical="center" wrapText="1" shrinkToFit="1"/>
    </xf>
    <xf numFmtId="38" fontId="21" fillId="0" borderId="11" xfId="49" applyFont="1" applyBorder="1" applyAlignment="1">
      <alignment horizontal="distributed" vertical="center" wrapText="1" shrinkToFit="1"/>
    </xf>
    <xf numFmtId="0" fontId="22" fillId="0" borderId="11" xfId="64" applyFont="1" applyBorder="1" applyAlignment="1">
      <alignment horizontal="distributed" vertical="center"/>
      <protection/>
    </xf>
    <xf numFmtId="38" fontId="21" fillId="0" borderId="11" xfId="49" applyFont="1" applyBorder="1" applyAlignment="1">
      <alignment horizontal="distributed" vertical="center" shrinkToFit="1"/>
    </xf>
    <xf numFmtId="0" fontId="11" fillId="0" borderId="11" xfId="64" applyBorder="1" applyAlignment="1">
      <alignment horizontal="distributed" vertical="center" wrapText="1"/>
      <protection/>
    </xf>
    <xf numFmtId="38" fontId="8" fillId="0" borderId="56" xfId="49" applyFont="1" applyBorder="1" applyAlignment="1" quotePrefix="1">
      <alignment horizontal="center" vertical="center"/>
    </xf>
    <xf numFmtId="0" fontId="11" fillId="0" borderId="28" xfId="64" applyBorder="1" applyAlignment="1">
      <alignment horizontal="center" vertical="center"/>
      <protection/>
    </xf>
    <xf numFmtId="0" fontId="11" fillId="0" borderId="57" xfId="64" applyBorder="1" applyAlignment="1">
      <alignment horizontal="center" vertical="center"/>
      <protection/>
    </xf>
    <xf numFmtId="38" fontId="8" fillId="0" borderId="11" xfId="49" applyFont="1" applyBorder="1" applyAlignment="1" quotePrefix="1">
      <alignment horizontal="distributed" vertical="center" wrapText="1"/>
    </xf>
    <xf numFmtId="0" fontId="11" fillId="0" borderId="11" xfId="64" applyBorder="1" applyAlignment="1">
      <alignment horizontal="distributed" vertical="center"/>
      <protection/>
    </xf>
    <xf numFmtId="38" fontId="21" fillId="0" borderId="11" xfId="49" applyFont="1" applyBorder="1" applyAlignment="1">
      <alignment horizontal="distributed" vertical="center" wrapText="1"/>
    </xf>
    <xf numFmtId="38" fontId="8" fillId="0" borderId="24" xfId="49" applyFont="1" applyBorder="1" applyAlignment="1">
      <alignment horizontal="center" vertical="center"/>
    </xf>
    <xf numFmtId="38" fontId="8" fillId="0" borderId="25" xfId="49" applyFont="1" applyBorder="1" applyAlignment="1">
      <alignment horizontal="center" vertical="center"/>
    </xf>
    <xf numFmtId="0" fontId="11" fillId="0" borderId="42" xfId="64" applyBorder="1" applyAlignment="1">
      <alignment horizontal="center" vertical="center"/>
      <protection/>
    </xf>
    <xf numFmtId="38" fontId="8" fillId="0" borderId="11" xfId="49" applyFont="1" applyBorder="1" applyAlignment="1">
      <alignment horizontal="distributed" vertical="center" shrinkToFit="1"/>
    </xf>
    <xf numFmtId="0" fontId="11" fillId="0" borderId="14" xfId="64" applyBorder="1" applyAlignment="1">
      <alignment vertical="center"/>
      <protection/>
    </xf>
    <xf numFmtId="0" fontId="8" fillId="0" borderId="11" xfId="64" applyFont="1" applyBorder="1" applyAlignment="1">
      <alignment horizontal="distributed" vertical="center"/>
      <protection/>
    </xf>
    <xf numFmtId="0" fontId="11" fillId="0" borderId="11" xfId="65" applyBorder="1" applyAlignment="1">
      <alignment horizontal="distributed" vertical="center" wrapText="1"/>
      <protection/>
    </xf>
    <xf numFmtId="0" fontId="11" fillId="0" borderId="14" xfId="65" applyBorder="1" applyAlignment="1">
      <alignment horizontal="distributed" vertical="center"/>
      <protection/>
    </xf>
    <xf numFmtId="0" fontId="11" fillId="0" borderId="14" xfId="65" applyBorder="1" applyAlignment="1">
      <alignment vertical="center" shrinkToFit="1"/>
      <protection/>
    </xf>
    <xf numFmtId="38" fontId="8" fillId="0" borderId="11" xfId="49" applyFont="1" applyBorder="1" applyAlignment="1" quotePrefix="1">
      <alignment horizontal="distributed" vertical="center" shrinkToFit="1"/>
    </xf>
    <xf numFmtId="0" fontId="11" fillId="0" borderId="14" xfId="65" applyBorder="1" applyAlignment="1">
      <alignment horizontal="distributed" vertical="center" shrinkToFit="1"/>
      <protection/>
    </xf>
    <xf numFmtId="49" fontId="8" fillId="0" borderId="10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wrapText="1" shrinkToFit="1"/>
    </xf>
    <xf numFmtId="49" fontId="8" fillId="0" borderId="11" xfId="0" applyNumberFormat="1" applyFont="1" applyBorder="1" applyAlignment="1">
      <alignment horizontal="center" vertical="center" wrapText="1" shrinkToFit="1"/>
    </xf>
    <xf numFmtId="49" fontId="8" fillId="0" borderId="49" xfId="0" applyNumberFormat="1" applyFont="1" applyBorder="1" applyAlignment="1">
      <alignment horizontal="center" vertical="center" wrapText="1" shrinkToFit="1"/>
    </xf>
    <xf numFmtId="49" fontId="8" fillId="0" borderId="13" xfId="0" applyNumberFormat="1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38" fontId="8" fillId="0" borderId="60" xfId="49" applyFont="1" applyBorder="1" applyAlignment="1" quotePrefix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38" fontId="8" fillId="0" borderId="36" xfId="49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事業別表行列一覧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30107_3" xfId="62"/>
    <cellStyle name="標準_030107_4_1" xfId="63"/>
    <cellStyle name="標準_030107_5" xfId="64"/>
    <cellStyle name="標準_030107_6" xfId="65"/>
    <cellStyle name="標準_030107_7" xfId="66"/>
    <cellStyle name="標準_費用構成の状況（下水）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1466850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47625" y="685800"/>
          <a:ext cx="14668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3</xdr:row>
      <xdr:rowOff>0</xdr:rowOff>
    </xdr:from>
    <xdr:to>
      <xdr:col>40</xdr:col>
      <xdr:colOff>0</xdr:colOff>
      <xdr:row>7</xdr:row>
      <xdr:rowOff>142875</xdr:rowOff>
    </xdr:to>
    <xdr:sp>
      <xdr:nvSpPr>
        <xdr:cNvPr id="2" name="Line 3"/>
        <xdr:cNvSpPr>
          <a:spLocks/>
        </xdr:cNvSpPr>
      </xdr:nvSpPr>
      <xdr:spPr>
        <a:xfrm flipH="1" flipV="1">
          <a:off x="41852850" y="68580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3" name="Line 8"/>
        <xdr:cNvSpPr>
          <a:spLocks/>
        </xdr:cNvSpPr>
      </xdr:nvSpPr>
      <xdr:spPr>
        <a:xfrm flipH="1" flipV="1">
          <a:off x="22526625" y="1115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4" name="Line 9"/>
        <xdr:cNvSpPr>
          <a:spLocks/>
        </xdr:cNvSpPr>
      </xdr:nvSpPr>
      <xdr:spPr>
        <a:xfrm flipH="1" flipV="1">
          <a:off x="41852850" y="1115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5" name="Line 11"/>
        <xdr:cNvSpPr>
          <a:spLocks/>
        </xdr:cNvSpPr>
      </xdr:nvSpPr>
      <xdr:spPr>
        <a:xfrm flipH="1" flipV="1">
          <a:off x="22526625" y="1115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6" name="Line 12"/>
        <xdr:cNvSpPr>
          <a:spLocks/>
        </xdr:cNvSpPr>
      </xdr:nvSpPr>
      <xdr:spPr>
        <a:xfrm flipH="1" flipV="1">
          <a:off x="41852850" y="1115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7" name="Line 14"/>
        <xdr:cNvSpPr>
          <a:spLocks/>
        </xdr:cNvSpPr>
      </xdr:nvSpPr>
      <xdr:spPr>
        <a:xfrm flipH="1" flipV="1">
          <a:off x="22526625" y="1115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8" name="Line 15"/>
        <xdr:cNvSpPr>
          <a:spLocks/>
        </xdr:cNvSpPr>
      </xdr:nvSpPr>
      <xdr:spPr>
        <a:xfrm flipH="1" flipV="1">
          <a:off x="41852850" y="1115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9" name="Line 17"/>
        <xdr:cNvSpPr>
          <a:spLocks/>
        </xdr:cNvSpPr>
      </xdr:nvSpPr>
      <xdr:spPr>
        <a:xfrm flipH="1" flipV="1">
          <a:off x="22526625" y="1115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10" name="Line 18"/>
        <xdr:cNvSpPr>
          <a:spLocks/>
        </xdr:cNvSpPr>
      </xdr:nvSpPr>
      <xdr:spPr>
        <a:xfrm flipH="1" flipV="1">
          <a:off x="41852850" y="1115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11" name="Line 20"/>
        <xdr:cNvSpPr>
          <a:spLocks/>
        </xdr:cNvSpPr>
      </xdr:nvSpPr>
      <xdr:spPr>
        <a:xfrm flipH="1" flipV="1">
          <a:off x="22526625" y="1115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12" name="Line 21"/>
        <xdr:cNvSpPr>
          <a:spLocks/>
        </xdr:cNvSpPr>
      </xdr:nvSpPr>
      <xdr:spPr>
        <a:xfrm flipH="1" flipV="1">
          <a:off x="41852850" y="1115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22</xdr:row>
      <xdr:rowOff>0</xdr:rowOff>
    </xdr:from>
    <xdr:to>
      <xdr:col>21</xdr:col>
      <xdr:colOff>0</xdr:colOff>
      <xdr:row>26</xdr:row>
      <xdr:rowOff>142875</xdr:rowOff>
    </xdr:to>
    <xdr:sp>
      <xdr:nvSpPr>
        <xdr:cNvPr id="13" name="Line 23"/>
        <xdr:cNvSpPr>
          <a:spLocks/>
        </xdr:cNvSpPr>
      </xdr:nvSpPr>
      <xdr:spPr>
        <a:xfrm flipH="1" flipV="1">
          <a:off x="22526625" y="748665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22</xdr:row>
      <xdr:rowOff>0</xdr:rowOff>
    </xdr:from>
    <xdr:to>
      <xdr:col>40</xdr:col>
      <xdr:colOff>0</xdr:colOff>
      <xdr:row>26</xdr:row>
      <xdr:rowOff>142875</xdr:rowOff>
    </xdr:to>
    <xdr:sp>
      <xdr:nvSpPr>
        <xdr:cNvPr id="14" name="Line 24"/>
        <xdr:cNvSpPr>
          <a:spLocks/>
        </xdr:cNvSpPr>
      </xdr:nvSpPr>
      <xdr:spPr>
        <a:xfrm flipH="1" flipV="1">
          <a:off x="41852850" y="748665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22</xdr:row>
      <xdr:rowOff>0</xdr:rowOff>
    </xdr:from>
    <xdr:to>
      <xdr:col>21</xdr:col>
      <xdr:colOff>0</xdr:colOff>
      <xdr:row>26</xdr:row>
      <xdr:rowOff>142875</xdr:rowOff>
    </xdr:to>
    <xdr:sp>
      <xdr:nvSpPr>
        <xdr:cNvPr id="15" name="Line 26"/>
        <xdr:cNvSpPr>
          <a:spLocks/>
        </xdr:cNvSpPr>
      </xdr:nvSpPr>
      <xdr:spPr>
        <a:xfrm flipH="1" flipV="1">
          <a:off x="22526625" y="748665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22</xdr:row>
      <xdr:rowOff>0</xdr:rowOff>
    </xdr:from>
    <xdr:to>
      <xdr:col>40</xdr:col>
      <xdr:colOff>0</xdr:colOff>
      <xdr:row>26</xdr:row>
      <xdr:rowOff>142875</xdr:rowOff>
    </xdr:to>
    <xdr:sp>
      <xdr:nvSpPr>
        <xdr:cNvPr id="16" name="Line 27"/>
        <xdr:cNvSpPr>
          <a:spLocks/>
        </xdr:cNvSpPr>
      </xdr:nvSpPr>
      <xdr:spPr>
        <a:xfrm flipH="1" flipV="1">
          <a:off x="41852850" y="748665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17" name="Line 29"/>
        <xdr:cNvSpPr>
          <a:spLocks/>
        </xdr:cNvSpPr>
      </xdr:nvSpPr>
      <xdr:spPr>
        <a:xfrm flipH="1" flipV="1">
          <a:off x="22526625" y="1115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18" name="Line 30"/>
        <xdr:cNvSpPr>
          <a:spLocks/>
        </xdr:cNvSpPr>
      </xdr:nvSpPr>
      <xdr:spPr>
        <a:xfrm flipH="1" flipV="1">
          <a:off x="41852850" y="1115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19" name="Line 32"/>
        <xdr:cNvSpPr>
          <a:spLocks/>
        </xdr:cNvSpPr>
      </xdr:nvSpPr>
      <xdr:spPr>
        <a:xfrm flipH="1" flipV="1">
          <a:off x="22526625" y="1115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20" name="Line 33"/>
        <xdr:cNvSpPr>
          <a:spLocks/>
        </xdr:cNvSpPr>
      </xdr:nvSpPr>
      <xdr:spPr>
        <a:xfrm flipH="1" flipV="1">
          <a:off x="41852850" y="1115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21" name="Line 35"/>
        <xdr:cNvSpPr>
          <a:spLocks/>
        </xdr:cNvSpPr>
      </xdr:nvSpPr>
      <xdr:spPr>
        <a:xfrm flipH="1" flipV="1">
          <a:off x="22526625" y="1115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22" name="Line 36"/>
        <xdr:cNvSpPr>
          <a:spLocks/>
        </xdr:cNvSpPr>
      </xdr:nvSpPr>
      <xdr:spPr>
        <a:xfrm flipH="1" flipV="1">
          <a:off x="41852850" y="1115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23" name="Line 38"/>
        <xdr:cNvSpPr>
          <a:spLocks/>
        </xdr:cNvSpPr>
      </xdr:nvSpPr>
      <xdr:spPr>
        <a:xfrm flipH="1" flipV="1">
          <a:off x="22526625" y="1115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24" name="Line 39"/>
        <xdr:cNvSpPr>
          <a:spLocks/>
        </xdr:cNvSpPr>
      </xdr:nvSpPr>
      <xdr:spPr>
        <a:xfrm flipH="1" flipV="1">
          <a:off x="41852850" y="1115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25" name="Line 41"/>
        <xdr:cNvSpPr>
          <a:spLocks/>
        </xdr:cNvSpPr>
      </xdr:nvSpPr>
      <xdr:spPr>
        <a:xfrm flipH="1" flipV="1">
          <a:off x="22526625" y="1115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26" name="Line 42"/>
        <xdr:cNvSpPr>
          <a:spLocks/>
        </xdr:cNvSpPr>
      </xdr:nvSpPr>
      <xdr:spPr>
        <a:xfrm flipH="1" flipV="1">
          <a:off x="41852850" y="1115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26</xdr:row>
      <xdr:rowOff>219075</xdr:rowOff>
    </xdr:to>
    <xdr:sp>
      <xdr:nvSpPr>
        <xdr:cNvPr id="27" name="Line 43"/>
        <xdr:cNvSpPr>
          <a:spLocks/>
        </xdr:cNvSpPr>
      </xdr:nvSpPr>
      <xdr:spPr>
        <a:xfrm flipH="1" flipV="1">
          <a:off x="47625" y="7486650"/>
          <a:ext cx="14763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22</xdr:row>
      <xdr:rowOff>0</xdr:rowOff>
    </xdr:from>
    <xdr:to>
      <xdr:col>21</xdr:col>
      <xdr:colOff>0</xdr:colOff>
      <xdr:row>26</xdr:row>
      <xdr:rowOff>142875</xdr:rowOff>
    </xdr:to>
    <xdr:sp>
      <xdr:nvSpPr>
        <xdr:cNvPr id="28" name="Line 44"/>
        <xdr:cNvSpPr>
          <a:spLocks/>
        </xdr:cNvSpPr>
      </xdr:nvSpPr>
      <xdr:spPr>
        <a:xfrm flipH="1" flipV="1">
          <a:off x="22526625" y="748665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22</xdr:row>
      <xdr:rowOff>0</xdr:rowOff>
    </xdr:from>
    <xdr:to>
      <xdr:col>40</xdr:col>
      <xdr:colOff>0</xdr:colOff>
      <xdr:row>26</xdr:row>
      <xdr:rowOff>142875</xdr:rowOff>
    </xdr:to>
    <xdr:sp>
      <xdr:nvSpPr>
        <xdr:cNvPr id="29" name="Line 45"/>
        <xdr:cNvSpPr>
          <a:spLocks/>
        </xdr:cNvSpPr>
      </xdr:nvSpPr>
      <xdr:spPr>
        <a:xfrm flipH="1" flipV="1">
          <a:off x="41852850" y="748665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30" name="Line 47"/>
        <xdr:cNvSpPr>
          <a:spLocks/>
        </xdr:cNvSpPr>
      </xdr:nvSpPr>
      <xdr:spPr>
        <a:xfrm flipH="1" flipV="1">
          <a:off x="22526625" y="1115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31" name="Line 48"/>
        <xdr:cNvSpPr>
          <a:spLocks/>
        </xdr:cNvSpPr>
      </xdr:nvSpPr>
      <xdr:spPr>
        <a:xfrm flipH="1" flipV="1">
          <a:off x="41852850" y="1115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32" name="Line 50"/>
        <xdr:cNvSpPr>
          <a:spLocks/>
        </xdr:cNvSpPr>
      </xdr:nvSpPr>
      <xdr:spPr>
        <a:xfrm flipH="1" flipV="1">
          <a:off x="22526625" y="1115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33" name="Line 51"/>
        <xdr:cNvSpPr>
          <a:spLocks/>
        </xdr:cNvSpPr>
      </xdr:nvSpPr>
      <xdr:spPr>
        <a:xfrm flipH="1" flipV="1">
          <a:off x="41852850" y="1115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34" name="Line 53"/>
        <xdr:cNvSpPr>
          <a:spLocks/>
        </xdr:cNvSpPr>
      </xdr:nvSpPr>
      <xdr:spPr>
        <a:xfrm flipH="1" flipV="1">
          <a:off x="22526625" y="1115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35" name="Line 54"/>
        <xdr:cNvSpPr>
          <a:spLocks/>
        </xdr:cNvSpPr>
      </xdr:nvSpPr>
      <xdr:spPr>
        <a:xfrm flipH="1" flipV="1">
          <a:off x="41852850" y="1115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36" name="Line 56"/>
        <xdr:cNvSpPr>
          <a:spLocks/>
        </xdr:cNvSpPr>
      </xdr:nvSpPr>
      <xdr:spPr>
        <a:xfrm flipH="1" flipV="1">
          <a:off x="22526625" y="1115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37" name="Line 57"/>
        <xdr:cNvSpPr>
          <a:spLocks/>
        </xdr:cNvSpPr>
      </xdr:nvSpPr>
      <xdr:spPr>
        <a:xfrm flipH="1" flipV="1">
          <a:off x="41852850" y="1115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38" name="Line 59"/>
        <xdr:cNvSpPr>
          <a:spLocks/>
        </xdr:cNvSpPr>
      </xdr:nvSpPr>
      <xdr:spPr>
        <a:xfrm flipH="1" flipV="1">
          <a:off x="22526625" y="1115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39" name="Line 60"/>
        <xdr:cNvSpPr>
          <a:spLocks/>
        </xdr:cNvSpPr>
      </xdr:nvSpPr>
      <xdr:spPr>
        <a:xfrm flipH="1" flipV="1">
          <a:off x="41852850" y="1115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40" name="Line 62"/>
        <xdr:cNvSpPr>
          <a:spLocks/>
        </xdr:cNvSpPr>
      </xdr:nvSpPr>
      <xdr:spPr>
        <a:xfrm flipH="1" flipV="1">
          <a:off x="22526625" y="1115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41" name="Line 63"/>
        <xdr:cNvSpPr>
          <a:spLocks/>
        </xdr:cNvSpPr>
      </xdr:nvSpPr>
      <xdr:spPr>
        <a:xfrm flipH="1" flipV="1">
          <a:off x="41852850" y="1115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228600</xdr:rowOff>
    </xdr:from>
    <xdr:to>
      <xdr:col>2</xdr:col>
      <xdr:colOff>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47625" y="685800"/>
          <a:ext cx="147637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3</xdr:row>
      <xdr:rowOff>0</xdr:rowOff>
    </xdr:from>
    <xdr:to>
      <xdr:col>40</xdr:col>
      <xdr:colOff>0</xdr:colOff>
      <xdr:row>7</xdr:row>
      <xdr:rowOff>142875</xdr:rowOff>
    </xdr:to>
    <xdr:sp>
      <xdr:nvSpPr>
        <xdr:cNvPr id="2" name="Line 3"/>
        <xdr:cNvSpPr>
          <a:spLocks/>
        </xdr:cNvSpPr>
      </xdr:nvSpPr>
      <xdr:spPr>
        <a:xfrm flipH="1" flipV="1">
          <a:off x="41852850" y="68580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3" name="Line 5"/>
        <xdr:cNvSpPr>
          <a:spLocks/>
        </xdr:cNvSpPr>
      </xdr:nvSpPr>
      <xdr:spPr>
        <a:xfrm flipH="1" flipV="1">
          <a:off x="2252662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>
      <xdr:nvSpPr>
        <xdr:cNvPr id="4" name="Line 6"/>
        <xdr:cNvSpPr>
          <a:spLocks/>
        </xdr:cNvSpPr>
      </xdr:nvSpPr>
      <xdr:spPr>
        <a:xfrm flipH="1" flipV="1">
          <a:off x="41852850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5" name="Line 8"/>
        <xdr:cNvSpPr>
          <a:spLocks/>
        </xdr:cNvSpPr>
      </xdr:nvSpPr>
      <xdr:spPr>
        <a:xfrm flipH="1" flipV="1">
          <a:off x="2252662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>
      <xdr:nvSpPr>
        <xdr:cNvPr id="6" name="Line 9"/>
        <xdr:cNvSpPr>
          <a:spLocks/>
        </xdr:cNvSpPr>
      </xdr:nvSpPr>
      <xdr:spPr>
        <a:xfrm flipH="1" flipV="1">
          <a:off x="41852850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7" name="Line 11"/>
        <xdr:cNvSpPr>
          <a:spLocks/>
        </xdr:cNvSpPr>
      </xdr:nvSpPr>
      <xdr:spPr>
        <a:xfrm flipH="1" flipV="1">
          <a:off x="2252662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>
      <xdr:nvSpPr>
        <xdr:cNvPr id="8" name="Line 12"/>
        <xdr:cNvSpPr>
          <a:spLocks/>
        </xdr:cNvSpPr>
      </xdr:nvSpPr>
      <xdr:spPr>
        <a:xfrm flipH="1" flipV="1">
          <a:off x="41852850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9" name="Line 14"/>
        <xdr:cNvSpPr>
          <a:spLocks/>
        </xdr:cNvSpPr>
      </xdr:nvSpPr>
      <xdr:spPr>
        <a:xfrm flipH="1" flipV="1">
          <a:off x="2252662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>
      <xdr:nvSpPr>
        <xdr:cNvPr id="10" name="Line 15"/>
        <xdr:cNvSpPr>
          <a:spLocks/>
        </xdr:cNvSpPr>
      </xdr:nvSpPr>
      <xdr:spPr>
        <a:xfrm flipH="1" flipV="1">
          <a:off x="41852850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11" name="Line 17"/>
        <xdr:cNvSpPr>
          <a:spLocks/>
        </xdr:cNvSpPr>
      </xdr:nvSpPr>
      <xdr:spPr>
        <a:xfrm flipH="1" flipV="1">
          <a:off x="2252662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>
      <xdr:nvSpPr>
        <xdr:cNvPr id="12" name="Line 18"/>
        <xdr:cNvSpPr>
          <a:spLocks/>
        </xdr:cNvSpPr>
      </xdr:nvSpPr>
      <xdr:spPr>
        <a:xfrm flipH="1" flipV="1">
          <a:off x="41852850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18</xdr:row>
      <xdr:rowOff>0</xdr:rowOff>
    </xdr:from>
    <xdr:to>
      <xdr:col>21</xdr:col>
      <xdr:colOff>0</xdr:colOff>
      <xdr:row>22</xdr:row>
      <xdr:rowOff>142875</xdr:rowOff>
    </xdr:to>
    <xdr:sp>
      <xdr:nvSpPr>
        <xdr:cNvPr id="13" name="Line 19"/>
        <xdr:cNvSpPr>
          <a:spLocks/>
        </xdr:cNvSpPr>
      </xdr:nvSpPr>
      <xdr:spPr>
        <a:xfrm flipH="1" flipV="1">
          <a:off x="22526625" y="521017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18</xdr:row>
      <xdr:rowOff>0</xdr:rowOff>
    </xdr:from>
    <xdr:to>
      <xdr:col>40</xdr:col>
      <xdr:colOff>0</xdr:colOff>
      <xdr:row>22</xdr:row>
      <xdr:rowOff>142875</xdr:rowOff>
    </xdr:to>
    <xdr:sp>
      <xdr:nvSpPr>
        <xdr:cNvPr id="14" name="Line 20"/>
        <xdr:cNvSpPr>
          <a:spLocks/>
        </xdr:cNvSpPr>
      </xdr:nvSpPr>
      <xdr:spPr>
        <a:xfrm flipH="1" flipV="1">
          <a:off x="41852850" y="521017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18</xdr:row>
      <xdr:rowOff>0</xdr:rowOff>
    </xdr:from>
    <xdr:to>
      <xdr:col>21</xdr:col>
      <xdr:colOff>0</xdr:colOff>
      <xdr:row>22</xdr:row>
      <xdr:rowOff>142875</xdr:rowOff>
    </xdr:to>
    <xdr:sp>
      <xdr:nvSpPr>
        <xdr:cNvPr id="15" name="Line 21"/>
        <xdr:cNvSpPr>
          <a:spLocks/>
        </xdr:cNvSpPr>
      </xdr:nvSpPr>
      <xdr:spPr>
        <a:xfrm flipH="1" flipV="1">
          <a:off x="22526625" y="521017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18</xdr:row>
      <xdr:rowOff>0</xdr:rowOff>
    </xdr:from>
    <xdr:to>
      <xdr:col>40</xdr:col>
      <xdr:colOff>0</xdr:colOff>
      <xdr:row>22</xdr:row>
      <xdr:rowOff>142875</xdr:rowOff>
    </xdr:to>
    <xdr:sp>
      <xdr:nvSpPr>
        <xdr:cNvPr id="16" name="Line 22"/>
        <xdr:cNvSpPr>
          <a:spLocks/>
        </xdr:cNvSpPr>
      </xdr:nvSpPr>
      <xdr:spPr>
        <a:xfrm flipH="1" flipV="1">
          <a:off x="41852850" y="521017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17" name="Line 24"/>
        <xdr:cNvSpPr>
          <a:spLocks/>
        </xdr:cNvSpPr>
      </xdr:nvSpPr>
      <xdr:spPr>
        <a:xfrm flipH="1" flipV="1">
          <a:off x="2252662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>
      <xdr:nvSpPr>
        <xdr:cNvPr id="18" name="Line 25"/>
        <xdr:cNvSpPr>
          <a:spLocks/>
        </xdr:cNvSpPr>
      </xdr:nvSpPr>
      <xdr:spPr>
        <a:xfrm flipH="1" flipV="1">
          <a:off x="41852850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19" name="Line 27"/>
        <xdr:cNvSpPr>
          <a:spLocks/>
        </xdr:cNvSpPr>
      </xdr:nvSpPr>
      <xdr:spPr>
        <a:xfrm flipH="1" flipV="1">
          <a:off x="2252662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>
      <xdr:nvSpPr>
        <xdr:cNvPr id="20" name="Line 28"/>
        <xdr:cNvSpPr>
          <a:spLocks/>
        </xdr:cNvSpPr>
      </xdr:nvSpPr>
      <xdr:spPr>
        <a:xfrm flipH="1" flipV="1">
          <a:off x="41852850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21" name="Line 30"/>
        <xdr:cNvSpPr>
          <a:spLocks/>
        </xdr:cNvSpPr>
      </xdr:nvSpPr>
      <xdr:spPr>
        <a:xfrm flipH="1" flipV="1">
          <a:off x="2252662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>
      <xdr:nvSpPr>
        <xdr:cNvPr id="22" name="Line 31"/>
        <xdr:cNvSpPr>
          <a:spLocks/>
        </xdr:cNvSpPr>
      </xdr:nvSpPr>
      <xdr:spPr>
        <a:xfrm flipH="1" flipV="1">
          <a:off x="41852850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23" name="Line 33"/>
        <xdr:cNvSpPr>
          <a:spLocks/>
        </xdr:cNvSpPr>
      </xdr:nvSpPr>
      <xdr:spPr>
        <a:xfrm flipH="1" flipV="1">
          <a:off x="2252662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>
      <xdr:nvSpPr>
        <xdr:cNvPr id="24" name="Line 34"/>
        <xdr:cNvSpPr>
          <a:spLocks/>
        </xdr:cNvSpPr>
      </xdr:nvSpPr>
      <xdr:spPr>
        <a:xfrm flipH="1" flipV="1">
          <a:off x="41852850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25" name="Line 36"/>
        <xdr:cNvSpPr>
          <a:spLocks/>
        </xdr:cNvSpPr>
      </xdr:nvSpPr>
      <xdr:spPr>
        <a:xfrm flipH="1" flipV="1">
          <a:off x="2252662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>
      <xdr:nvSpPr>
        <xdr:cNvPr id="26" name="Line 37"/>
        <xdr:cNvSpPr>
          <a:spLocks/>
        </xdr:cNvSpPr>
      </xdr:nvSpPr>
      <xdr:spPr>
        <a:xfrm flipH="1" flipV="1">
          <a:off x="41852850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0</xdr:colOff>
      <xdr:row>22</xdr:row>
      <xdr:rowOff>219075</xdr:rowOff>
    </xdr:to>
    <xdr:sp>
      <xdr:nvSpPr>
        <xdr:cNvPr id="27" name="Line 38"/>
        <xdr:cNvSpPr>
          <a:spLocks/>
        </xdr:cNvSpPr>
      </xdr:nvSpPr>
      <xdr:spPr>
        <a:xfrm flipH="1" flipV="1">
          <a:off x="47625" y="5210175"/>
          <a:ext cx="14763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18</xdr:row>
      <xdr:rowOff>0</xdr:rowOff>
    </xdr:from>
    <xdr:to>
      <xdr:col>21</xdr:col>
      <xdr:colOff>0</xdr:colOff>
      <xdr:row>22</xdr:row>
      <xdr:rowOff>142875</xdr:rowOff>
    </xdr:to>
    <xdr:sp>
      <xdr:nvSpPr>
        <xdr:cNvPr id="28" name="Line 39"/>
        <xdr:cNvSpPr>
          <a:spLocks/>
        </xdr:cNvSpPr>
      </xdr:nvSpPr>
      <xdr:spPr>
        <a:xfrm flipH="1" flipV="1">
          <a:off x="22526625" y="521017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18</xdr:row>
      <xdr:rowOff>0</xdr:rowOff>
    </xdr:from>
    <xdr:to>
      <xdr:col>40</xdr:col>
      <xdr:colOff>0</xdr:colOff>
      <xdr:row>22</xdr:row>
      <xdr:rowOff>142875</xdr:rowOff>
    </xdr:to>
    <xdr:sp>
      <xdr:nvSpPr>
        <xdr:cNvPr id="29" name="Line 40"/>
        <xdr:cNvSpPr>
          <a:spLocks/>
        </xdr:cNvSpPr>
      </xdr:nvSpPr>
      <xdr:spPr>
        <a:xfrm flipH="1" flipV="1">
          <a:off x="41852850" y="521017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30" name="Line 42"/>
        <xdr:cNvSpPr>
          <a:spLocks/>
        </xdr:cNvSpPr>
      </xdr:nvSpPr>
      <xdr:spPr>
        <a:xfrm flipH="1" flipV="1">
          <a:off x="2252662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>
      <xdr:nvSpPr>
        <xdr:cNvPr id="31" name="Line 43"/>
        <xdr:cNvSpPr>
          <a:spLocks/>
        </xdr:cNvSpPr>
      </xdr:nvSpPr>
      <xdr:spPr>
        <a:xfrm flipH="1" flipV="1">
          <a:off x="41852850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32" name="Line 45"/>
        <xdr:cNvSpPr>
          <a:spLocks/>
        </xdr:cNvSpPr>
      </xdr:nvSpPr>
      <xdr:spPr>
        <a:xfrm flipH="1" flipV="1">
          <a:off x="2252662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>
      <xdr:nvSpPr>
        <xdr:cNvPr id="33" name="Line 46"/>
        <xdr:cNvSpPr>
          <a:spLocks/>
        </xdr:cNvSpPr>
      </xdr:nvSpPr>
      <xdr:spPr>
        <a:xfrm flipH="1" flipV="1">
          <a:off x="41852850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34" name="Line 48"/>
        <xdr:cNvSpPr>
          <a:spLocks/>
        </xdr:cNvSpPr>
      </xdr:nvSpPr>
      <xdr:spPr>
        <a:xfrm flipH="1" flipV="1">
          <a:off x="2252662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>
      <xdr:nvSpPr>
        <xdr:cNvPr id="35" name="Line 49"/>
        <xdr:cNvSpPr>
          <a:spLocks/>
        </xdr:cNvSpPr>
      </xdr:nvSpPr>
      <xdr:spPr>
        <a:xfrm flipH="1" flipV="1">
          <a:off x="41852850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36" name="Line 51"/>
        <xdr:cNvSpPr>
          <a:spLocks/>
        </xdr:cNvSpPr>
      </xdr:nvSpPr>
      <xdr:spPr>
        <a:xfrm flipH="1" flipV="1">
          <a:off x="2252662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>
      <xdr:nvSpPr>
        <xdr:cNvPr id="37" name="Line 52"/>
        <xdr:cNvSpPr>
          <a:spLocks/>
        </xdr:cNvSpPr>
      </xdr:nvSpPr>
      <xdr:spPr>
        <a:xfrm flipH="1" flipV="1">
          <a:off x="41852850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38" name="Line 54"/>
        <xdr:cNvSpPr>
          <a:spLocks/>
        </xdr:cNvSpPr>
      </xdr:nvSpPr>
      <xdr:spPr>
        <a:xfrm flipH="1" flipV="1">
          <a:off x="2252662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>
      <xdr:nvSpPr>
        <xdr:cNvPr id="39" name="Line 55"/>
        <xdr:cNvSpPr>
          <a:spLocks/>
        </xdr:cNvSpPr>
      </xdr:nvSpPr>
      <xdr:spPr>
        <a:xfrm flipH="1" flipV="1">
          <a:off x="41852850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40" name="Line 56"/>
        <xdr:cNvSpPr>
          <a:spLocks/>
        </xdr:cNvSpPr>
      </xdr:nvSpPr>
      <xdr:spPr>
        <a:xfrm flipH="1" flipV="1">
          <a:off x="2252662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>
      <xdr:nvSpPr>
        <xdr:cNvPr id="41" name="Line 57"/>
        <xdr:cNvSpPr>
          <a:spLocks/>
        </xdr:cNvSpPr>
      </xdr:nvSpPr>
      <xdr:spPr>
        <a:xfrm flipH="1" flipV="1">
          <a:off x="41852850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18</xdr:row>
      <xdr:rowOff>0</xdr:rowOff>
    </xdr:from>
    <xdr:to>
      <xdr:col>21</xdr:col>
      <xdr:colOff>0</xdr:colOff>
      <xdr:row>22</xdr:row>
      <xdr:rowOff>142875</xdr:rowOff>
    </xdr:to>
    <xdr:sp>
      <xdr:nvSpPr>
        <xdr:cNvPr id="42" name="Line 2"/>
        <xdr:cNvSpPr>
          <a:spLocks/>
        </xdr:cNvSpPr>
      </xdr:nvSpPr>
      <xdr:spPr>
        <a:xfrm flipH="1" flipV="1">
          <a:off x="22526625" y="521017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18</xdr:row>
      <xdr:rowOff>0</xdr:rowOff>
    </xdr:from>
    <xdr:to>
      <xdr:col>40</xdr:col>
      <xdr:colOff>0</xdr:colOff>
      <xdr:row>22</xdr:row>
      <xdr:rowOff>142875</xdr:rowOff>
    </xdr:to>
    <xdr:sp>
      <xdr:nvSpPr>
        <xdr:cNvPr id="43" name="Line 3"/>
        <xdr:cNvSpPr>
          <a:spLocks/>
        </xdr:cNvSpPr>
      </xdr:nvSpPr>
      <xdr:spPr>
        <a:xfrm flipH="1" flipV="1">
          <a:off x="41852850" y="521017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225266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4185285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>
      <xdr:nvSpPr>
        <xdr:cNvPr id="3" name="Line 8"/>
        <xdr:cNvSpPr>
          <a:spLocks/>
        </xdr:cNvSpPr>
      </xdr:nvSpPr>
      <xdr:spPr>
        <a:xfrm flipH="1" flipV="1">
          <a:off x="225266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4" name="Line 9"/>
        <xdr:cNvSpPr>
          <a:spLocks/>
        </xdr:cNvSpPr>
      </xdr:nvSpPr>
      <xdr:spPr>
        <a:xfrm flipH="1" flipV="1">
          <a:off x="4185285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>
      <xdr:nvSpPr>
        <xdr:cNvPr id="5" name="Line 11"/>
        <xdr:cNvSpPr>
          <a:spLocks/>
        </xdr:cNvSpPr>
      </xdr:nvSpPr>
      <xdr:spPr>
        <a:xfrm flipH="1" flipV="1">
          <a:off x="225266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6" name="Line 12"/>
        <xdr:cNvSpPr>
          <a:spLocks/>
        </xdr:cNvSpPr>
      </xdr:nvSpPr>
      <xdr:spPr>
        <a:xfrm flipH="1" flipV="1">
          <a:off x="4185285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>
      <xdr:nvSpPr>
        <xdr:cNvPr id="7" name="Line 14"/>
        <xdr:cNvSpPr>
          <a:spLocks/>
        </xdr:cNvSpPr>
      </xdr:nvSpPr>
      <xdr:spPr>
        <a:xfrm flipH="1" flipV="1">
          <a:off x="225266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8" name="Line 15"/>
        <xdr:cNvSpPr>
          <a:spLocks/>
        </xdr:cNvSpPr>
      </xdr:nvSpPr>
      <xdr:spPr>
        <a:xfrm flipH="1" flipV="1">
          <a:off x="4185285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>
      <xdr:nvSpPr>
        <xdr:cNvPr id="9" name="Line 17"/>
        <xdr:cNvSpPr>
          <a:spLocks/>
        </xdr:cNvSpPr>
      </xdr:nvSpPr>
      <xdr:spPr>
        <a:xfrm flipH="1" flipV="1">
          <a:off x="225266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10" name="Line 18"/>
        <xdr:cNvSpPr>
          <a:spLocks/>
        </xdr:cNvSpPr>
      </xdr:nvSpPr>
      <xdr:spPr>
        <a:xfrm flipH="1" flipV="1">
          <a:off x="4185285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>
      <xdr:nvSpPr>
        <xdr:cNvPr id="11" name="Line 24"/>
        <xdr:cNvSpPr>
          <a:spLocks/>
        </xdr:cNvSpPr>
      </xdr:nvSpPr>
      <xdr:spPr>
        <a:xfrm flipH="1" flipV="1">
          <a:off x="225266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12" name="Line 25"/>
        <xdr:cNvSpPr>
          <a:spLocks/>
        </xdr:cNvSpPr>
      </xdr:nvSpPr>
      <xdr:spPr>
        <a:xfrm flipH="1" flipV="1">
          <a:off x="4185285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>
      <xdr:nvSpPr>
        <xdr:cNvPr id="13" name="Line 27"/>
        <xdr:cNvSpPr>
          <a:spLocks/>
        </xdr:cNvSpPr>
      </xdr:nvSpPr>
      <xdr:spPr>
        <a:xfrm flipH="1" flipV="1">
          <a:off x="225266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14" name="Line 28"/>
        <xdr:cNvSpPr>
          <a:spLocks/>
        </xdr:cNvSpPr>
      </xdr:nvSpPr>
      <xdr:spPr>
        <a:xfrm flipH="1" flipV="1">
          <a:off x="4185285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>
      <xdr:nvSpPr>
        <xdr:cNvPr id="15" name="Line 30"/>
        <xdr:cNvSpPr>
          <a:spLocks/>
        </xdr:cNvSpPr>
      </xdr:nvSpPr>
      <xdr:spPr>
        <a:xfrm flipH="1" flipV="1">
          <a:off x="225266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16" name="Line 31"/>
        <xdr:cNvSpPr>
          <a:spLocks/>
        </xdr:cNvSpPr>
      </xdr:nvSpPr>
      <xdr:spPr>
        <a:xfrm flipH="1" flipV="1">
          <a:off x="4185285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>
      <xdr:nvSpPr>
        <xdr:cNvPr id="17" name="Line 33"/>
        <xdr:cNvSpPr>
          <a:spLocks/>
        </xdr:cNvSpPr>
      </xdr:nvSpPr>
      <xdr:spPr>
        <a:xfrm flipH="1" flipV="1">
          <a:off x="225266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18" name="Line 34"/>
        <xdr:cNvSpPr>
          <a:spLocks/>
        </xdr:cNvSpPr>
      </xdr:nvSpPr>
      <xdr:spPr>
        <a:xfrm flipH="1" flipV="1">
          <a:off x="4185285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>
      <xdr:nvSpPr>
        <xdr:cNvPr id="19" name="Line 36"/>
        <xdr:cNvSpPr>
          <a:spLocks/>
        </xdr:cNvSpPr>
      </xdr:nvSpPr>
      <xdr:spPr>
        <a:xfrm flipH="1" flipV="1">
          <a:off x="225266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20" name="Line 37"/>
        <xdr:cNvSpPr>
          <a:spLocks/>
        </xdr:cNvSpPr>
      </xdr:nvSpPr>
      <xdr:spPr>
        <a:xfrm flipH="1" flipV="1">
          <a:off x="4185285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7</xdr:row>
      <xdr:rowOff>219075</xdr:rowOff>
    </xdr:to>
    <xdr:sp>
      <xdr:nvSpPr>
        <xdr:cNvPr id="21" name="Line 38"/>
        <xdr:cNvSpPr>
          <a:spLocks/>
        </xdr:cNvSpPr>
      </xdr:nvSpPr>
      <xdr:spPr>
        <a:xfrm flipH="1" flipV="1">
          <a:off x="47625" y="685800"/>
          <a:ext cx="14763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>
      <xdr:nvSpPr>
        <xdr:cNvPr id="22" name="Line 42"/>
        <xdr:cNvSpPr>
          <a:spLocks/>
        </xdr:cNvSpPr>
      </xdr:nvSpPr>
      <xdr:spPr>
        <a:xfrm flipH="1" flipV="1">
          <a:off x="225266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23" name="Line 43"/>
        <xdr:cNvSpPr>
          <a:spLocks/>
        </xdr:cNvSpPr>
      </xdr:nvSpPr>
      <xdr:spPr>
        <a:xfrm flipH="1" flipV="1">
          <a:off x="4185285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>
      <xdr:nvSpPr>
        <xdr:cNvPr id="24" name="Line 45"/>
        <xdr:cNvSpPr>
          <a:spLocks/>
        </xdr:cNvSpPr>
      </xdr:nvSpPr>
      <xdr:spPr>
        <a:xfrm flipH="1" flipV="1">
          <a:off x="225266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25" name="Line 46"/>
        <xdr:cNvSpPr>
          <a:spLocks/>
        </xdr:cNvSpPr>
      </xdr:nvSpPr>
      <xdr:spPr>
        <a:xfrm flipH="1" flipV="1">
          <a:off x="4185285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>
      <xdr:nvSpPr>
        <xdr:cNvPr id="26" name="Line 48"/>
        <xdr:cNvSpPr>
          <a:spLocks/>
        </xdr:cNvSpPr>
      </xdr:nvSpPr>
      <xdr:spPr>
        <a:xfrm flipH="1" flipV="1">
          <a:off x="225266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27" name="Line 49"/>
        <xdr:cNvSpPr>
          <a:spLocks/>
        </xdr:cNvSpPr>
      </xdr:nvSpPr>
      <xdr:spPr>
        <a:xfrm flipH="1" flipV="1">
          <a:off x="4185285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>
      <xdr:nvSpPr>
        <xdr:cNvPr id="28" name="Line 51"/>
        <xdr:cNvSpPr>
          <a:spLocks/>
        </xdr:cNvSpPr>
      </xdr:nvSpPr>
      <xdr:spPr>
        <a:xfrm flipH="1" flipV="1">
          <a:off x="225266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29" name="Line 52"/>
        <xdr:cNvSpPr>
          <a:spLocks/>
        </xdr:cNvSpPr>
      </xdr:nvSpPr>
      <xdr:spPr>
        <a:xfrm flipH="1" flipV="1">
          <a:off x="4185285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>
      <xdr:nvSpPr>
        <xdr:cNvPr id="30" name="Line 54"/>
        <xdr:cNvSpPr>
          <a:spLocks/>
        </xdr:cNvSpPr>
      </xdr:nvSpPr>
      <xdr:spPr>
        <a:xfrm flipH="1" flipV="1">
          <a:off x="225266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31" name="Line 55"/>
        <xdr:cNvSpPr>
          <a:spLocks/>
        </xdr:cNvSpPr>
      </xdr:nvSpPr>
      <xdr:spPr>
        <a:xfrm flipH="1" flipV="1">
          <a:off x="4185285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>
      <xdr:nvSpPr>
        <xdr:cNvPr id="32" name="Line 56"/>
        <xdr:cNvSpPr>
          <a:spLocks/>
        </xdr:cNvSpPr>
      </xdr:nvSpPr>
      <xdr:spPr>
        <a:xfrm flipH="1" flipV="1">
          <a:off x="225266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33" name="Line 57"/>
        <xdr:cNvSpPr>
          <a:spLocks/>
        </xdr:cNvSpPr>
      </xdr:nvSpPr>
      <xdr:spPr>
        <a:xfrm flipH="1" flipV="1">
          <a:off x="4185285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466725"/>
          <a:ext cx="138112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9525</xdr:rowOff>
    </xdr:from>
    <xdr:to>
      <xdr:col>1</xdr:col>
      <xdr:colOff>0</xdr:colOff>
      <xdr:row>23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0" y="5953125"/>
          <a:ext cx="138112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466725"/>
          <a:ext cx="138112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1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3933825"/>
          <a:ext cx="138112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466725"/>
          <a:ext cx="138112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9"/>
  <sheetViews>
    <sheetView showGridLines="0" tabSelected="1" view="pageBreakPreview" zoomScale="76" zoomScaleSheetLayoutView="76" zoomScalePageLayoutView="0" workbookViewId="0" topLeftCell="A19">
      <selection activeCell="A23" sqref="A23:IV23"/>
    </sheetView>
  </sheetViews>
  <sheetFormatPr defaultColWidth="12.00390625" defaultRowHeight="15" customHeight="1"/>
  <cols>
    <col min="1" max="1" width="0.6171875" style="7" customWidth="1"/>
    <col min="2" max="2" width="19.375" style="7" customWidth="1"/>
    <col min="3" max="4" width="13.875" style="7" customWidth="1"/>
    <col min="5" max="7" width="15.875" style="1" customWidth="1"/>
    <col min="8" max="15" width="13.875" style="1" customWidth="1"/>
    <col min="16" max="17" width="18.875" style="1" customWidth="1"/>
    <col min="18" max="21" width="12.875" style="1" customWidth="1"/>
    <col min="22" max="22" width="12.875" style="7" customWidth="1"/>
    <col min="23" max="27" width="9.875" style="1" customWidth="1"/>
    <col min="28" max="30" width="13.625" style="1" customWidth="1"/>
    <col min="31" max="34" width="18.875" style="1" customWidth="1"/>
    <col min="35" max="35" width="12.875" style="53" customWidth="1"/>
    <col min="36" max="37" width="11.875" style="1" customWidth="1"/>
    <col min="38" max="38" width="13.625" style="1" customWidth="1"/>
    <col min="39" max="39" width="8.875" style="1" customWidth="1"/>
    <col min="40" max="40" width="15.875" style="1" customWidth="1"/>
    <col min="41" max="41" width="14.125" style="7" customWidth="1"/>
    <col min="42" max="42" width="12.875" style="7" customWidth="1"/>
    <col min="43" max="43" width="15.875" style="7" customWidth="1"/>
    <col min="44" max="44" width="13.875" style="7" customWidth="1"/>
    <col min="45" max="46" width="12.875" style="1" customWidth="1"/>
    <col min="47" max="48" width="13.875" style="1" customWidth="1"/>
    <col min="49" max="50" width="16.875" style="1" customWidth="1"/>
    <col min="51" max="51" width="13.875" style="7" customWidth="1"/>
    <col min="52" max="53" width="10.875" style="1" customWidth="1"/>
    <col min="54" max="54" width="9.875" style="1" customWidth="1"/>
    <col min="55" max="55" width="13.875" style="7" customWidth="1"/>
    <col min="56" max="58" width="9.875" style="1" customWidth="1"/>
    <col min="59" max="65" width="18.50390625" style="1" customWidth="1"/>
    <col min="66" max="16384" width="12.00390625" style="1" customWidth="1"/>
  </cols>
  <sheetData>
    <row r="1" spans="3:35" s="7" customFormat="1" ht="18" customHeight="1">
      <c r="C1" s="45"/>
      <c r="AI1" s="48"/>
    </row>
    <row r="2" spans="2:35" s="3" customFormat="1" ht="18" customHeight="1">
      <c r="B2" s="9"/>
      <c r="C2" s="12" t="s">
        <v>235</v>
      </c>
      <c r="AI2" s="49"/>
    </row>
    <row r="3" spans="2:35" s="3" customFormat="1" ht="18" customHeight="1" thickBot="1">
      <c r="B3" s="9"/>
      <c r="C3" s="12" t="s">
        <v>234</v>
      </c>
      <c r="AI3" s="49"/>
    </row>
    <row r="4" spans="2:58" s="4" customFormat="1" ht="18" customHeight="1">
      <c r="B4" s="28" t="s">
        <v>33</v>
      </c>
      <c r="C4" s="17" t="s">
        <v>116</v>
      </c>
      <c r="D4" s="18">
        <v>2</v>
      </c>
      <c r="E4" s="529" t="s">
        <v>942</v>
      </c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 t="s">
        <v>943</v>
      </c>
      <c r="Q4" s="529"/>
      <c r="R4" s="529" t="s">
        <v>944</v>
      </c>
      <c r="S4" s="529"/>
      <c r="T4" s="529"/>
      <c r="U4" s="529"/>
      <c r="V4" s="17" t="s">
        <v>117</v>
      </c>
      <c r="W4" s="531" t="s">
        <v>945</v>
      </c>
      <c r="X4" s="532"/>
      <c r="Y4" s="532"/>
      <c r="Z4" s="532"/>
      <c r="AA4" s="532"/>
      <c r="AB4" s="532"/>
      <c r="AC4" s="532"/>
      <c r="AD4" s="533"/>
      <c r="AE4" s="531" t="s">
        <v>945</v>
      </c>
      <c r="AF4" s="532"/>
      <c r="AG4" s="532"/>
      <c r="AH4" s="532"/>
      <c r="AI4" s="532"/>
      <c r="AJ4" s="532"/>
      <c r="AK4" s="532"/>
      <c r="AL4" s="533"/>
      <c r="AM4" s="529" t="s">
        <v>946</v>
      </c>
      <c r="AN4" s="529"/>
      <c r="AO4" s="531" t="s">
        <v>947</v>
      </c>
      <c r="AP4" s="536"/>
      <c r="AQ4" s="536"/>
      <c r="AR4" s="537"/>
      <c r="AS4" s="532" t="s">
        <v>948</v>
      </c>
      <c r="AT4" s="536"/>
      <c r="AU4" s="536"/>
      <c r="AV4" s="536"/>
      <c r="AW4" s="536"/>
      <c r="AX4" s="537"/>
      <c r="AY4" s="529" t="s">
        <v>949</v>
      </c>
      <c r="AZ4" s="529"/>
      <c r="BA4" s="529"/>
      <c r="BB4" s="529"/>
      <c r="BC4" s="529"/>
      <c r="BD4" s="529" t="s">
        <v>950</v>
      </c>
      <c r="BE4" s="529"/>
      <c r="BF4" s="530"/>
    </row>
    <row r="5" spans="2:58" s="4" customFormat="1" ht="18" customHeight="1">
      <c r="B5" s="29"/>
      <c r="C5" s="19"/>
      <c r="D5" s="19" t="s">
        <v>35</v>
      </c>
      <c r="E5" s="20" t="s">
        <v>118</v>
      </c>
      <c r="F5" s="20" t="s">
        <v>119</v>
      </c>
      <c r="G5" s="20" t="s">
        <v>120</v>
      </c>
      <c r="H5" s="20" t="s">
        <v>121</v>
      </c>
      <c r="I5" s="20" t="s">
        <v>122</v>
      </c>
      <c r="J5" s="20" t="s">
        <v>123</v>
      </c>
      <c r="K5" s="20" t="s">
        <v>124</v>
      </c>
      <c r="L5" s="20" t="s">
        <v>125</v>
      </c>
      <c r="M5" s="20" t="s">
        <v>126</v>
      </c>
      <c r="N5" s="20" t="s">
        <v>127</v>
      </c>
      <c r="O5" s="20" t="s">
        <v>128</v>
      </c>
      <c r="P5" s="22" t="s">
        <v>118</v>
      </c>
      <c r="Q5" s="20" t="s">
        <v>119</v>
      </c>
      <c r="R5" s="20" t="s">
        <v>118</v>
      </c>
      <c r="S5" s="534" t="s">
        <v>36</v>
      </c>
      <c r="T5" s="534"/>
      <c r="U5" s="534"/>
      <c r="V5" s="21" t="s">
        <v>37</v>
      </c>
      <c r="W5" s="20" t="s">
        <v>129</v>
      </c>
      <c r="X5" s="534" t="s">
        <v>38</v>
      </c>
      <c r="Y5" s="534"/>
      <c r="Z5" s="534"/>
      <c r="AA5" s="534"/>
      <c r="AB5" s="20" t="s">
        <v>130</v>
      </c>
      <c r="AC5" s="20" t="s">
        <v>131</v>
      </c>
      <c r="AD5" s="20" t="s">
        <v>132</v>
      </c>
      <c r="AE5" s="20" t="s">
        <v>133</v>
      </c>
      <c r="AF5" s="534" t="s">
        <v>39</v>
      </c>
      <c r="AG5" s="534"/>
      <c r="AH5" s="20" t="s">
        <v>41</v>
      </c>
      <c r="AI5" s="20" t="s">
        <v>42</v>
      </c>
      <c r="AJ5" s="534" t="s">
        <v>40</v>
      </c>
      <c r="AK5" s="534"/>
      <c r="AL5" s="20" t="s">
        <v>134</v>
      </c>
      <c r="AM5" s="20" t="s">
        <v>135</v>
      </c>
      <c r="AN5" s="20" t="s">
        <v>136</v>
      </c>
      <c r="AO5" s="22" t="s">
        <v>135</v>
      </c>
      <c r="AP5" s="20" t="s">
        <v>136</v>
      </c>
      <c r="AQ5" s="20" t="s">
        <v>137</v>
      </c>
      <c r="AR5" s="20" t="s">
        <v>138</v>
      </c>
      <c r="AS5" s="538" t="s">
        <v>225</v>
      </c>
      <c r="AT5" s="539"/>
      <c r="AU5" s="539"/>
      <c r="AV5" s="539"/>
      <c r="AW5" s="539"/>
      <c r="AX5" s="540"/>
      <c r="AY5" s="20" t="s">
        <v>139</v>
      </c>
      <c r="AZ5" s="534" t="s">
        <v>43</v>
      </c>
      <c r="BA5" s="534"/>
      <c r="BB5" s="20" t="s">
        <v>140</v>
      </c>
      <c r="BC5" s="20" t="s">
        <v>141</v>
      </c>
      <c r="BD5" s="20" t="s">
        <v>142</v>
      </c>
      <c r="BE5" s="20" t="s">
        <v>143</v>
      </c>
      <c r="BF5" s="30"/>
    </row>
    <row r="6" spans="2:58" s="4" customFormat="1" ht="18" customHeight="1">
      <c r="B6" s="29"/>
      <c r="C6" s="19"/>
      <c r="D6" s="19"/>
      <c r="E6" s="21" t="s">
        <v>44</v>
      </c>
      <c r="F6" s="21" t="s">
        <v>45</v>
      </c>
      <c r="G6" s="21" t="s">
        <v>46</v>
      </c>
      <c r="H6" s="21" t="s">
        <v>47</v>
      </c>
      <c r="I6" s="21" t="s">
        <v>48</v>
      </c>
      <c r="J6" s="21" t="s">
        <v>239</v>
      </c>
      <c r="K6" s="21" t="s">
        <v>49</v>
      </c>
      <c r="L6" s="21" t="s">
        <v>45</v>
      </c>
      <c r="M6" s="21" t="s">
        <v>46</v>
      </c>
      <c r="N6" s="21" t="s">
        <v>47</v>
      </c>
      <c r="O6" s="21" t="s">
        <v>48</v>
      </c>
      <c r="P6" s="21" t="s">
        <v>50</v>
      </c>
      <c r="Q6" s="21" t="s">
        <v>51</v>
      </c>
      <c r="R6" s="21" t="s">
        <v>52</v>
      </c>
      <c r="S6" s="20" t="s">
        <v>144</v>
      </c>
      <c r="T6" s="20" t="s">
        <v>145</v>
      </c>
      <c r="U6" s="20" t="s">
        <v>146</v>
      </c>
      <c r="V6" s="22"/>
      <c r="W6" s="21" t="s">
        <v>53</v>
      </c>
      <c r="X6" s="21" t="s">
        <v>54</v>
      </c>
      <c r="Y6" s="21" t="s">
        <v>55</v>
      </c>
      <c r="Z6" s="21" t="s">
        <v>237</v>
      </c>
      <c r="AA6" s="21" t="s">
        <v>238</v>
      </c>
      <c r="AB6" s="21" t="s">
        <v>56</v>
      </c>
      <c r="AC6" s="21" t="s">
        <v>57</v>
      </c>
      <c r="AD6" s="21" t="s">
        <v>58</v>
      </c>
      <c r="AE6" s="21" t="s">
        <v>59</v>
      </c>
      <c r="AF6" s="21" t="s">
        <v>60</v>
      </c>
      <c r="AG6" s="21" t="s">
        <v>61</v>
      </c>
      <c r="AH6" s="21" t="s">
        <v>62</v>
      </c>
      <c r="AI6" s="21" t="s">
        <v>63</v>
      </c>
      <c r="AJ6" s="23" t="s">
        <v>147</v>
      </c>
      <c r="AK6" s="23" t="s">
        <v>148</v>
      </c>
      <c r="AL6" s="21" t="s">
        <v>64</v>
      </c>
      <c r="AM6" s="21" t="s">
        <v>149</v>
      </c>
      <c r="AN6" s="21" t="s">
        <v>65</v>
      </c>
      <c r="AO6" s="21" t="s">
        <v>66</v>
      </c>
      <c r="AP6" s="21" t="s">
        <v>67</v>
      </c>
      <c r="AQ6" s="21" t="s">
        <v>68</v>
      </c>
      <c r="AR6" s="21" t="s">
        <v>69</v>
      </c>
      <c r="AS6" s="21" t="s">
        <v>70</v>
      </c>
      <c r="AT6" s="21" t="s">
        <v>71</v>
      </c>
      <c r="AU6" s="21" t="s">
        <v>72</v>
      </c>
      <c r="AV6" s="21" t="s">
        <v>73</v>
      </c>
      <c r="AW6" s="21" t="s">
        <v>74</v>
      </c>
      <c r="AX6" s="21" t="s">
        <v>75</v>
      </c>
      <c r="AY6" s="62" t="s">
        <v>76</v>
      </c>
      <c r="AZ6" s="63" t="s">
        <v>150</v>
      </c>
      <c r="BA6" s="63" t="s">
        <v>151</v>
      </c>
      <c r="BB6" s="62" t="s">
        <v>242</v>
      </c>
      <c r="BC6" s="62" t="s">
        <v>77</v>
      </c>
      <c r="BD6" s="21" t="s">
        <v>78</v>
      </c>
      <c r="BE6" s="21" t="s">
        <v>79</v>
      </c>
      <c r="BF6" s="24" t="s">
        <v>80</v>
      </c>
    </row>
    <row r="7" spans="2:58" s="4" customFormat="1" ht="18" customHeight="1">
      <c r="B7" s="29"/>
      <c r="C7" s="21" t="s">
        <v>81</v>
      </c>
      <c r="D7" s="19" t="s">
        <v>82</v>
      </c>
      <c r="E7" s="21" t="s">
        <v>220</v>
      </c>
      <c r="F7" s="21" t="s">
        <v>221</v>
      </c>
      <c r="G7" s="21" t="s">
        <v>222</v>
      </c>
      <c r="H7" s="21" t="s">
        <v>83</v>
      </c>
      <c r="I7" s="21" t="s">
        <v>83</v>
      </c>
      <c r="J7" s="21" t="s">
        <v>84</v>
      </c>
      <c r="K7" s="21" t="s">
        <v>223</v>
      </c>
      <c r="L7" s="21" t="s">
        <v>223</v>
      </c>
      <c r="M7" s="21" t="s">
        <v>223</v>
      </c>
      <c r="N7" s="21" t="s">
        <v>85</v>
      </c>
      <c r="O7" s="21" t="s">
        <v>85</v>
      </c>
      <c r="P7" s="22"/>
      <c r="Q7" s="21"/>
      <c r="R7" s="21" t="s">
        <v>86</v>
      </c>
      <c r="S7" s="21" t="s">
        <v>87</v>
      </c>
      <c r="T7" s="21" t="s">
        <v>88</v>
      </c>
      <c r="U7" s="21" t="s">
        <v>89</v>
      </c>
      <c r="V7" s="22"/>
      <c r="W7" s="21" t="s">
        <v>90</v>
      </c>
      <c r="X7" s="21" t="s">
        <v>91</v>
      </c>
      <c r="Y7" s="21" t="s">
        <v>91</v>
      </c>
      <c r="Z7" s="21" t="s">
        <v>91</v>
      </c>
      <c r="AA7" s="21"/>
      <c r="AB7" s="21" t="s">
        <v>92</v>
      </c>
      <c r="AC7" s="22" t="s">
        <v>93</v>
      </c>
      <c r="AD7" s="22" t="s">
        <v>94</v>
      </c>
      <c r="AE7" s="21" t="s">
        <v>94</v>
      </c>
      <c r="AF7" s="21" t="s">
        <v>93</v>
      </c>
      <c r="AG7" s="21" t="s">
        <v>94</v>
      </c>
      <c r="AH7" s="21" t="s">
        <v>95</v>
      </c>
      <c r="AI7" s="21" t="s">
        <v>152</v>
      </c>
      <c r="AJ7" s="21" t="s">
        <v>96</v>
      </c>
      <c r="AK7" s="62" t="s">
        <v>240</v>
      </c>
      <c r="AL7" s="22" t="s">
        <v>97</v>
      </c>
      <c r="AM7" s="21" t="s">
        <v>98</v>
      </c>
      <c r="AN7" s="21" t="s">
        <v>99</v>
      </c>
      <c r="AO7" s="21" t="s">
        <v>100</v>
      </c>
      <c r="AP7" s="21" t="s">
        <v>101</v>
      </c>
      <c r="AQ7" s="21"/>
      <c r="AR7" s="21" t="s">
        <v>102</v>
      </c>
      <c r="AS7" s="25" t="s">
        <v>157</v>
      </c>
      <c r="AT7" s="25" t="s">
        <v>158</v>
      </c>
      <c r="AU7" s="25" t="s">
        <v>159</v>
      </c>
      <c r="AV7" s="25" t="s">
        <v>160</v>
      </c>
      <c r="AW7" s="25" t="s">
        <v>161</v>
      </c>
      <c r="AX7" s="25" t="s">
        <v>162</v>
      </c>
      <c r="AY7" s="62" t="s">
        <v>104</v>
      </c>
      <c r="AZ7" s="62" t="s">
        <v>241</v>
      </c>
      <c r="BA7" s="62" t="s">
        <v>105</v>
      </c>
      <c r="BB7" s="62" t="s">
        <v>103</v>
      </c>
      <c r="BC7" s="62" t="s">
        <v>102</v>
      </c>
      <c r="BD7" s="21" t="s">
        <v>106</v>
      </c>
      <c r="BE7" s="21" t="s">
        <v>106</v>
      </c>
      <c r="BF7" s="24"/>
    </row>
    <row r="8" spans="2:58" s="4" customFormat="1" ht="18" customHeight="1">
      <c r="B8" s="31" t="s">
        <v>107</v>
      </c>
      <c r="C8" s="26"/>
      <c r="D8" s="26"/>
      <c r="E8" s="27" t="s">
        <v>108</v>
      </c>
      <c r="F8" s="27" t="s">
        <v>108</v>
      </c>
      <c r="G8" s="27" t="s">
        <v>108</v>
      </c>
      <c r="H8" s="27" t="s">
        <v>108</v>
      </c>
      <c r="I8" s="27" t="s">
        <v>108</v>
      </c>
      <c r="J8" s="27" t="s">
        <v>108</v>
      </c>
      <c r="K8" s="27" t="s">
        <v>153</v>
      </c>
      <c r="L8" s="27" t="s">
        <v>153</v>
      </c>
      <c r="M8" s="27" t="s">
        <v>153</v>
      </c>
      <c r="N8" s="27" t="s">
        <v>153</v>
      </c>
      <c r="O8" s="27" t="s">
        <v>153</v>
      </c>
      <c r="P8" s="27" t="s">
        <v>109</v>
      </c>
      <c r="Q8" s="27" t="s">
        <v>109</v>
      </c>
      <c r="R8" s="27" t="s">
        <v>154</v>
      </c>
      <c r="S8" s="27" t="s">
        <v>154</v>
      </c>
      <c r="T8" s="27" t="s">
        <v>154</v>
      </c>
      <c r="U8" s="27" t="s">
        <v>154</v>
      </c>
      <c r="V8" s="27"/>
      <c r="W8" s="27" t="s">
        <v>110</v>
      </c>
      <c r="X8" s="27" t="s">
        <v>110</v>
      </c>
      <c r="Y8" s="27" t="s">
        <v>110</v>
      </c>
      <c r="Z8" s="27" t="s">
        <v>110</v>
      </c>
      <c r="AA8" s="27" t="s">
        <v>110</v>
      </c>
      <c r="AB8" s="27" t="s">
        <v>163</v>
      </c>
      <c r="AC8" s="27" t="s">
        <v>163</v>
      </c>
      <c r="AD8" s="27" t="s">
        <v>163</v>
      </c>
      <c r="AE8" s="27" t="s">
        <v>228</v>
      </c>
      <c r="AF8" s="27" t="s">
        <v>228</v>
      </c>
      <c r="AG8" s="27" t="s">
        <v>228</v>
      </c>
      <c r="AH8" s="27" t="s">
        <v>228</v>
      </c>
      <c r="AI8" s="27" t="s">
        <v>155</v>
      </c>
      <c r="AJ8" s="27" t="s">
        <v>163</v>
      </c>
      <c r="AK8" s="27" t="s">
        <v>156</v>
      </c>
      <c r="AL8" s="27" t="s">
        <v>165</v>
      </c>
      <c r="AM8" s="27" t="s">
        <v>110</v>
      </c>
      <c r="AN8" s="27" t="s">
        <v>163</v>
      </c>
      <c r="AO8" s="26"/>
      <c r="AP8" s="26"/>
      <c r="AQ8" s="26"/>
      <c r="AR8" s="26"/>
      <c r="AS8" s="27" t="s">
        <v>111</v>
      </c>
      <c r="AT8" s="27" t="s">
        <v>111</v>
      </c>
      <c r="AU8" s="27" t="s">
        <v>111</v>
      </c>
      <c r="AV8" s="27" t="s">
        <v>111</v>
      </c>
      <c r="AW8" s="27" t="s">
        <v>111</v>
      </c>
      <c r="AX8" s="27" t="s">
        <v>111</v>
      </c>
      <c r="AY8" s="64"/>
      <c r="AZ8" s="64"/>
      <c r="BA8" s="64"/>
      <c r="BB8" s="65" t="s">
        <v>111</v>
      </c>
      <c r="BC8" s="65"/>
      <c r="BD8" s="27" t="s">
        <v>108</v>
      </c>
      <c r="BE8" s="27" t="s">
        <v>108</v>
      </c>
      <c r="BF8" s="37"/>
    </row>
    <row r="9" spans="2:58" s="8" customFormat="1" ht="23.25" customHeight="1" hidden="1">
      <c r="B9" s="481"/>
      <c r="C9" s="477" t="s">
        <v>166</v>
      </c>
      <c r="D9" s="477" t="s">
        <v>167</v>
      </c>
      <c r="E9" s="477" t="s">
        <v>168</v>
      </c>
      <c r="F9" s="477" t="s">
        <v>169</v>
      </c>
      <c r="G9" s="477" t="s">
        <v>170</v>
      </c>
      <c r="H9" s="477" t="s">
        <v>171</v>
      </c>
      <c r="I9" s="477" t="s">
        <v>172</v>
      </c>
      <c r="J9" s="477" t="s">
        <v>173</v>
      </c>
      <c r="K9" s="477" t="s">
        <v>174</v>
      </c>
      <c r="L9" s="477" t="s">
        <v>175</v>
      </c>
      <c r="M9" s="477" t="s">
        <v>176</v>
      </c>
      <c r="N9" s="477" t="s">
        <v>177</v>
      </c>
      <c r="O9" s="477" t="s">
        <v>178</v>
      </c>
      <c r="P9" s="477" t="s">
        <v>179</v>
      </c>
      <c r="Q9" s="477" t="s">
        <v>180</v>
      </c>
      <c r="R9" s="477" t="s">
        <v>181</v>
      </c>
      <c r="S9" s="477" t="s">
        <v>182</v>
      </c>
      <c r="T9" s="477" t="s">
        <v>183</v>
      </c>
      <c r="U9" s="477" t="s">
        <v>184</v>
      </c>
      <c r="V9" s="477"/>
      <c r="W9" s="477" t="s">
        <v>185</v>
      </c>
      <c r="X9" s="477" t="s">
        <v>186</v>
      </c>
      <c r="Y9" s="477" t="s">
        <v>187</v>
      </c>
      <c r="Z9" s="477" t="s">
        <v>188</v>
      </c>
      <c r="AA9" s="477" t="s">
        <v>189</v>
      </c>
      <c r="AB9" s="477" t="s">
        <v>190</v>
      </c>
      <c r="AC9" s="477" t="s">
        <v>191</v>
      </c>
      <c r="AD9" s="477" t="s">
        <v>192</v>
      </c>
      <c r="AE9" s="477" t="s">
        <v>193</v>
      </c>
      <c r="AF9" s="477" t="s">
        <v>194</v>
      </c>
      <c r="AG9" s="477" t="s">
        <v>195</v>
      </c>
      <c r="AH9" s="477" t="s">
        <v>196</v>
      </c>
      <c r="AI9" s="478"/>
      <c r="AJ9" s="477" t="s">
        <v>197</v>
      </c>
      <c r="AK9" s="477" t="s">
        <v>198</v>
      </c>
      <c r="AL9" s="477" t="s">
        <v>199</v>
      </c>
      <c r="AM9" s="477" t="s">
        <v>200</v>
      </c>
      <c r="AN9" s="477" t="s">
        <v>201</v>
      </c>
      <c r="AO9" s="477" t="s">
        <v>205</v>
      </c>
      <c r="AP9" s="477" t="s">
        <v>206</v>
      </c>
      <c r="AQ9" s="477" t="s">
        <v>233</v>
      </c>
      <c r="AR9" s="477" t="s">
        <v>207</v>
      </c>
      <c r="AS9" s="477" t="s">
        <v>208</v>
      </c>
      <c r="AT9" s="477" t="s">
        <v>209</v>
      </c>
      <c r="AU9" s="477" t="s">
        <v>210</v>
      </c>
      <c r="AV9" s="477" t="s">
        <v>211</v>
      </c>
      <c r="AW9" s="477" t="s">
        <v>212</v>
      </c>
      <c r="AX9" s="477" t="s">
        <v>213</v>
      </c>
      <c r="AY9" s="477" t="s">
        <v>214</v>
      </c>
      <c r="AZ9" s="477" t="s">
        <v>375</v>
      </c>
      <c r="BA9" s="477" t="s">
        <v>376</v>
      </c>
      <c r="BB9" s="477" t="s">
        <v>215</v>
      </c>
      <c r="BC9" s="477" t="s">
        <v>377</v>
      </c>
      <c r="BD9" s="477" t="s">
        <v>202</v>
      </c>
      <c r="BE9" s="477" t="s">
        <v>203</v>
      </c>
      <c r="BF9" s="479" t="s">
        <v>204</v>
      </c>
    </row>
    <row r="10" spans="1:71" s="2" customFormat="1" ht="44.25" customHeight="1">
      <c r="A10" s="10" t="s">
        <v>113</v>
      </c>
      <c r="B10" s="32" t="s">
        <v>114</v>
      </c>
      <c r="C10" s="33" t="s">
        <v>217</v>
      </c>
      <c r="D10" s="33" t="s">
        <v>218</v>
      </c>
      <c r="E10" s="38">
        <v>281704</v>
      </c>
      <c r="F10" s="38">
        <v>184034</v>
      </c>
      <c r="G10" s="38">
        <v>231230</v>
      </c>
      <c r="H10" s="38">
        <v>190382</v>
      </c>
      <c r="I10" s="38">
        <v>190382</v>
      </c>
      <c r="J10" s="38">
        <v>185978</v>
      </c>
      <c r="K10" s="38">
        <v>71617</v>
      </c>
      <c r="L10" s="38">
        <v>3974</v>
      </c>
      <c r="M10" s="38">
        <v>6276</v>
      </c>
      <c r="N10" s="38">
        <v>4148</v>
      </c>
      <c r="O10" s="38">
        <v>4148</v>
      </c>
      <c r="P10" s="38">
        <v>179124265</v>
      </c>
      <c r="Q10" s="38">
        <v>128309349</v>
      </c>
      <c r="R10" s="38">
        <v>832</v>
      </c>
      <c r="S10" s="38">
        <v>829</v>
      </c>
      <c r="T10" s="38">
        <v>3</v>
      </c>
      <c r="U10" s="38">
        <v>0</v>
      </c>
      <c r="V10" s="70" t="s">
        <v>112</v>
      </c>
      <c r="W10" s="38">
        <v>5</v>
      </c>
      <c r="X10" s="38">
        <v>2</v>
      </c>
      <c r="Y10" s="38">
        <v>3</v>
      </c>
      <c r="Z10" s="38">
        <v>0</v>
      </c>
      <c r="AA10" s="38">
        <v>0</v>
      </c>
      <c r="AB10" s="38">
        <v>119300</v>
      </c>
      <c r="AC10" s="38">
        <v>68512</v>
      </c>
      <c r="AD10" s="38">
        <v>60822</v>
      </c>
      <c r="AE10" s="38">
        <v>22260694</v>
      </c>
      <c r="AF10" s="38">
        <v>22260694</v>
      </c>
      <c r="AG10" s="38">
        <v>0</v>
      </c>
      <c r="AH10" s="38">
        <v>20081846</v>
      </c>
      <c r="AI10" s="43">
        <f aca="true" t="shared" si="0" ref="AI10:AI16">ROUND(AH10/AF10*100,1)</f>
        <v>90.2</v>
      </c>
      <c r="AJ10" s="38">
        <v>980</v>
      </c>
      <c r="AK10" s="38">
        <v>97</v>
      </c>
      <c r="AL10" s="55">
        <v>221099</v>
      </c>
      <c r="AM10" s="38">
        <v>23</v>
      </c>
      <c r="AN10" s="38">
        <v>310090</v>
      </c>
      <c r="AO10" s="33" t="s">
        <v>216</v>
      </c>
      <c r="AP10" s="33" t="s">
        <v>227</v>
      </c>
      <c r="AQ10" s="33" t="s">
        <v>226</v>
      </c>
      <c r="AR10" s="33" t="s">
        <v>248</v>
      </c>
      <c r="AS10" s="38">
        <v>3188</v>
      </c>
      <c r="AT10" s="38">
        <v>18048</v>
      </c>
      <c r="AU10" s="38">
        <v>95048</v>
      </c>
      <c r="AV10" s="38">
        <v>192048</v>
      </c>
      <c r="AW10" s="38">
        <v>992048</v>
      </c>
      <c r="AX10" s="38">
        <v>1992048</v>
      </c>
      <c r="AY10" s="33" t="s">
        <v>254</v>
      </c>
      <c r="AZ10" s="39">
        <v>0</v>
      </c>
      <c r="BA10" s="39">
        <v>63.3</v>
      </c>
      <c r="BB10" s="38">
        <v>300</v>
      </c>
      <c r="BC10" s="33" t="s">
        <v>219</v>
      </c>
      <c r="BD10" s="38">
        <v>49</v>
      </c>
      <c r="BE10" s="38">
        <v>27</v>
      </c>
      <c r="BF10" s="69">
        <v>76</v>
      </c>
      <c r="BG10" s="5"/>
      <c r="BH10" s="487"/>
      <c r="BI10"/>
      <c r="BJ10" s="54"/>
      <c r="BK10" s="54"/>
      <c r="BL10" s="5"/>
      <c r="BM10" s="5"/>
      <c r="BN10" s="5"/>
      <c r="BO10" s="5"/>
      <c r="BP10" s="5"/>
      <c r="BQ10" s="5"/>
      <c r="BR10" s="5"/>
      <c r="BS10" s="5"/>
    </row>
    <row r="11" spans="1:71" s="2" customFormat="1" ht="44.25" customHeight="1">
      <c r="A11" s="10"/>
      <c r="B11" s="32" t="s">
        <v>886</v>
      </c>
      <c r="C11" s="33" t="s">
        <v>261</v>
      </c>
      <c r="D11" s="33" t="s">
        <v>262</v>
      </c>
      <c r="E11" s="38">
        <v>173327</v>
      </c>
      <c r="F11" s="38">
        <v>86943</v>
      </c>
      <c r="G11" s="38">
        <v>149000</v>
      </c>
      <c r="H11" s="38">
        <v>120312</v>
      </c>
      <c r="I11" s="38">
        <v>120172</v>
      </c>
      <c r="J11" s="38">
        <v>112026</v>
      </c>
      <c r="K11" s="38">
        <v>28771</v>
      </c>
      <c r="L11" s="38">
        <v>2927</v>
      </c>
      <c r="M11" s="38">
        <v>5863</v>
      </c>
      <c r="N11" s="38">
        <v>2951</v>
      </c>
      <c r="O11" s="38">
        <v>2928</v>
      </c>
      <c r="P11" s="38">
        <v>125848207</v>
      </c>
      <c r="Q11" s="38">
        <v>93478749</v>
      </c>
      <c r="R11" s="38">
        <v>651</v>
      </c>
      <c r="S11" s="38">
        <v>529</v>
      </c>
      <c r="T11" s="38">
        <v>51</v>
      </c>
      <c r="U11" s="38">
        <v>71</v>
      </c>
      <c r="V11" s="70" t="s">
        <v>252</v>
      </c>
      <c r="W11" s="38">
        <v>3</v>
      </c>
      <c r="X11" s="38">
        <v>1</v>
      </c>
      <c r="Y11" s="38">
        <v>2</v>
      </c>
      <c r="Z11" s="38">
        <v>0</v>
      </c>
      <c r="AA11" s="38">
        <v>0</v>
      </c>
      <c r="AB11" s="38">
        <v>109840</v>
      </c>
      <c r="AC11" s="38">
        <v>73369</v>
      </c>
      <c r="AD11" s="38">
        <v>48583</v>
      </c>
      <c r="AE11" s="38">
        <v>18888832</v>
      </c>
      <c r="AF11" s="38">
        <v>17151392</v>
      </c>
      <c r="AG11" s="38">
        <v>1737440</v>
      </c>
      <c r="AH11" s="38">
        <v>12676188</v>
      </c>
      <c r="AI11" s="43">
        <f t="shared" si="0"/>
        <v>73.9</v>
      </c>
      <c r="AJ11" s="38">
        <v>427</v>
      </c>
      <c r="AK11" s="38">
        <v>99</v>
      </c>
      <c r="AL11" s="55">
        <v>156094</v>
      </c>
      <c r="AM11" s="38">
        <v>17</v>
      </c>
      <c r="AN11" s="38">
        <v>366926</v>
      </c>
      <c r="AO11" s="33" t="s">
        <v>374</v>
      </c>
      <c r="AP11" s="33" t="s">
        <v>373</v>
      </c>
      <c r="AQ11" s="33" t="s">
        <v>226</v>
      </c>
      <c r="AR11" s="33" t="s">
        <v>371</v>
      </c>
      <c r="AS11" s="38">
        <v>2992</v>
      </c>
      <c r="AT11" s="38">
        <v>19162</v>
      </c>
      <c r="AU11" s="38">
        <v>108675</v>
      </c>
      <c r="AV11" s="38">
        <v>224175</v>
      </c>
      <c r="AW11" s="38">
        <v>1169175</v>
      </c>
      <c r="AX11" s="38">
        <v>2350425</v>
      </c>
      <c r="AY11" s="33" t="s">
        <v>378</v>
      </c>
      <c r="AZ11" s="39">
        <v>0</v>
      </c>
      <c r="BA11" s="39">
        <v>95</v>
      </c>
      <c r="BB11" s="38">
        <v>300</v>
      </c>
      <c r="BC11" s="33" t="s">
        <v>902</v>
      </c>
      <c r="BD11" s="38">
        <v>77</v>
      </c>
      <c r="BE11" s="38">
        <v>24</v>
      </c>
      <c r="BF11" s="69">
        <v>101</v>
      </c>
      <c r="BG11" s="5"/>
      <c r="BH11" s="487"/>
      <c r="BI11"/>
      <c r="BJ11" s="54"/>
      <c r="BK11" s="54"/>
      <c r="BL11" s="5"/>
      <c r="BM11" s="5"/>
      <c r="BN11" s="5"/>
      <c r="BO11" s="5"/>
      <c r="BP11" s="5"/>
      <c r="BQ11" s="5"/>
      <c r="BR11" s="5"/>
      <c r="BS11" s="5"/>
    </row>
    <row r="12" spans="1:71" s="2" customFormat="1" ht="44.25" customHeight="1">
      <c r="A12" s="10"/>
      <c r="B12" s="32" t="s">
        <v>887</v>
      </c>
      <c r="C12" s="33" t="s">
        <v>249</v>
      </c>
      <c r="D12" s="33" t="s">
        <v>250</v>
      </c>
      <c r="E12" s="38">
        <v>195266</v>
      </c>
      <c r="F12" s="38">
        <v>91931</v>
      </c>
      <c r="G12" s="38">
        <v>138200</v>
      </c>
      <c r="H12" s="38">
        <v>112501</v>
      </c>
      <c r="I12" s="38">
        <v>112501</v>
      </c>
      <c r="J12" s="38">
        <v>106399</v>
      </c>
      <c r="K12" s="38">
        <v>102331</v>
      </c>
      <c r="L12" s="38">
        <v>2239</v>
      </c>
      <c r="M12" s="38">
        <v>4465</v>
      </c>
      <c r="N12" s="38">
        <v>3065</v>
      </c>
      <c r="O12" s="38">
        <v>3065</v>
      </c>
      <c r="P12" s="38">
        <v>118288724</v>
      </c>
      <c r="Q12" s="38">
        <v>72855908</v>
      </c>
      <c r="R12" s="38">
        <v>635</v>
      </c>
      <c r="S12" s="38">
        <v>548</v>
      </c>
      <c r="T12" s="38">
        <v>64</v>
      </c>
      <c r="U12" s="38">
        <v>23</v>
      </c>
      <c r="V12" s="70" t="s">
        <v>252</v>
      </c>
      <c r="W12" s="38">
        <v>3</v>
      </c>
      <c r="X12" s="38">
        <v>0</v>
      </c>
      <c r="Y12" s="38">
        <v>3</v>
      </c>
      <c r="Z12" s="38">
        <v>0</v>
      </c>
      <c r="AA12" s="38">
        <v>0</v>
      </c>
      <c r="AB12" s="38">
        <v>71825</v>
      </c>
      <c r="AC12" s="38">
        <v>63939</v>
      </c>
      <c r="AD12" s="38">
        <v>45790</v>
      </c>
      <c r="AE12" s="38">
        <v>17804159</v>
      </c>
      <c r="AF12" s="38">
        <v>17591079</v>
      </c>
      <c r="AG12" s="38">
        <v>213080</v>
      </c>
      <c r="AH12" s="38">
        <v>13363518</v>
      </c>
      <c r="AI12" s="43">
        <f t="shared" si="0"/>
        <v>76</v>
      </c>
      <c r="AJ12" s="38">
        <v>427</v>
      </c>
      <c r="AK12" s="38">
        <v>97</v>
      </c>
      <c r="AL12" s="55">
        <v>87209</v>
      </c>
      <c r="AM12" s="38">
        <v>5</v>
      </c>
      <c r="AN12" s="38">
        <v>84557</v>
      </c>
      <c r="AO12" s="33" t="s">
        <v>370</v>
      </c>
      <c r="AP12" s="33" t="s">
        <v>227</v>
      </c>
      <c r="AQ12" s="33" t="s">
        <v>383</v>
      </c>
      <c r="AR12" s="33" t="s">
        <v>259</v>
      </c>
      <c r="AS12" s="38">
        <v>2625</v>
      </c>
      <c r="AT12" s="38">
        <v>16800</v>
      </c>
      <c r="AU12" s="38">
        <v>92400</v>
      </c>
      <c r="AV12" s="38">
        <v>186900</v>
      </c>
      <c r="AW12" s="38">
        <v>942900</v>
      </c>
      <c r="AX12" s="38">
        <v>1887900</v>
      </c>
      <c r="AY12" s="33" t="s">
        <v>258</v>
      </c>
      <c r="AZ12" s="39">
        <v>0</v>
      </c>
      <c r="BA12" s="39">
        <v>3.2</v>
      </c>
      <c r="BB12" s="38">
        <v>360</v>
      </c>
      <c r="BC12" s="33" t="s">
        <v>257</v>
      </c>
      <c r="BD12" s="38">
        <v>34</v>
      </c>
      <c r="BE12" s="38">
        <v>21</v>
      </c>
      <c r="BF12" s="69">
        <v>55</v>
      </c>
      <c r="BG12" s="5"/>
      <c r="BH12" s="487"/>
      <c r="BI12"/>
      <c r="BJ12" s="54"/>
      <c r="BK12" s="54"/>
      <c r="BL12" s="5"/>
      <c r="BM12" s="5"/>
      <c r="BN12" s="5"/>
      <c r="BO12" s="5"/>
      <c r="BP12" s="5"/>
      <c r="BQ12" s="5"/>
      <c r="BR12" s="5"/>
      <c r="BS12" s="5"/>
    </row>
    <row r="13" spans="1:71" s="2" customFormat="1" ht="44.25" customHeight="1">
      <c r="A13" s="10"/>
      <c r="B13" s="32" t="s">
        <v>888</v>
      </c>
      <c r="C13" s="33" t="s">
        <v>891</v>
      </c>
      <c r="D13" s="33" t="s">
        <v>892</v>
      </c>
      <c r="E13" s="38">
        <v>118215</v>
      </c>
      <c r="F13" s="38">
        <v>71166</v>
      </c>
      <c r="G13" s="38">
        <v>86727</v>
      </c>
      <c r="H13" s="38">
        <v>71515</v>
      </c>
      <c r="I13" s="38">
        <v>71515</v>
      </c>
      <c r="J13" s="38">
        <v>64299</v>
      </c>
      <c r="K13" s="38">
        <v>18859</v>
      </c>
      <c r="L13" s="38">
        <v>2412</v>
      </c>
      <c r="M13" s="38">
        <v>2696</v>
      </c>
      <c r="N13" s="38">
        <v>1776</v>
      </c>
      <c r="O13" s="38">
        <v>1776</v>
      </c>
      <c r="P13" s="38">
        <v>63029708</v>
      </c>
      <c r="Q13" s="38">
        <v>36181208</v>
      </c>
      <c r="R13" s="38">
        <v>395</v>
      </c>
      <c r="S13" s="38">
        <v>358</v>
      </c>
      <c r="T13" s="38">
        <v>16</v>
      </c>
      <c r="U13" s="38">
        <v>21</v>
      </c>
      <c r="V13" s="70" t="s">
        <v>252</v>
      </c>
      <c r="W13" s="38">
        <v>1</v>
      </c>
      <c r="X13" s="38">
        <v>0</v>
      </c>
      <c r="Y13" s="38">
        <v>1</v>
      </c>
      <c r="Z13" s="38">
        <v>0</v>
      </c>
      <c r="AA13" s="38">
        <v>0</v>
      </c>
      <c r="AB13" s="38">
        <v>50400</v>
      </c>
      <c r="AC13" s="38">
        <v>46735</v>
      </c>
      <c r="AD13" s="38">
        <v>32740</v>
      </c>
      <c r="AE13" s="38">
        <v>12620830</v>
      </c>
      <c r="AF13" s="38">
        <v>11716130</v>
      </c>
      <c r="AG13" s="38">
        <v>904700</v>
      </c>
      <c r="AH13" s="38">
        <v>6960888</v>
      </c>
      <c r="AI13" s="43">
        <f t="shared" si="0"/>
        <v>59.4</v>
      </c>
      <c r="AJ13" s="38">
        <v>247</v>
      </c>
      <c r="AK13" s="38">
        <v>97</v>
      </c>
      <c r="AL13" s="55">
        <v>89924</v>
      </c>
      <c r="AM13" s="38">
        <v>9</v>
      </c>
      <c r="AN13" s="38">
        <v>0</v>
      </c>
      <c r="AO13" s="33" t="s">
        <v>896</v>
      </c>
      <c r="AP13" s="33" t="s">
        <v>227</v>
      </c>
      <c r="AQ13" s="33" t="s">
        <v>383</v>
      </c>
      <c r="AR13" s="33" t="s">
        <v>897</v>
      </c>
      <c r="AS13" s="38">
        <v>2625</v>
      </c>
      <c r="AT13" s="38">
        <v>19425</v>
      </c>
      <c r="AU13" s="38">
        <v>103425</v>
      </c>
      <c r="AV13" s="38">
        <v>208425</v>
      </c>
      <c r="AW13" s="38">
        <v>1048425</v>
      </c>
      <c r="AX13" s="38">
        <v>2098425</v>
      </c>
      <c r="AY13" s="33" t="s">
        <v>898</v>
      </c>
      <c r="AZ13" s="39">
        <v>0</v>
      </c>
      <c r="BA13" s="39">
        <v>10</v>
      </c>
      <c r="BB13" s="38">
        <v>300</v>
      </c>
      <c r="BC13" s="33" t="s">
        <v>900</v>
      </c>
      <c r="BD13" s="38">
        <v>14</v>
      </c>
      <c r="BE13" s="38">
        <v>22</v>
      </c>
      <c r="BF13" s="69">
        <v>36</v>
      </c>
      <c r="BG13" s="5"/>
      <c r="BH13" s="487"/>
      <c r="BI13"/>
      <c r="BJ13" s="54"/>
      <c r="BK13" s="54"/>
      <c r="BL13" s="5"/>
      <c r="BM13" s="5"/>
      <c r="BN13" s="5"/>
      <c r="BO13" s="5"/>
      <c r="BP13" s="5"/>
      <c r="BQ13" s="5"/>
      <c r="BR13" s="5"/>
      <c r="BS13" s="5"/>
    </row>
    <row r="14" spans="1:71" s="2" customFormat="1" ht="44.25" customHeight="1">
      <c r="A14" s="10" t="s">
        <v>113</v>
      </c>
      <c r="B14" s="32" t="s">
        <v>889</v>
      </c>
      <c r="C14" s="33" t="s">
        <v>243</v>
      </c>
      <c r="D14" s="33" t="s">
        <v>244</v>
      </c>
      <c r="E14" s="38">
        <v>27898</v>
      </c>
      <c r="F14" s="38">
        <v>8312</v>
      </c>
      <c r="G14" s="38">
        <v>9630</v>
      </c>
      <c r="H14" s="38">
        <v>9529</v>
      </c>
      <c r="I14" s="38">
        <v>9529</v>
      </c>
      <c r="J14" s="38">
        <v>8518</v>
      </c>
      <c r="K14" s="38">
        <v>47271</v>
      </c>
      <c r="L14" s="38">
        <v>804</v>
      </c>
      <c r="M14" s="38">
        <v>842</v>
      </c>
      <c r="N14" s="38">
        <v>622</v>
      </c>
      <c r="O14" s="38">
        <v>622</v>
      </c>
      <c r="P14" s="38">
        <v>18123313</v>
      </c>
      <c r="Q14" s="38">
        <v>11887315</v>
      </c>
      <c r="R14" s="38">
        <v>113</v>
      </c>
      <c r="S14" s="38">
        <v>110</v>
      </c>
      <c r="T14" s="38">
        <v>3</v>
      </c>
      <c r="U14" s="38">
        <v>0</v>
      </c>
      <c r="V14" s="70" t="s">
        <v>895</v>
      </c>
      <c r="W14" s="38">
        <v>1</v>
      </c>
      <c r="X14" s="38">
        <v>0</v>
      </c>
      <c r="Y14" s="38">
        <v>1</v>
      </c>
      <c r="Z14" s="38">
        <v>0</v>
      </c>
      <c r="AA14" s="38">
        <v>0</v>
      </c>
      <c r="AB14" s="38">
        <v>6600</v>
      </c>
      <c r="AC14" s="38">
        <v>0</v>
      </c>
      <c r="AD14" s="38">
        <v>0</v>
      </c>
      <c r="AE14" s="38">
        <v>1120108</v>
      </c>
      <c r="AF14" s="38">
        <v>1120108</v>
      </c>
      <c r="AG14" s="38">
        <v>0</v>
      </c>
      <c r="AH14" s="38">
        <v>955545</v>
      </c>
      <c r="AI14" s="43">
        <f t="shared" si="0"/>
        <v>85.3</v>
      </c>
      <c r="AJ14" s="38">
        <v>0</v>
      </c>
      <c r="AK14" s="38">
        <v>0</v>
      </c>
      <c r="AL14" s="480">
        <v>823</v>
      </c>
      <c r="AM14" s="38">
        <v>1</v>
      </c>
      <c r="AN14" s="38">
        <v>575</v>
      </c>
      <c r="AO14" s="33" t="s">
        <v>216</v>
      </c>
      <c r="AP14" s="33" t="s">
        <v>227</v>
      </c>
      <c r="AQ14" s="33" t="s">
        <v>229</v>
      </c>
      <c r="AR14" s="33" t="s">
        <v>245</v>
      </c>
      <c r="AS14" s="38">
        <v>2914</v>
      </c>
      <c r="AT14" s="38">
        <v>16165</v>
      </c>
      <c r="AU14" s="38">
        <v>82945</v>
      </c>
      <c r="AV14" s="38">
        <v>166420</v>
      </c>
      <c r="AW14" s="38">
        <v>834220</v>
      </c>
      <c r="AX14" s="38">
        <v>1668970</v>
      </c>
      <c r="AY14" s="33" t="s">
        <v>246</v>
      </c>
      <c r="AZ14" s="39">
        <v>20</v>
      </c>
      <c r="BA14" s="39">
        <v>2</v>
      </c>
      <c r="BB14" s="38">
        <v>265</v>
      </c>
      <c r="BC14" s="33" t="s">
        <v>247</v>
      </c>
      <c r="BD14" s="38">
        <v>2</v>
      </c>
      <c r="BE14" s="38">
        <v>4</v>
      </c>
      <c r="BF14" s="69">
        <v>6</v>
      </c>
      <c r="BG14" s="5"/>
      <c r="BH14" s="487"/>
      <c r="BI14"/>
      <c r="BJ14" s="54"/>
      <c r="BK14" s="54"/>
      <c r="BL14" s="5"/>
      <c r="BM14" s="5"/>
      <c r="BN14" s="5"/>
      <c r="BO14" s="5"/>
      <c r="BP14" s="5"/>
      <c r="BQ14" s="5"/>
      <c r="BR14" s="5"/>
      <c r="BS14" s="5"/>
    </row>
    <row r="15" spans="1:71" s="2" customFormat="1" ht="44.25" customHeight="1">
      <c r="A15" s="10" t="s">
        <v>113</v>
      </c>
      <c r="B15" s="56" t="s">
        <v>890</v>
      </c>
      <c r="C15" s="57" t="s">
        <v>893</v>
      </c>
      <c r="D15" s="57" t="s">
        <v>894</v>
      </c>
      <c r="E15" s="58">
        <v>151552</v>
      </c>
      <c r="F15" s="58">
        <v>91253</v>
      </c>
      <c r="G15" s="58">
        <v>109270</v>
      </c>
      <c r="H15" s="58">
        <v>124939</v>
      </c>
      <c r="I15" s="58">
        <v>124939</v>
      </c>
      <c r="J15" s="58">
        <v>119064</v>
      </c>
      <c r="K15" s="58">
        <v>65632</v>
      </c>
      <c r="L15" s="58">
        <v>3028</v>
      </c>
      <c r="M15" s="58">
        <v>3739</v>
      </c>
      <c r="N15" s="58">
        <v>2851</v>
      </c>
      <c r="O15" s="58">
        <v>2851</v>
      </c>
      <c r="P15" s="58">
        <v>110967286</v>
      </c>
      <c r="Q15" s="58">
        <v>79297223</v>
      </c>
      <c r="R15" s="58">
        <v>703</v>
      </c>
      <c r="S15" s="58">
        <v>554</v>
      </c>
      <c r="T15" s="58">
        <v>38</v>
      </c>
      <c r="U15" s="58">
        <v>111</v>
      </c>
      <c r="V15" s="70" t="s">
        <v>252</v>
      </c>
      <c r="W15" s="58">
        <v>3</v>
      </c>
      <c r="X15" s="58">
        <v>0</v>
      </c>
      <c r="Y15" s="58">
        <v>3</v>
      </c>
      <c r="Z15" s="58">
        <v>0</v>
      </c>
      <c r="AA15" s="58">
        <v>0</v>
      </c>
      <c r="AB15" s="58">
        <v>93900</v>
      </c>
      <c r="AC15" s="58">
        <v>96270</v>
      </c>
      <c r="AD15" s="58">
        <v>66236</v>
      </c>
      <c r="AE15" s="58">
        <v>21342258</v>
      </c>
      <c r="AF15" s="58">
        <v>20272738</v>
      </c>
      <c r="AG15" s="58">
        <v>1069520</v>
      </c>
      <c r="AH15" s="58">
        <v>13216147</v>
      </c>
      <c r="AI15" s="59">
        <f t="shared" si="0"/>
        <v>65.2</v>
      </c>
      <c r="AJ15" s="58">
        <v>465</v>
      </c>
      <c r="AK15" s="58">
        <v>97</v>
      </c>
      <c r="AL15" s="60">
        <v>69840</v>
      </c>
      <c r="AM15" s="58">
        <v>3</v>
      </c>
      <c r="AN15" s="58">
        <v>52272</v>
      </c>
      <c r="AO15" s="57" t="s">
        <v>216</v>
      </c>
      <c r="AP15" s="57" t="s">
        <v>227</v>
      </c>
      <c r="AQ15" s="33" t="s">
        <v>383</v>
      </c>
      <c r="AR15" s="57" t="s">
        <v>245</v>
      </c>
      <c r="AS15" s="58">
        <v>2910</v>
      </c>
      <c r="AT15" s="58">
        <v>19000</v>
      </c>
      <c r="AU15" s="58">
        <v>104500</v>
      </c>
      <c r="AV15" s="58">
        <v>214500</v>
      </c>
      <c r="AW15" s="58">
        <v>1114500</v>
      </c>
      <c r="AX15" s="58">
        <v>2239500</v>
      </c>
      <c r="AY15" s="57" t="s">
        <v>899</v>
      </c>
      <c r="AZ15" s="66">
        <v>20</v>
      </c>
      <c r="BA15" s="66">
        <v>2.9</v>
      </c>
      <c r="BB15" s="58">
        <v>300</v>
      </c>
      <c r="BC15" s="57" t="s">
        <v>901</v>
      </c>
      <c r="BD15" s="58">
        <v>31</v>
      </c>
      <c r="BE15" s="58">
        <v>12</v>
      </c>
      <c r="BF15" s="61">
        <v>43</v>
      </c>
      <c r="BG15" s="5"/>
      <c r="BH15" s="487"/>
      <c r="BI15"/>
      <c r="BJ15" s="54"/>
      <c r="BK15" s="54"/>
      <c r="BL15" s="5"/>
      <c r="BM15" s="5"/>
      <c r="BN15" s="5"/>
      <c r="BO15" s="5"/>
      <c r="BP15" s="5"/>
      <c r="BQ15" s="5"/>
      <c r="BR15" s="5"/>
      <c r="BS15" s="5"/>
    </row>
    <row r="16" spans="1:71" s="16" customFormat="1" ht="36" customHeight="1" thickBot="1">
      <c r="A16" s="14"/>
      <c r="B16" s="34" t="s">
        <v>115</v>
      </c>
      <c r="C16" s="35">
        <v>0</v>
      </c>
      <c r="D16" s="35">
        <v>0</v>
      </c>
      <c r="E16" s="35">
        <f>SUM(E10:E15)</f>
        <v>947962</v>
      </c>
      <c r="F16" s="35">
        <f aca="true" t="shared" si="1" ref="F16:U16">SUM(F10:F15)</f>
        <v>533639</v>
      </c>
      <c r="G16" s="35">
        <f t="shared" si="1"/>
        <v>724057</v>
      </c>
      <c r="H16" s="35">
        <f t="shared" si="1"/>
        <v>629178</v>
      </c>
      <c r="I16" s="35">
        <f t="shared" si="1"/>
        <v>629038</v>
      </c>
      <c r="J16" s="35">
        <f t="shared" si="1"/>
        <v>596284</v>
      </c>
      <c r="K16" s="35">
        <f t="shared" si="1"/>
        <v>334481</v>
      </c>
      <c r="L16" s="35">
        <f t="shared" si="1"/>
        <v>15384</v>
      </c>
      <c r="M16" s="35">
        <f t="shared" si="1"/>
        <v>23881</v>
      </c>
      <c r="N16" s="35">
        <f t="shared" si="1"/>
        <v>15413</v>
      </c>
      <c r="O16" s="35">
        <f t="shared" si="1"/>
        <v>15390</v>
      </c>
      <c r="P16" s="35">
        <f t="shared" si="1"/>
        <v>615381503</v>
      </c>
      <c r="Q16" s="35">
        <f t="shared" si="1"/>
        <v>422009752</v>
      </c>
      <c r="R16" s="35">
        <f t="shared" si="1"/>
        <v>3329</v>
      </c>
      <c r="S16" s="35">
        <f t="shared" si="1"/>
        <v>2928</v>
      </c>
      <c r="T16" s="35">
        <f t="shared" si="1"/>
        <v>175</v>
      </c>
      <c r="U16" s="35">
        <f t="shared" si="1"/>
        <v>226</v>
      </c>
      <c r="V16" s="35">
        <v>0</v>
      </c>
      <c r="W16" s="35">
        <f aca="true" t="shared" si="2" ref="W16:AH16">SUM(W10:W15)</f>
        <v>16</v>
      </c>
      <c r="X16" s="35">
        <f t="shared" si="2"/>
        <v>3</v>
      </c>
      <c r="Y16" s="35">
        <f t="shared" si="2"/>
        <v>13</v>
      </c>
      <c r="Z16" s="35">
        <f t="shared" si="2"/>
        <v>0</v>
      </c>
      <c r="AA16" s="35">
        <f t="shared" si="2"/>
        <v>0</v>
      </c>
      <c r="AB16" s="35">
        <f t="shared" si="2"/>
        <v>451865</v>
      </c>
      <c r="AC16" s="35">
        <f t="shared" si="2"/>
        <v>348825</v>
      </c>
      <c r="AD16" s="35">
        <f t="shared" si="2"/>
        <v>254171</v>
      </c>
      <c r="AE16" s="35">
        <f t="shared" si="2"/>
        <v>94036881</v>
      </c>
      <c r="AF16" s="35">
        <f t="shared" si="2"/>
        <v>90112141</v>
      </c>
      <c r="AG16" s="35">
        <f t="shared" si="2"/>
        <v>3924740</v>
      </c>
      <c r="AH16" s="35">
        <f t="shared" si="2"/>
        <v>67254132</v>
      </c>
      <c r="AI16" s="44">
        <f t="shared" si="0"/>
        <v>74.6</v>
      </c>
      <c r="AJ16" s="35">
        <f>SUM(AJ10:AJ15)</f>
        <v>2546</v>
      </c>
      <c r="AK16" s="35">
        <v>0</v>
      </c>
      <c r="AL16" s="35">
        <f>SUM(AL10:AL15)</f>
        <v>624989</v>
      </c>
      <c r="AM16" s="35">
        <f>SUM(AM10:AM15)</f>
        <v>58</v>
      </c>
      <c r="AN16" s="35">
        <f>SUM(AN10:AN15)</f>
        <v>814420</v>
      </c>
      <c r="AO16" s="35">
        <v>0</v>
      </c>
      <c r="AP16" s="35">
        <v>0</v>
      </c>
      <c r="AQ16" s="35">
        <v>0</v>
      </c>
      <c r="AR16" s="35">
        <f>SUM(AR10:AR15)</f>
        <v>0</v>
      </c>
      <c r="AS16" s="35">
        <v>0</v>
      </c>
      <c r="AT16" s="35">
        <v>0</v>
      </c>
      <c r="AU16" s="35">
        <v>0</v>
      </c>
      <c r="AV16" s="35">
        <v>0</v>
      </c>
      <c r="AW16" s="35">
        <v>0</v>
      </c>
      <c r="AX16" s="35">
        <v>0</v>
      </c>
      <c r="AY16" s="35">
        <v>0</v>
      </c>
      <c r="AZ16" s="35">
        <v>0</v>
      </c>
      <c r="BA16" s="35">
        <v>0</v>
      </c>
      <c r="BB16" s="35">
        <v>0</v>
      </c>
      <c r="BC16" s="35">
        <v>0</v>
      </c>
      <c r="BD16" s="35">
        <f>SUM(BD10:BD15)</f>
        <v>207</v>
      </c>
      <c r="BE16" s="35">
        <f>SUM(BE10:BE15)</f>
        <v>110</v>
      </c>
      <c r="BF16" s="41">
        <f>SUM(BF10:BF15)</f>
        <v>317</v>
      </c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</row>
    <row r="17" spans="1:71" s="486" customFormat="1" ht="30" customHeight="1">
      <c r="A17" s="482"/>
      <c r="B17" s="482"/>
      <c r="C17" s="483"/>
      <c r="D17" s="483"/>
      <c r="E17" s="483"/>
      <c r="F17" s="483"/>
      <c r="G17" s="483"/>
      <c r="H17" s="483"/>
      <c r="I17" s="483"/>
      <c r="J17" s="483"/>
      <c r="K17" s="483"/>
      <c r="L17" s="483"/>
      <c r="M17" s="483"/>
      <c r="N17" s="483"/>
      <c r="O17" s="483"/>
      <c r="P17" s="483"/>
      <c r="Q17" s="483"/>
      <c r="R17" s="483"/>
      <c r="S17" s="483"/>
      <c r="T17" s="483"/>
      <c r="U17" s="483"/>
      <c r="V17" s="483"/>
      <c r="W17" s="483"/>
      <c r="X17" s="483"/>
      <c r="Y17" s="483"/>
      <c r="Z17" s="483"/>
      <c r="AA17" s="483"/>
      <c r="AB17" s="483"/>
      <c r="AC17" s="483"/>
      <c r="AD17" s="483"/>
      <c r="AE17" s="483"/>
      <c r="AF17" s="483"/>
      <c r="AG17" s="483"/>
      <c r="AH17" s="483"/>
      <c r="AI17" s="483"/>
      <c r="AJ17" s="483"/>
      <c r="AK17" s="483"/>
      <c r="AL17" s="483"/>
      <c r="AM17" s="483"/>
      <c r="AN17" s="483"/>
      <c r="AO17" s="483"/>
      <c r="AP17" s="483"/>
      <c r="AQ17" s="483"/>
      <c r="AR17" s="483"/>
      <c r="AS17" s="483"/>
      <c r="AT17" s="483"/>
      <c r="AU17" s="483"/>
      <c r="AV17" s="483"/>
      <c r="AW17" s="483"/>
      <c r="AX17" s="483"/>
      <c r="AY17" s="483"/>
      <c r="AZ17" s="483"/>
      <c r="BA17" s="483"/>
      <c r="BB17" s="484"/>
      <c r="BC17" s="484"/>
      <c r="BD17" s="484"/>
      <c r="BE17" s="484"/>
      <c r="BF17" s="484"/>
      <c r="BG17" s="485"/>
      <c r="BH17" s="485"/>
      <c r="BI17" s="485"/>
      <c r="BJ17" s="485"/>
      <c r="BK17" s="485"/>
      <c r="BL17" s="485"/>
      <c r="BM17" s="485"/>
      <c r="BN17" s="485"/>
      <c r="BO17" s="485"/>
      <c r="BP17" s="485"/>
      <c r="BQ17" s="485"/>
      <c r="BR17" s="485"/>
      <c r="BS17" s="485"/>
    </row>
    <row r="18" spans="1:71" s="2" customFormat="1" ht="30" customHeight="1">
      <c r="A18" s="10"/>
      <c r="B18" s="11"/>
      <c r="C18" s="13"/>
      <c r="D18" s="13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3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50"/>
      <c r="AJ18" s="6"/>
      <c r="AK18" s="6"/>
      <c r="AL18" s="6"/>
      <c r="AM18" s="6"/>
      <c r="AN18" s="6"/>
      <c r="AO18" s="13"/>
      <c r="AP18" s="13"/>
      <c r="AQ18" s="13"/>
      <c r="AR18" s="13"/>
      <c r="AS18" s="6"/>
      <c r="AT18" s="6"/>
      <c r="AU18" s="6"/>
      <c r="AV18" s="6"/>
      <c r="AW18" s="6"/>
      <c r="AX18" s="6"/>
      <c r="AY18" s="13"/>
      <c r="AZ18" s="6"/>
      <c r="BA18" s="6"/>
      <c r="BB18" s="6"/>
      <c r="BC18" s="13"/>
      <c r="BD18" s="6"/>
      <c r="BE18" s="6"/>
      <c r="BF18" s="6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</row>
    <row r="19" spans="1:71" s="2" customFormat="1" ht="30" customHeight="1">
      <c r="A19" s="10"/>
      <c r="B19" s="11"/>
      <c r="C19" s="13"/>
      <c r="D19" s="13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3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50"/>
      <c r="AJ19" s="6"/>
      <c r="AK19" s="6"/>
      <c r="AL19" s="6"/>
      <c r="AM19" s="6"/>
      <c r="AN19" s="6"/>
      <c r="AO19" s="13"/>
      <c r="AP19" s="13"/>
      <c r="AQ19" s="13"/>
      <c r="AR19" s="13"/>
      <c r="AS19" s="6"/>
      <c r="AT19" s="6"/>
      <c r="AU19" s="6"/>
      <c r="AV19" s="6"/>
      <c r="AW19" s="6"/>
      <c r="AX19" s="6"/>
      <c r="AY19" s="13"/>
      <c r="AZ19" s="6"/>
      <c r="BA19" s="6"/>
      <c r="BB19" s="6"/>
      <c r="BC19" s="13"/>
      <c r="BD19" s="6"/>
      <c r="BE19" s="6"/>
      <c r="BF19" s="6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</row>
    <row r="20" spans="1:71" s="47" customFormat="1" ht="18" customHeight="1">
      <c r="A20" s="10"/>
      <c r="B20" s="11"/>
      <c r="C20" s="45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51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</row>
    <row r="21" spans="2:55" s="3" customFormat="1" ht="18" customHeight="1">
      <c r="B21" s="9"/>
      <c r="C21" s="12" t="s">
        <v>236</v>
      </c>
      <c r="AI21" s="49"/>
      <c r="AY21" s="67"/>
      <c r="AZ21" s="67"/>
      <c r="BA21" s="67"/>
      <c r="BB21" s="67"/>
      <c r="BC21" s="67"/>
    </row>
    <row r="22" spans="2:55" s="3" customFormat="1" ht="18" customHeight="1" thickBot="1">
      <c r="B22" s="9"/>
      <c r="C22" s="12" t="s">
        <v>234</v>
      </c>
      <c r="AI22" s="49"/>
      <c r="AY22" s="67"/>
      <c r="AZ22" s="67"/>
      <c r="BA22" s="67"/>
      <c r="BB22" s="67"/>
      <c r="BC22" s="67"/>
    </row>
    <row r="23" spans="2:58" s="4" customFormat="1" ht="18" customHeight="1">
      <c r="B23" s="28" t="s">
        <v>33</v>
      </c>
      <c r="C23" s="17" t="s">
        <v>116</v>
      </c>
      <c r="D23" s="18">
        <v>2</v>
      </c>
      <c r="E23" s="529" t="s">
        <v>942</v>
      </c>
      <c r="F23" s="529"/>
      <c r="G23" s="529"/>
      <c r="H23" s="529"/>
      <c r="I23" s="529"/>
      <c r="J23" s="529"/>
      <c r="K23" s="529"/>
      <c r="L23" s="529"/>
      <c r="M23" s="529"/>
      <c r="N23" s="529"/>
      <c r="O23" s="529"/>
      <c r="P23" s="529" t="s">
        <v>943</v>
      </c>
      <c r="Q23" s="529"/>
      <c r="R23" s="529" t="s">
        <v>944</v>
      </c>
      <c r="S23" s="529"/>
      <c r="T23" s="529"/>
      <c r="U23" s="529"/>
      <c r="V23" s="17" t="s">
        <v>117</v>
      </c>
      <c r="W23" s="531" t="s">
        <v>945</v>
      </c>
      <c r="X23" s="532"/>
      <c r="Y23" s="532"/>
      <c r="Z23" s="532"/>
      <c r="AA23" s="532"/>
      <c r="AB23" s="532"/>
      <c r="AC23" s="532"/>
      <c r="AD23" s="533"/>
      <c r="AE23" s="531" t="s">
        <v>945</v>
      </c>
      <c r="AF23" s="532"/>
      <c r="AG23" s="532"/>
      <c r="AH23" s="532"/>
      <c r="AI23" s="532"/>
      <c r="AJ23" s="532"/>
      <c r="AK23" s="532"/>
      <c r="AL23" s="533"/>
      <c r="AM23" s="529" t="s">
        <v>946</v>
      </c>
      <c r="AN23" s="529"/>
      <c r="AO23" s="531" t="s">
        <v>947</v>
      </c>
      <c r="AP23" s="536"/>
      <c r="AQ23" s="536"/>
      <c r="AR23" s="537"/>
      <c r="AS23" s="532" t="s">
        <v>948</v>
      </c>
      <c r="AT23" s="536"/>
      <c r="AU23" s="536"/>
      <c r="AV23" s="536"/>
      <c r="AW23" s="536"/>
      <c r="AX23" s="537"/>
      <c r="AY23" s="529" t="s">
        <v>949</v>
      </c>
      <c r="AZ23" s="529"/>
      <c r="BA23" s="529"/>
      <c r="BB23" s="529"/>
      <c r="BC23" s="529"/>
      <c r="BD23" s="529" t="s">
        <v>950</v>
      </c>
      <c r="BE23" s="529"/>
      <c r="BF23" s="530"/>
    </row>
    <row r="24" spans="2:58" s="4" customFormat="1" ht="18" customHeight="1">
      <c r="B24" s="29"/>
      <c r="C24" s="19" t="s">
        <v>34</v>
      </c>
      <c r="D24" s="19" t="s">
        <v>35</v>
      </c>
      <c r="E24" s="20" t="s">
        <v>118</v>
      </c>
      <c r="F24" s="20" t="s">
        <v>119</v>
      </c>
      <c r="G24" s="20" t="s">
        <v>120</v>
      </c>
      <c r="H24" s="20" t="s">
        <v>121</v>
      </c>
      <c r="I24" s="20" t="s">
        <v>122</v>
      </c>
      <c r="J24" s="20" t="s">
        <v>123</v>
      </c>
      <c r="K24" s="20" t="s">
        <v>124</v>
      </c>
      <c r="L24" s="20" t="s">
        <v>125</v>
      </c>
      <c r="M24" s="20" t="s">
        <v>126</v>
      </c>
      <c r="N24" s="20" t="s">
        <v>127</v>
      </c>
      <c r="O24" s="20" t="s">
        <v>128</v>
      </c>
      <c r="P24" s="22" t="s">
        <v>118</v>
      </c>
      <c r="Q24" s="20" t="s">
        <v>119</v>
      </c>
      <c r="R24" s="20" t="s">
        <v>118</v>
      </c>
      <c r="S24" s="534" t="s">
        <v>36</v>
      </c>
      <c r="T24" s="534"/>
      <c r="U24" s="534"/>
      <c r="V24" s="21" t="s">
        <v>37</v>
      </c>
      <c r="W24" s="20" t="s">
        <v>129</v>
      </c>
      <c r="X24" s="534" t="s">
        <v>38</v>
      </c>
      <c r="Y24" s="534"/>
      <c r="Z24" s="534"/>
      <c r="AA24" s="534"/>
      <c r="AB24" s="20" t="s">
        <v>130</v>
      </c>
      <c r="AC24" s="20" t="s">
        <v>131</v>
      </c>
      <c r="AD24" s="20" t="s">
        <v>132</v>
      </c>
      <c r="AE24" s="20" t="s">
        <v>133</v>
      </c>
      <c r="AF24" s="534" t="s">
        <v>39</v>
      </c>
      <c r="AG24" s="534"/>
      <c r="AH24" s="20" t="s">
        <v>41</v>
      </c>
      <c r="AI24" s="20" t="s">
        <v>42</v>
      </c>
      <c r="AJ24" s="534" t="s">
        <v>40</v>
      </c>
      <c r="AK24" s="534"/>
      <c r="AL24" s="20" t="s">
        <v>134</v>
      </c>
      <c r="AM24" s="20" t="s">
        <v>135</v>
      </c>
      <c r="AN24" s="20" t="s">
        <v>136</v>
      </c>
      <c r="AO24" s="22" t="s">
        <v>135</v>
      </c>
      <c r="AP24" s="20" t="s">
        <v>136</v>
      </c>
      <c r="AQ24" s="20" t="s">
        <v>137</v>
      </c>
      <c r="AR24" s="20" t="s">
        <v>138</v>
      </c>
      <c r="AS24" s="538" t="s">
        <v>225</v>
      </c>
      <c r="AT24" s="539"/>
      <c r="AU24" s="539"/>
      <c r="AV24" s="539"/>
      <c r="AW24" s="539"/>
      <c r="AX24" s="540"/>
      <c r="AY24" s="68" t="s">
        <v>139</v>
      </c>
      <c r="AZ24" s="535" t="s">
        <v>43</v>
      </c>
      <c r="BA24" s="535"/>
      <c r="BB24" s="68" t="s">
        <v>140</v>
      </c>
      <c r="BC24" s="68" t="s">
        <v>141</v>
      </c>
      <c r="BD24" s="20" t="s">
        <v>142</v>
      </c>
      <c r="BE24" s="20" t="s">
        <v>143</v>
      </c>
      <c r="BF24" s="30"/>
    </row>
    <row r="25" spans="2:58" s="4" customFormat="1" ht="18" customHeight="1">
      <c r="B25" s="29"/>
      <c r="C25" s="19"/>
      <c r="D25" s="19"/>
      <c r="E25" s="21" t="s">
        <v>44</v>
      </c>
      <c r="F25" s="21" t="s">
        <v>45</v>
      </c>
      <c r="G25" s="21" t="s">
        <v>46</v>
      </c>
      <c r="H25" s="21" t="s">
        <v>47</v>
      </c>
      <c r="I25" s="21" t="s">
        <v>48</v>
      </c>
      <c r="J25" s="21" t="s">
        <v>239</v>
      </c>
      <c r="K25" s="21" t="s">
        <v>49</v>
      </c>
      <c r="L25" s="21" t="s">
        <v>45</v>
      </c>
      <c r="M25" s="21" t="s">
        <v>46</v>
      </c>
      <c r="N25" s="21" t="s">
        <v>47</v>
      </c>
      <c r="O25" s="21" t="s">
        <v>48</v>
      </c>
      <c r="P25" s="21" t="s">
        <v>50</v>
      </c>
      <c r="Q25" s="21" t="s">
        <v>51</v>
      </c>
      <c r="R25" s="21" t="s">
        <v>52</v>
      </c>
      <c r="S25" s="20" t="s">
        <v>144</v>
      </c>
      <c r="T25" s="20" t="s">
        <v>145</v>
      </c>
      <c r="U25" s="20" t="s">
        <v>146</v>
      </c>
      <c r="V25" s="22"/>
      <c r="W25" s="21" t="s">
        <v>53</v>
      </c>
      <c r="X25" s="21" t="s">
        <v>54</v>
      </c>
      <c r="Y25" s="21" t="s">
        <v>55</v>
      </c>
      <c r="Z25" s="21" t="s">
        <v>237</v>
      </c>
      <c r="AA25" s="21" t="s">
        <v>238</v>
      </c>
      <c r="AB25" s="21" t="s">
        <v>56</v>
      </c>
      <c r="AC25" s="21" t="s">
        <v>57</v>
      </c>
      <c r="AD25" s="21" t="s">
        <v>58</v>
      </c>
      <c r="AE25" s="21" t="s">
        <v>59</v>
      </c>
      <c r="AF25" s="21" t="s">
        <v>60</v>
      </c>
      <c r="AG25" s="21" t="s">
        <v>61</v>
      </c>
      <c r="AH25" s="21" t="s">
        <v>62</v>
      </c>
      <c r="AI25" s="21" t="s">
        <v>63</v>
      </c>
      <c r="AJ25" s="23" t="s">
        <v>147</v>
      </c>
      <c r="AK25" s="23" t="s">
        <v>148</v>
      </c>
      <c r="AL25" s="21" t="s">
        <v>64</v>
      </c>
      <c r="AM25" s="21" t="s">
        <v>149</v>
      </c>
      <c r="AN25" s="21" t="s">
        <v>65</v>
      </c>
      <c r="AO25" s="21" t="s">
        <v>66</v>
      </c>
      <c r="AP25" s="21" t="s">
        <v>67</v>
      </c>
      <c r="AQ25" s="21" t="s">
        <v>68</v>
      </c>
      <c r="AR25" s="21" t="s">
        <v>69</v>
      </c>
      <c r="AS25" s="21" t="s">
        <v>70</v>
      </c>
      <c r="AT25" s="21" t="s">
        <v>71</v>
      </c>
      <c r="AU25" s="21" t="s">
        <v>72</v>
      </c>
      <c r="AV25" s="21" t="s">
        <v>73</v>
      </c>
      <c r="AW25" s="21" t="s">
        <v>74</v>
      </c>
      <c r="AX25" s="21" t="s">
        <v>75</v>
      </c>
      <c r="AY25" s="62" t="s">
        <v>76</v>
      </c>
      <c r="AZ25" s="63" t="s">
        <v>150</v>
      </c>
      <c r="BA25" s="63" t="s">
        <v>151</v>
      </c>
      <c r="BB25" s="62" t="s">
        <v>242</v>
      </c>
      <c r="BC25" s="62" t="s">
        <v>77</v>
      </c>
      <c r="BD25" s="21" t="s">
        <v>78</v>
      </c>
      <c r="BE25" s="21" t="s">
        <v>79</v>
      </c>
      <c r="BF25" s="24" t="s">
        <v>80</v>
      </c>
    </row>
    <row r="26" spans="2:58" s="4" customFormat="1" ht="18" customHeight="1">
      <c r="B26" s="29"/>
      <c r="C26" s="21" t="s">
        <v>81</v>
      </c>
      <c r="D26" s="19" t="s">
        <v>82</v>
      </c>
      <c r="E26" s="21" t="s">
        <v>220</v>
      </c>
      <c r="F26" s="21" t="s">
        <v>221</v>
      </c>
      <c r="G26" s="21" t="s">
        <v>222</v>
      </c>
      <c r="H26" s="21" t="s">
        <v>83</v>
      </c>
      <c r="I26" s="21" t="s">
        <v>83</v>
      </c>
      <c r="J26" s="21" t="s">
        <v>84</v>
      </c>
      <c r="K26" s="21" t="s">
        <v>223</v>
      </c>
      <c r="L26" s="21" t="s">
        <v>223</v>
      </c>
      <c r="M26" s="21" t="s">
        <v>223</v>
      </c>
      <c r="N26" s="21" t="s">
        <v>85</v>
      </c>
      <c r="O26" s="21" t="s">
        <v>85</v>
      </c>
      <c r="P26" s="22"/>
      <c r="Q26" s="21"/>
      <c r="R26" s="21" t="s">
        <v>86</v>
      </c>
      <c r="S26" s="21" t="s">
        <v>87</v>
      </c>
      <c r="T26" s="21" t="s">
        <v>88</v>
      </c>
      <c r="U26" s="21" t="s">
        <v>89</v>
      </c>
      <c r="V26" s="22"/>
      <c r="W26" s="21" t="s">
        <v>90</v>
      </c>
      <c r="X26" s="21" t="s">
        <v>91</v>
      </c>
      <c r="Y26" s="21" t="s">
        <v>91</v>
      </c>
      <c r="Z26" s="21" t="s">
        <v>91</v>
      </c>
      <c r="AA26" s="21"/>
      <c r="AB26" s="21" t="s">
        <v>92</v>
      </c>
      <c r="AC26" s="22" t="s">
        <v>93</v>
      </c>
      <c r="AD26" s="22" t="s">
        <v>94</v>
      </c>
      <c r="AE26" s="21" t="s">
        <v>94</v>
      </c>
      <c r="AF26" s="21" t="s">
        <v>93</v>
      </c>
      <c r="AG26" s="21" t="s">
        <v>94</v>
      </c>
      <c r="AH26" s="21" t="s">
        <v>95</v>
      </c>
      <c r="AI26" s="21" t="s">
        <v>152</v>
      </c>
      <c r="AJ26" s="21" t="s">
        <v>96</v>
      </c>
      <c r="AK26" s="62" t="s">
        <v>240</v>
      </c>
      <c r="AL26" s="22" t="s">
        <v>97</v>
      </c>
      <c r="AM26" s="21" t="s">
        <v>98</v>
      </c>
      <c r="AN26" s="21" t="s">
        <v>99</v>
      </c>
      <c r="AO26" s="21" t="s">
        <v>100</v>
      </c>
      <c r="AP26" s="21" t="s">
        <v>101</v>
      </c>
      <c r="AQ26" s="21"/>
      <c r="AR26" s="21" t="s">
        <v>102</v>
      </c>
      <c r="AS26" s="25" t="s">
        <v>157</v>
      </c>
      <c r="AT26" s="25" t="s">
        <v>158</v>
      </c>
      <c r="AU26" s="25" t="s">
        <v>159</v>
      </c>
      <c r="AV26" s="25" t="s">
        <v>160</v>
      </c>
      <c r="AW26" s="25" t="s">
        <v>161</v>
      </c>
      <c r="AX26" s="25" t="s">
        <v>162</v>
      </c>
      <c r="AY26" s="62" t="s">
        <v>104</v>
      </c>
      <c r="AZ26" s="62" t="s">
        <v>241</v>
      </c>
      <c r="BA26" s="62" t="s">
        <v>105</v>
      </c>
      <c r="BB26" s="62" t="s">
        <v>103</v>
      </c>
      <c r="BC26" s="62" t="s">
        <v>102</v>
      </c>
      <c r="BD26" s="21" t="s">
        <v>106</v>
      </c>
      <c r="BE26" s="21" t="s">
        <v>106</v>
      </c>
      <c r="BF26" s="24"/>
    </row>
    <row r="27" spans="2:58" s="4" customFormat="1" ht="18" customHeight="1">
      <c r="B27" s="31" t="s">
        <v>107</v>
      </c>
      <c r="C27" s="26"/>
      <c r="D27" s="26"/>
      <c r="E27" s="27" t="s">
        <v>108</v>
      </c>
      <c r="F27" s="27" t="s">
        <v>108</v>
      </c>
      <c r="G27" s="27" t="s">
        <v>108</v>
      </c>
      <c r="H27" s="27" t="s">
        <v>108</v>
      </c>
      <c r="I27" s="27" t="s">
        <v>108</v>
      </c>
      <c r="J27" s="27" t="s">
        <v>108</v>
      </c>
      <c r="K27" s="27" t="s">
        <v>153</v>
      </c>
      <c r="L27" s="27" t="s">
        <v>153</v>
      </c>
      <c r="M27" s="27" t="s">
        <v>153</v>
      </c>
      <c r="N27" s="27" t="s">
        <v>153</v>
      </c>
      <c r="O27" s="27" t="s">
        <v>153</v>
      </c>
      <c r="P27" s="27" t="s">
        <v>109</v>
      </c>
      <c r="Q27" s="27" t="s">
        <v>109</v>
      </c>
      <c r="R27" s="27" t="s">
        <v>154</v>
      </c>
      <c r="S27" s="27" t="s">
        <v>154</v>
      </c>
      <c r="T27" s="27" t="s">
        <v>154</v>
      </c>
      <c r="U27" s="27" t="s">
        <v>154</v>
      </c>
      <c r="V27" s="27"/>
      <c r="W27" s="27" t="s">
        <v>110</v>
      </c>
      <c r="X27" s="27" t="s">
        <v>110</v>
      </c>
      <c r="Y27" s="27" t="s">
        <v>110</v>
      </c>
      <c r="Z27" s="27" t="s">
        <v>110</v>
      </c>
      <c r="AA27" s="27" t="s">
        <v>110</v>
      </c>
      <c r="AB27" s="27" t="s">
        <v>163</v>
      </c>
      <c r="AC27" s="27" t="s">
        <v>163</v>
      </c>
      <c r="AD27" s="27" t="s">
        <v>163</v>
      </c>
      <c r="AE27" s="27" t="s">
        <v>164</v>
      </c>
      <c r="AF27" s="27" t="s">
        <v>164</v>
      </c>
      <c r="AG27" s="27" t="s">
        <v>164</v>
      </c>
      <c r="AH27" s="27" t="s">
        <v>164</v>
      </c>
      <c r="AI27" s="27" t="s">
        <v>155</v>
      </c>
      <c r="AJ27" s="27" t="s">
        <v>163</v>
      </c>
      <c r="AK27" s="27" t="s">
        <v>156</v>
      </c>
      <c r="AL27" s="27" t="s">
        <v>165</v>
      </c>
      <c r="AM27" s="27" t="s">
        <v>110</v>
      </c>
      <c r="AN27" s="27" t="s">
        <v>163</v>
      </c>
      <c r="AO27" s="26"/>
      <c r="AP27" s="26"/>
      <c r="AQ27" s="26"/>
      <c r="AR27" s="26"/>
      <c r="AS27" s="27" t="s">
        <v>111</v>
      </c>
      <c r="AT27" s="27" t="s">
        <v>111</v>
      </c>
      <c r="AU27" s="27" t="s">
        <v>111</v>
      </c>
      <c r="AV27" s="27" t="s">
        <v>111</v>
      </c>
      <c r="AW27" s="27" t="s">
        <v>111</v>
      </c>
      <c r="AX27" s="27" t="s">
        <v>111</v>
      </c>
      <c r="AY27" s="64"/>
      <c r="AZ27" s="64"/>
      <c r="BA27" s="64"/>
      <c r="BB27" s="65" t="s">
        <v>111</v>
      </c>
      <c r="BC27" s="65"/>
      <c r="BD27" s="27" t="s">
        <v>108</v>
      </c>
      <c r="BE27" s="27" t="s">
        <v>108</v>
      </c>
      <c r="BF27" s="37"/>
    </row>
    <row r="28" spans="2:58" s="8" customFormat="1" ht="23.25" customHeight="1" hidden="1">
      <c r="B28" s="481"/>
      <c r="C28" s="477" t="s">
        <v>166</v>
      </c>
      <c r="D28" s="477" t="s">
        <v>167</v>
      </c>
      <c r="E28" s="477" t="s">
        <v>168</v>
      </c>
      <c r="F28" s="477" t="s">
        <v>169</v>
      </c>
      <c r="G28" s="477" t="s">
        <v>170</v>
      </c>
      <c r="H28" s="477" t="s">
        <v>171</v>
      </c>
      <c r="I28" s="477" t="s">
        <v>172</v>
      </c>
      <c r="J28" s="477" t="s">
        <v>173</v>
      </c>
      <c r="K28" s="477" t="s">
        <v>174</v>
      </c>
      <c r="L28" s="477" t="s">
        <v>175</v>
      </c>
      <c r="M28" s="477" t="s">
        <v>176</v>
      </c>
      <c r="N28" s="477" t="s">
        <v>177</v>
      </c>
      <c r="O28" s="477" t="s">
        <v>178</v>
      </c>
      <c r="P28" s="477" t="s">
        <v>179</v>
      </c>
      <c r="Q28" s="477" t="s">
        <v>180</v>
      </c>
      <c r="R28" s="477" t="s">
        <v>181</v>
      </c>
      <c r="S28" s="477" t="s">
        <v>182</v>
      </c>
      <c r="T28" s="477" t="s">
        <v>183</v>
      </c>
      <c r="U28" s="477" t="s">
        <v>184</v>
      </c>
      <c r="V28" s="477"/>
      <c r="W28" s="477" t="s">
        <v>185</v>
      </c>
      <c r="X28" s="477" t="s">
        <v>186</v>
      </c>
      <c r="Y28" s="477" t="s">
        <v>187</v>
      </c>
      <c r="Z28" s="477" t="s">
        <v>188</v>
      </c>
      <c r="AA28" s="477" t="s">
        <v>189</v>
      </c>
      <c r="AB28" s="477" t="s">
        <v>190</v>
      </c>
      <c r="AC28" s="477" t="s">
        <v>191</v>
      </c>
      <c r="AD28" s="477" t="s">
        <v>192</v>
      </c>
      <c r="AE28" s="477" t="s">
        <v>193</v>
      </c>
      <c r="AF28" s="477" t="s">
        <v>194</v>
      </c>
      <c r="AG28" s="477" t="s">
        <v>195</v>
      </c>
      <c r="AH28" s="477" t="s">
        <v>196</v>
      </c>
      <c r="AI28" s="478"/>
      <c r="AJ28" s="477" t="s">
        <v>197</v>
      </c>
      <c r="AK28" s="477" t="s">
        <v>198</v>
      </c>
      <c r="AL28" s="477" t="s">
        <v>199</v>
      </c>
      <c r="AM28" s="477" t="s">
        <v>200</v>
      </c>
      <c r="AN28" s="477" t="s">
        <v>201</v>
      </c>
      <c r="AO28" s="477" t="s">
        <v>205</v>
      </c>
      <c r="AP28" s="477" t="s">
        <v>206</v>
      </c>
      <c r="AQ28" s="477" t="s">
        <v>233</v>
      </c>
      <c r="AR28" s="477" t="s">
        <v>207</v>
      </c>
      <c r="AS28" s="477" t="s">
        <v>208</v>
      </c>
      <c r="AT28" s="477" t="s">
        <v>209</v>
      </c>
      <c r="AU28" s="477" t="s">
        <v>210</v>
      </c>
      <c r="AV28" s="477" t="s">
        <v>211</v>
      </c>
      <c r="AW28" s="477" t="s">
        <v>212</v>
      </c>
      <c r="AX28" s="477" t="s">
        <v>213</v>
      </c>
      <c r="AY28" s="477" t="s">
        <v>214</v>
      </c>
      <c r="AZ28" s="477" t="s">
        <v>375</v>
      </c>
      <c r="BA28" s="477" t="s">
        <v>376</v>
      </c>
      <c r="BB28" s="477" t="s">
        <v>215</v>
      </c>
      <c r="BC28" s="477" t="s">
        <v>377</v>
      </c>
      <c r="BD28" s="477" t="s">
        <v>202</v>
      </c>
      <c r="BE28" s="477" t="s">
        <v>203</v>
      </c>
      <c r="BF28" s="479" t="s">
        <v>204</v>
      </c>
    </row>
    <row r="29" spans="1:71" s="2" customFormat="1" ht="44.25" customHeight="1">
      <c r="A29" s="10"/>
      <c r="B29" s="32" t="s">
        <v>231</v>
      </c>
      <c r="C29" s="33" t="s">
        <v>232</v>
      </c>
      <c r="D29" s="33" t="s">
        <v>224</v>
      </c>
      <c r="E29" s="38">
        <v>281704</v>
      </c>
      <c r="F29" s="38">
        <v>184034</v>
      </c>
      <c r="G29" s="38">
        <v>4400</v>
      </c>
      <c r="H29" s="38">
        <v>3690</v>
      </c>
      <c r="I29" s="38">
        <v>3690</v>
      </c>
      <c r="J29" s="38">
        <v>3375</v>
      </c>
      <c r="K29" s="38">
        <v>71617</v>
      </c>
      <c r="L29" s="38">
        <v>3974</v>
      </c>
      <c r="M29" s="38">
        <v>172</v>
      </c>
      <c r="N29" s="38">
        <v>171</v>
      </c>
      <c r="O29" s="38">
        <v>171</v>
      </c>
      <c r="P29" s="38">
        <v>6435162</v>
      </c>
      <c r="Q29" s="38">
        <v>5388800</v>
      </c>
      <c r="R29" s="38">
        <v>45</v>
      </c>
      <c r="S29" s="38">
        <v>45</v>
      </c>
      <c r="T29" s="38">
        <v>0</v>
      </c>
      <c r="U29" s="38">
        <v>0</v>
      </c>
      <c r="V29" s="33" t="s">
        <v>230</v>
      </c>
      <c r="W29" s="38">
        <v>2</v>
      </c>
      <c r="X29" s="38">
        <v>0</v>
      </c>
      <c r="Y29" s="38">
        <v>2</v>
      </c>
      <c r="Z29" s="38">
        <v>0</v>
      </c>
      <c r="AA29" s="38">
        <v>0</v>
      </c>
      <c r="AB29" s="38">
        <v>2540</v>
      </c>
      <c r="AC29" s="38">
        <v>1539</v>
      </c>
      <c r="AD29" s="38">
        <v>1358</v>
      </c>
      <c r="AE29" s="38">
        <v>497098</v>
      </c>
      <c r="AF29" s="38">
        <v>497098</v>
      </c>
      <c r="AG29" s="38">
        <v>0</v>
      </c>
      <c r="AH29" s="38">
        <v>456463</v>
      </c>
      <c r="AI29" s="43">
        <f>ROUND(AH29/AF29*100,1)</f>
        <v>91.8</v>
      </c>
      <c r="AJ29" s="38">
        <v>52</v>
      </c>
      <c r="AK29" s="38">
        <v>99</v>
      </c>
      <c r="AL29" s="38">
        <v>4922</v>
      </c>
      <c r="AM29" s="38">
        <v>0</v>
      </c>
      <c r="AN29" s="38">
        <v>0</v>
      </c>
      <c r="AO29" s="33" t="s">
        <v>216</v>
      </c>
      <c r="AP29" s="33" t="s">
        <v>227</v>
      </c>
      <c r="AQ29" s="33" t="s">
        <v>229</v>
      </c>
      <c r="AR29" s="33" t="s">
        <v>248</v>
      </c>
      <c r="AS29" s="38">
        <v>3188</v>
      </c>
      <c r="AT29" s="38">
        <v>18048</v>
      </c>
      <c r="AU29" s="38">
        <v>95048</v>
      </c>
      <c r="AV29" s="38">
        <v>192048</v>
      </c>
      <c r="AW29" s="38">
        <v>992048</v>
      </c>
      <c r="AX29" s="38">
        <v>1992048</v>
      </c>
      <c r="AY29" s="33" t="s">
        <v>255</v>
      </c>
      <c r="AZ29" s="39">
        <v>0.7</v>
      </c>
      <c r="BA29" s="39">
        <v>0</v>
      </c>
      <c r="BB29" s="38">
        <v>0</v>
      </c>
      <c r="BC29" s="33" t="s">
        <v>256</v>
      </c>
      <c r="BD29" s="38">
        <v>4</v>
      </c>
      <c r="BE29" s="38">
        <v>0</v>
      </c>
      <c r="BF29" s="69">
        <v>4</v>
      </c>
      <c r="BG29" s="5"/>
      <c r="BH29"/>
      <c r="BI29"/>
      <c r="BJ29" s="54"/>
      <c r="BK29" s="54"/>
      <c r="BL29" s="5"/>
      <c r="BM29" s="5"/>
      <c r="BN29" s="5"/>
      <c r="BO29" s="5"/>
      <c r="BP29" s="5"/>
      <c r="BQ29" s="5"/>
      <c r="BR29" s="5"/>
      <c r="BS29" s="5"/>
    </row>
    <row r="30" spans="1:71" s="2" customFormat="1" ht="44.25" customHeight="1">
      <c r="A30" s="10"/>
      <c r="B30" s="32" t="s">
        <v>251</v>
      </c>
      <c r="C30" s="33" t="s">
        <v>253</v>
      </c>
      <c r="D30" s="33" t="s">
        <v>248</v>
      </c>
      <c r="E30" s="38">
        <v>195266</v>
      </c>
      <c r="F30" s="38">
        <v>91931</v>
      </c>
      <c r="G30" s="38">
        <v>5100</v>
      </c>
      <c r="H30" s="38">
        <v>623</v>
      </c>
      <c r="I30" s="38">
        <v>623</v>
      </c>
      <c r="J30" s="38">
        <v>417</v>
      </c>
      <c r="K30" s="38">
        <v>102331</v>
      </c>
      <c r="L30" s="38">
        <v>2239</v>
      </c>
      <c r="M30" s="38">
        <v>375</v>
      </c>
      <c r="N30" s="38">
        <v>16</v>
      </c>
      <c r="O30" s="38">
        <v>16</v>
      </c>
      <c r="P30" s="38">
        <v>3726654</v>
      </c>
      <c r="Q30" s="38">
        <v>3303137</v>
      </c>
      <c r="R30" s="38">
        <v>12</v>
      </c>
      <c r="S30" s="38">
        <v>12</v>
      </c>
      <c r="T30" s="38">
        <v>0</v>
      </c>
      <c r="U30" s="38">
        <v>0</v>
      </c>
      <c r="V30" s="33" t="s">
        <v>230</v>
      </c>
      <c r="W30" s="38">
        <v>1</v>
      </c>
      <c r="X30" s="38">
        <v>1</v>
      </c>
      <c r="Y30" s="38">
        <v>0</v>
      </c>
      <c r="Z30" s="38">
        <v>0</v>
      </c>
      <c r="AA30" s="38">
        <v>0</v>
      </c>
      <c r="AB30" s="38">
        <v>2850</v>
      </c>
      <c r="AC30" s="38">
        <v>131</v>
      </c>
      <c r="AD30" s="38">
        <v>81</v>
      </c>
      <c r="AE30" s="38">
        <v>30315</v>
      </c>
      <c r="AF30" s="38">
        <v>30315</v>
      </c>
      <c r="AG30" s="38">
        <v>0</v>
      </c>
      <c r="AH30" s="38">
        <v>25413</v>
      </c>
      <c r="AI30" s="43">
        <f>ROUND(AH30/AF30*100,1)</f>
        <v>83.8</v>
      </c>
      <c r="AJ30" s="38">
        <v>76</v>
      </c>
      <c r="AK30" s="38">
        <v>99</v>
      </c>
      <c r="AL30" s="38">
        <v>8028</v>
      </c>
      <c r="AM30" s="38">
        <v>0</v>
      </c>
      <c r="AN30" s="38">
        <v>0</v>
      </c>
      <c r="AO30" s="33" t="s">
        <v>370</v>
      </c>
      <c r="AP30" s="33" t="s">
        <v>227</v>
      </c>
      <c r="AQ30" s="33" t="s">
        <v>383</v>
      </c>
      <c r="AR30" s="33" t="s">
        <v>259</v>
      </c>
      <c r="AS30" s="38">
        <v>2625</v>
      </c>
      <c r="AT30" s="38">
        <v>16800</v>
      </c>
      <c r="AU30" s="38">
        <v>92400</v>
      </c>
      <c r="AV30" s="38">
        <v>186900</v>
      </c>
      <c r="AW30" s="38">
        <v>942900</v>
      </c>
      <c r="AX30" s="38">
        <v>1887900</v>
      </c>
      <c r="AY30" s="33" t="s">
        <v>253</v>
      </c>
      <c r="AZ30" s="39">
        <v>0</v>
      </c>
      <c r="BA30" s="39">
        <v>7.9</v>
      </c>
      <c r="BB30" s="38">
        <v>360</v>
      </c>
      <c r="BC30" s="33" t="s">
        <v>253</v>
      </c>
      <c r="BD30" s="38">
        <v>0</v>
      </c>
      <c r="BE30" s="38">
        <v>2</v>
      </c>
      <c r="BF30" s="69">
        <v>2</v>
      </c>
      <c r="BG30" s="5"/>
      <c r="BH30"/>
      <c r="BI30"/>
      <c r="BJ30" s="54"/>
      <c r="BK30" s="54"/>
      <c r="BL30" s="5"/>
      <c r="BM30" s="5"/>
      <c r="BN30" s="5"/>
      <c r="BO30" s="5"/>
      <c r="BP30" s="5"/>
      <c r="BQ30" s="5"/>
      <c r="BR30" s="5"/>
      <c r="BS30" s="5"/>
    </row>
    <row r="31" spans="1:71" s="2" customFormat="1" ht="44.25" customHeight="1">
      <c r="A31" s="10"/>
      <c r="B31" s="56" t="s">
        <v>903</v>
      </c>
      <c r="C31" s="57" t="s">
        <v>904</v>
      </c>
      <c r="D31" s="57" t="s">
        <v>905</v>
      </c>
      <c r="E31" s="58">
        <v>151552</v>
      </c>
      <c r="F31" s="58">
        <v>91253</v>
      </c>
      <c r="G31" s="58">
        <v>3500</v>
      </c>
      <c r="H31" s="58">
        <v>4125</v>
      </c>
      <c r="I31" s="58">
        <v>4125</v>
      </c>
      <c r="J31" s="58">
        <v>3504</v>
      </c>
      <c r="K31" s="58">
        <v>65632</v>
      </c>
      <c r="L31" s="58">
        <v>3028</v>
      </c>
      <c r="M31" s="58">
        <v>183</v>
      </c>
      <c r="N31" s="58">
        <v>153</v>
      </c>
      <c r="O31" s="58">
        <v>153</v>
      </c>
      <c r="P31" s="58">
        <v>7956830</v>
      </c>
      <c r="Q31" s="58">
        <v>5984383</v>
      </c>
      <c r="R31" s="58">
        <v>57</v>
      </c>
      <c r="S31" s="58">
        <v>57</v>
      </c>
      <c r="T31" s="58">
        <v>0</v>
      </c>
      <c r="U31" s="58">
        <v>0</v>
      </c>
      <c r="V31" s="57" t="s">
        <v>230</v>
      </c>
      <c r="W31" s="58">
        <v>2</v>
      </c>
      <c r="X31" s="58">
        <v>1</v>
      </c>
      <c r="Y31" s="58">
        <v>1</v>
      </c>
      <c r="Z31" s="58">
        <v>0</v>
      </c>
      <c r="AA31" s="58">
        <v>0</v>
      </c>
      <c r="AB31" s="58">
        <v>2465</v>
      </c>
      <c r="AC31" s="58">
        <v>1132</v>
      </c>
      <c r="AD31" s="58">
        <v>905</v>
      </c>
      <c r="AE31" s="58">
        <v>494233</v>
      </c>
      <c r="AF31" s="58">
        <v>494233</v>
      </c>
      <c r="AG31" s="58">
        <v>0</v>
      </c>
      <c r="AH31" s="58">
        <v>479219</v>
      </c>
      <c r="AI31" s="59">
        <f>ROUND(AH31/AF31*100,1)</f>
        <v>97</v>
      </c>
      <c r="AJ31" s="58">
        <v>0</v>
      </c>
      <c r="AK31" s="58">
        <v>0</v>
      </c>
      <c r="AL31" s="58">
        <v>0</v>
      </c>
      <c r="AM31" s="58">
        <v>0</v>
      </c>
      <c r="AN31" s="58">
        <v>0</v>
      </c>
      <c r="AO31" s="57" t="s">
        <v>906</v>
      </c>
      <c r="AP31" s="57" t="s">
        <v>227</v>
      </c>
      <c r="AQ31" s="57" t="s">
        <v>383</v>
      </c>
      <c r="AR31" s="57" t="s">
        <v>907</v>
      </c>
      <c r="AS31" s="58">
        <v>2910</v>
      </c>
      <c r="AT31" s="58">
        <v>19000</v>
      </c>
      <c r="AU31" s="58">
        <v>104500</v>
      </c>
      <c r="AV31" s="58">
        <v>214500</v>
      </c>
      <c r="AW31" s="58">
        <v>1114500</v>
      </c>
      <c r="AX31" s="58">
        <v>2239500</v>
      </c>
      <c r="AY31" s="57" t="s">
        <v>908</v>
      </c>
      <c r="AZ31" s="66">
        <v>52.5</v>
      </c>
      <c r="BA31" s="66">
        <v>41.2</v>
      </c>
      <c r="BB31" s="58">
        <v>230</v>
      </c>
      <c r="BC31" s="57" t="s">
        <v>908</v>
      </c>
      <c r="BD31" s="58">
        <v>1</v>
      </c>
      <c r="BE31" s="58">
        <v>1</v>
      </c>
      <c r="BF31" s="61">
        <v>2</v>
      </c>
      <c r="BG31" s="5"/>
      <c r="BH31"/>
      <c r="BI31"/>
      <c r="BJ31" s="54"/>
      <c r="BK31" s="54"/>
      <c r="BL31" s="5"/>
      <c r="BM31" s="5"/>
      <c r="BN31" s="5"/>
      <c r="BO31" s="5"/>
      <c r="BP31" s="5"/>
      <c r="BQ31" s="5"/>
      <c r="BR31" s="5"/>
      <c r="BS31" s="5"/>
    </row>
    <row r="32" spans="1:71" s="2" customFormat="1" ht="36" customHeight="1" thickBot="1">
      <c r="A32" s="10"/>
      <c r="B32" s="34" t="s">
        <v>115</v>
      </c>
      <c r="C32" s="35">
        <v>0</v>
      </c>
      <c r="D32" s="35">
        <v>0</v>
      </c>
      <c r="E32" s="42">
        <f>SUM(E29:E31)</f>
        <v>628522</v>
      </c>
      <c r="F32" s="42">
        <f aca="true" t="shared" si="3" ref="F32:S32">SUM(F29:F31)</f>
        <v>367218</v>
      </c>
      <c r="G32" s="42">
        <f t="shared" si="3"/>
        <v>13000</v>
      </c>
      <c r="H32" s="42">
        <f t="shared" si="3"/>
        <v>8438</v>
      </c>
      <c r="I32" s="42">
        <f t="shared" si="3"/>
        <v>8438</v>
      </c>
      <c r="J32" s="42">
        <f t="shared" si="3"/>
        <v>7296</v>
      </c>
      <c r="K32" s="42">
        <f t="shared" si="3"/>
        <v>239580</v>
      </c>
      <c r="L32" s="42">
        <f t="shared" si="3"/>
        <v>9241</v>
      </c>
      <c r="M32" s="42">
        <f t="shared" si="3"/>
        <v>730</v>
      </c>
      <c r="N32" s="42">
        <f t="shared" si="3"/>
        <v>340</v>
      </c>
      <c r="O32" s="42">
        <f t="shared" si="3"/>
        <v>340</v>
      </c>
      <c r="P32" s="42">
        <f t="shared" si="3"/>
        <v>18118646</v>
      </c>
      <c r="Q32" s="42">
        <f t="shared" si="3"/>
        <v>14676320</v>
      </c>
      <c r="R32" s="42">
        <f t="shared" si="3"/>
        <v>114</v>
      </c>
      <c r="S32" s="42">
        <f t="shared" si="3"/>
        <v>114</v>
      </c>
      <c r="T32" s="42">
        <f>SUM(T29:T31)</f>
        <v>0</v>
      </c>
      <c r="U32" s="42">
        <f>SUM(U29:U31)</f>
        <v>0</v>
      </c>
      <c r="V32" s="42">
        <v>0</v>
      </c>
      <c r="W32" s="42">
        <f aca="true" t="shared" si="4" ref="W32:AH32">SUM(W29:W31)</f>
        <v>5</v>
      </c>
      <c r="X32" s="42">
        <f t="shared" si="4"/>
        <v>2</v>
      </c>
      <c r="Y32" s="42">
        <f t="shared" si="4"/>
        <v>3</v>
      </c>
      <c r="Z32" s="42">
        <f t="shared" si="4"/>
        <v>0</v>
      </c>
      <c r="AA32" s="42">
        <f t="shared" si="4"/>
        <v>0</v>
      </c>
      <c r="AB32" s="42">
        <f t="shared" si="4"/>
        <v>7855</v>
      </c>
      <c r="AC32" s="42">
        <f t="shared" si="4"/>
        <v>2802</v>
      </c>
      <c r="AD32" s="42">
        <f t="shared" si="4"/>
        <v>2344</v>
      </c>
      <c r="AE32" s="42">
        <f t="shared" si="4"/>
        <v>1021646</v>
      </c>
      <c r="AF32" s="42">
        <f t="shared" si="4"/>
        <v>1021646</v>
      </c>
      <c r="AG32" s="42">
        <f t="shared" si="4"/>
        <v>0</v>
      </c>
      <c r="AH32" s="42">
        <f t="shared" si="4"/>
        <v>961095</v>
      </c>
      <c r="AI32" s="44">
        <f>ROUND(AH32/AF32*100,1)</f>
        <v>94.1</v>
      </c>
      <c r="AJ32" s="42">
        <f>SUM(AJ29:AJ31)</f>
        <v>128</v>
      </c>
      <c r="AK32" s="35">
        <v>0</v>
      </c>
      <c r="AL32" s="42">
        <f aca="true" t="shared" si="5" ref="AL32:AR32">SUM(AL29:AL31)</f>
        <v>12950</v>
      </c>
      <c r="AM32" s="42">
        <f t="shared" si="5"/>
        <v>0</v>
      </c>
      <c r="AN32" s="42">
        <f t="shared" si="5"/>
        <v>0</v>
      </c>
      <c r="AO32" s="42">
        <f t="shared" si="5"/>
        <v>0</v>
      </c>
      <c r="AP32" s="42">
        <f t="shared" si="5"/>
        <v>0</v>
      </c>
      <c r="AQ32" s="42">
        <f t="shared" si="5"/>
        <v>0</v>
      </c>
      <c r="AR32" s="42">
        <f t="shared" si="5"/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0</v>
      </c>
      <c r="BD32" s="42">
        <f>SUM(BD29:BD31)</f>
        <v>5</v>
      </c>
      <c r="BE32" s="42">
        <f>SUM(BE29:BE31)</f>
        <v>3</v>
      </c>
      <c r="BF32" s="42">
        <f>SUM(BF29:BF31)</f>
        <v>8</v>
      </c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</row>
    <row r="33" spans="1:71" s="2" customFormat="1" ht="30" customHeight="1">
      <c r="A33" s="10"/>
      <c r="B33" s="10"/>
      <c r="C33" s="13"/>
      <c r="D33" s="1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3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52"/>
      <c r="AJ33" s="6"/>
      <c r="AK33" s="6"/>
      <c r="AL33" s="6"/>
      <c r="AM33" s="6"/>
      <c r="AN33" s="6"/>
      <c r="AO33" s="13"/>
      <c r="AP33" s="13"/>
      <c r="AQ33" s="13"/>
      <c r="AR33" s="13"/>
      <c r="AS33" s="6"/>
      <c r="AT33" s="6"/>
      <c r="AU33" s="6"/>
      <c r="AV33" s="6"/>
      <c r="AW33" s="6"/>
      <c r="AX33" s="6"/>
      <c r="AY33" s="13"/>
      <c r="AZ33" s="6"/>
      <c r="BA33" s="6"/>
      <c r="BB33" s="6"/>
      <c r="BC33" s="13"/>
      <c r="BD33" s="6"/>
      <c r="BE33" s="6"/>
      <c r="BF33" s="6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</row>
    <row r="34" spans="1:58" s="491" customFormat="1" ht="15" customHeight="1">
      <c r="A34" s="490"/>
      <c r="B34" s="490"/>
      <c r="C34" s="490"/>
      <c r="D34" s="490"/>
      <c r="E34" s="490"/>
      <c r="F34" s="490"/>
      <c r="G34" s="490"/>
      <c r="H34" s="490"/>
      <c r="I34" s="490"/>
      <c r="J34" s="490"/>
      <c r="K34" s="490"/>
      <c r="L34" s="490"/>
      <c r="M34" s="490"/>
      <c r="N34" s="490"/>
      <c r="O34" s="490"/>
      <c r="P34" s="490"/>
      <c r="Q34" s="490"/>
      <c r="R34" s="490"/>
      <c r="S34" s="490"/>
      <c r="T34" s="490"/>
      <c r="U34" s="490"/>
      <c r="V34" s="490"/>
      <c r="W34" s="490"/>
      <c r="X34" s="490"/>
      <c r="Y34" s="490"/>
      <c r="Z34" s="490"/>
      <c r="AA34" s="490"/>
      <c r="AB34" s="490"/>
      <c r="AC34" s="490"/>
      <c r="AD34" s="490"/>
      <c r="AE34" s="490"/>
      <c r="AF34" s="490"/>
      <c r="AG34" s="490"/>
      <c r="AH34" s="490"/>
      <c r="AI34" s="490"/>
      <c r="AJ34" s="490"/>
      <c r="AK34" s="490"/>
      <c r="AL34" s="490"/>
      <c r="AM34" s="490"/>
      <c r="AN34" s="490"/>
      <c r="AO34" s="490"/>
      <c r="AP34" s="490"/>
      <c r="AQ34" s="490"/>
      <c r="AR34" s="490"/>
      <c r="AS34" s="490"/>
      <c r="AT34" s="490"/>
      <c r="AU34" s="490"/>
      <c r="AV34" s="490"/>
      <c r="AW34" s="490"/>
      <c r="AX34" s="490"/>
      <c r="AY34" s="490"/>
      <c r="AZ34" s="490"/>
      <c r="BA34" s="490"/>
      <c r="BB34" s="490"/>
      <c r="BC34" s="490"/>
      <c r="BD34" s="490"/>
      <c r="BE34" s="490"/>
      <c r="BF34" s="490"/>
    </row>
    <row r="35" spans="41:43" ht="15" customHeight="1">
      <c r="AO35" s="489"/>
      <c r="AQ35" s="488"/>
    </row>
    <row r="36" spans="41:53" ht="15" customHeight="1">
      <c r="AO36" s="489"/>
      <c r="AQ36" s="488"/>
      <c r="AR36" s="489"/>
      <c r="AY36" s="492"/>
      <c r="AZ36" s="492"/>
      <c r="BA36" s="492"/>
    </row>
    <row r="37" spans="3:53" ht="15" customHeight="1">
      <c r="C37" s="489"/>
      <c r="D37" s="489"/>
      <c r="AR37" s="489"/>
      <c r="AY37" s="492"/>
      <c r="AZ37" s="492"/>
      <c r="BA37" s="492"/>
    </row>
    <row r="38" spans="3:53" ht="15" customHeight="1">
      <c r="C38" s="489"/>
      <c r="D38" s="489"/>
      <c r="AR38" s="489"/>
      <c r="AY38" s="492"/>
      <c r="AZ38" s="492"/>
      <c r="BA38" s="492"/>
    </row>
    <row r="39" spans="3:4" ht="15" customHeight="1">
      <c r="C39" s="489"/>
      <c r="D39" s="489"/>
    </row>
  </sheetData>
  <sheetProtection/>
  <mergeCells count="32">
    <mergeCell ref="AS24:AX24"/>
    <mergeCell ref="AO23:AR23"/>
    <mergeCell ref="AS23:AX23"/>
    <mergeCell ref="BD23:BF23"/>
    <mergeCell ref="E23:O23"/>
    <mergeCell ref="P23:Q23"/>
    <mergeCell ref="R23:U23"/>
    <mergeCell ref="W23:AD23"/>
    <mergeCell ref="AE23:AL23"/>
    <mergeCell ref="AM23:AN23"/>
    <mergeCell ref="AY23:BC23"/>
    <mergeCell ref="AY4:BC4"/>
    <mergeCell ref="AM4:AN4"/>
    <mergeCell ref="AO4:AR4"/>
    <mergeCell ref="AS4:AX4"/>
    <mergeCell ref="AS5:AX5"/>
    <mergeCell ref="S24:U24"/>
    <mergeCell ref="X24:AA24"/>
    <mergeCell ref="AF24:AG24"/>
    <mergeCell ref="AJ24:AK24"/>
    <mergeCell ref="AZ24:BA24"/>
    <mergeCell ref="AZ5:BA5"/>
    <mergeCell ref="S5:U5"/>
    <mergeCell ref="X5:AA5"/>
    <mergeCell ref="AF5:AG5"/>
    <mergeCell ref="AJ5:AK5"/>
    <mergeCell ref="BD4:BF4"/>
    <mergeCell ref="E4:O4"/>
    <mergeCell ref="P4:Q4"/>
    <mergeCell ref="R4:U4"/>
    <mergeCell ref="W4:AD4"/>
    <mergeCell ref="AE4:AL4"/>
  </mergeCells>
  <printOptions/>
  <pageMargins left="0.7874015748031497" right="0.5905511811023623" top="0.8267716535433072" bottom="0.5511811023622047" header="0.5118110236220472" footer="0.4724409448818898"/>
  <pageSetup fitToWidth="4" horizontalDpi="600" verticalDpi="600" orientation="landscape" pageOrder="overThenDown" paperSize="9" scale="59" r:id="rId2"/>
  <colBreaks count="3" manualBreakCount="3">
    <brk id="15" max="27" man="1"/>
    <brk id="30" max="27" man="1"/>
    <brk id="44" max="27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6"/>
  <sheetViews>
    <sheetView showGridLines="0" view="pageBreakPreview" zoomScale="70" zoomScaleSheetLayoutView="70" zoomScalePageLayoutView="0" workbookViewId="0" topLeftCell="A10">
      <selection activeCell="F26" sqref="F26"/>
    </sheetView>
  </sheetViews>
  <sheetFormatPr defaultColWidth="10.625" defaultRowHeight="12"/>
  <cols>
    <col min="1" max="1" width="27.50390625" style="216" customWidth="1"/>
    <col min="2" max="2" width="14.50390625" style="216" customWidth="1"/>
    <col min="3" max="27" width="12.50390625" style="216" customWidth="1"/>
    <col min="28" max="28" width="10.625" style="216" customWidth="1"/>
    <col min="29" max="29" width="19.125" style="216" customWidth="1"/>
    <col min="30" max="16384" width="10.625" style="216" customWidth="1"/>
  </cols>
  <sheetData>
    <row r="1" ht="20.25" customHeight="1">
      <c r="B1" s="217" t="s">
        <v>426</v>
      </c>
    </row>
    <row r="2" spans="2:7" s="218" customFormat="1" ht="21.75" customHeight="1">
      <c r="B2" s="219" t="s">
        <v>552</v>
      </c>
      <c r="G2" s="220" t="s">
        <v>553</v>
      </c>
    </row>
    <row r="3" spans="1:2" s="218" customFormat="1" ht="11.25" customHeight="1" thickBot="1">
      <c r="A3" s="220"/>
      <c r="B3" s="221"/>
    </row>
    <row r="4" spans="1:23" s="218" customFormat="1" ht="14.25" customHeight="1">
      <c r="A4" s="168"/>
      <c r="B4" s="169" t="s">
        <v>969</v>
      </c>
      <c r="C4" s="170"/>
      <c r="D4" s="169"/>
      <c r="E4" s="169"/>
      <c r="F4" s="169"/>
      <c r="G4" s="171"/>
      <c r="H4" s="172" t="s">
        <v>952</v>
      </c>
      <c r="I4" s="173"/>
      <c r="J4" s="173"/>
      <c r="K4" s="174"/>
      <c r="L4" s="175" t="s">
        <v>953</v>
      </c>
      <c r="M4" s="175" t="s">
        <v>954</v>
      </c>
      <c r="N4" s="175" t="s">
        <v>955</v>
      </c>
      <c r="O4" s="176" t="s">
        <v>956</v>
      </c>
      <c r="P4" s="176" t="s">
        <v>957</v>
      </c>
      <c r="Q4" s="175" t="s">
        <v>958</v>
      </c>
      <c r="R4" s="175" t="s">
        <v>959</v>
      </c>
      <c r="S4" s="175" t="s">
        <v>960</v>
      </c>
      <c r="T4" s="175" t="s">
        <v>961</v>
      </c>
      <c r="U4" s="177" t="s">
        <v>962</v>
      </c>
      <c r="V4" s="176" t="s">
        <v>963</v>
      </c>
      <c r="W4" s="208" t="s">
        <v>964</v>
      </c>
    </row>
    <row r="5" spans="1:23" s="218" customFormat="1" ht="23.25" customHeight="1">
      <c r="A5" s="137" t="s">
        <v>554</v>
      </c>
      <c r="B5" s="563" t="s">
        <v>498</v>
      </c>
      <c r="C5" s="563" t="s">
        <v>499</v>
      </c>
      <c r="D5" s="563" t="s">
        <v>500</v>
      </c>
      <c r="E5" s="559" t="s">
        <v>555</v>
      </c>
      <c r="F5" s="559" t="s">
        <v>884</v>
      </c>
      <c r="G5" s="563" t="s">
        <v>425</v>
      </c>
      <c r="H5" s="568" t="s">
        <v>556</v>
      </c>
      <c r="I5" s="559" t="s">
        <v>557</v>
      </c>
      <c r="J5" s="573" t="s">
        <v>558</v>
      </c>
      <c r="K5" s="183" t="s">
        <v>405</v>
      </c>
      <c r="L5" s="557" t="s">
        <v>559</v>
      </c>
      <c r="M5" s="566" t="s">
        <v>502</v>
      </c>
      <c r="N5" s="557" t="s">
        <v>560</v>
      </c>
      <c r="O5" s="557" t="s">
        <v>561</v>
      </c>
      <c r="P5" s="566" t="s">
        <v>503</v>
      </c>
      <c r="Q5" s="566" t="s">
        <v>504</v>
      </c>
      <c r="R5" s="566" t="s">
        <v>505</v>
      </c>
      <c r="S5" s="557" t="s">
        <v>562</v>
      </c>
      <c r="T5" s="566" t="s">
        <v>506</v>
      </c>
      <c r="U5" s="571" t="s">
        <v>883</v>
      </c>
      <c r="V5" s="566" t="s">
        <v>405</v>
      </c>
      <c r="W5" s="209" t="s">
        <v>507</v>
      </c>
    </row>
    <row r="6" spans="1:23" s="218" customFormat="1" ht="30" customHeight="1">
      <c r="A6" s="186"/>
      <c r="B6" s="564"/>
      <c r="C6" s="564"/>
      <c r="D6" s="564"/>
      <c r="E6" s="569"/>
      <c r="F6" s="569"/>
      <c r="G6" s="564"/>
      <c r="H6" s="569"/>
      <c r="I6" s="570"/>
      <c r="J6" s="574"/>
      <c r="K6" s="475" t="s">
        <v>882</v>
      </c>
      <c r="L6" s="569"/>
      <c r="M6" s="564"/>
      <c r="N6" s="569"/>
      <c r="O6" s="569"/>
      <c r="P6" s="564"/>
      <c r="Q6" s="564"/>
      <c r="R6" s="564"/>
      <c r="S6" s="569"/>
      <c r="T6" s="564"/>
      <c r="U6" s="572"/>
      <c r="V6" s="567"/>
      <c r="W6" s="222" t="s">
        <v>511</v>
      </c>
    </row>
    <row r="7" spans="1:23" s="225" customFormat="1" ht="39.75" customHeight="1">
      <c r="A7" s="198" t="s">
        <v>114</v>
      </c>
      <c r="B7" s="223">
        <v>8.491848807126596</v>
      </c>
      <c r="C7" s="223">
        <v>4.092303068154193</v>
      </c>
      <c r="D7" s="223">
        <v>0.6526790415582312</v>
      </c>
      <c r="E7" s="223">
        <v>2.7305756652052806</v>
      </c>
      <c r="F7" s="223">
        <v>2.985233528829969</v>
      </c>
      <c r="G7" s="223">
        <v>18.95264011087427</v>
      </c>
      <c r="H7" s="223">
        <v>73.4135696489257</v>
      </c>
      <c r="I7" s="223">
        <v>73.4135696489257</v>
      </c>
      <c r="J7" s="223">
        <v>0</v>
      </c>
      <c r="K7" s="223">
        <v>0</v>
      </c>
      <c r="L7" s="223">
        <v>186.2237166842132</v>
      </c>
      <c r="M7" s="223">
        <v>11.532854101161815</v>
      </c>
      <c r="N7" s="223">
        <v>0.6104518479028272</v>
      </c>
      <c r="O7" s="223">
        <v>0.27034367258866543</v>
      </c>
      <c r="P7" s="223">
        <v>8.637701932382113</v>
      </c>
      <c r="Q7" s="223">
        <v>0.8972282727394683</v>
      </c>
      <c r="R7" s="223">
        <v>3.2486555269869113</v>
      </c>
      <c r="S7" s="223">
        <v>1.9302010382910018</v>
      </c>
      <c r="T7" s="223">
        <v>32.43123167063426</v>
      </c>
      <c r="U7" s="223">
        <v>0</v>
      </c>
      <c r="V7" s="223">
        <v>6.042970352426764</v>
      </c>
      <c r="W7" s="224">
        <v>344.19156485912697</v>
      </c>
    </row>
    <row r="8" spans="1:23" s="225" customFormat="1" ht="39.75" customHeight="1">
      <c r="A8" s="137" t="s">
        <v>886</v>
      </c>
      <c r="B8" s="226">
        <v>24.42003857942151</v>
      </c>
      <c r="C8" s="226">
        <v>13.471242300918856</v>
      </c>
      <c r="D8" s="226">
        <v>0</v>
      </c>
      <c r="E8" s="226">
        <v>0</v>
      </c>
      <c r="F8" s="226">
        <v>8.139986563784001</v>
      </c>
      <c r="G8" s="226">
        <v>46.03126744412437</v>
      </c>
      <c r="H8" s="226">
        <v>58.2368295579081</v>
      </c>
      <c r="I8" s="226">
        <v>58.23501513230949</v>
      </c>
      <c r="J8" s="226">
        <v>0.0018144255986105601</v>
      </c>
      <c r="K8" s="226">
        <v>0</v>
      </c>
      <c r="L8" s="226">
        <v>110.42247085638049</v>
      </c>
      <c r="M8" s="226">
        <v>9.335771921337866</v>
      </c>
      <c r="N8" s="226">
        <v>1.224342838714604</v>
      </c>
      <c r="O8" s="226">
        <v>0.23492867098531514</v>
      </c>
      <c r="P8" s="226">
        <v>5.94003496950345</v>
      </c>
      <c r="Q8" s="226">
        <v>0.8362135367509539</v>
      </c>
      <c r="R8" s="226">
        <v>1.040060308351375</v>
      </c>
      <c r="S8" s="226">
        <v>0</v>
      </c>
      <c r="T8" s="226">
        <v>20.714192626363698</v>
      </c>
      <c r="U8" s="226">
        <v>0</v>
      </c>
      <c r="V8" s="226">
        <v>10.750708335976084</v>
      </c>
      <c r="W8" s="227">
        <v>264.7668210663963</v>
      </c>
    </row>
    <row r="9" spans="1:23" s="225" customFormat="1" ht="39.75" customHeight="1">
      <c r="A9" s="137" t="s">
        <v>887</v>
      </c>
      <c r="B9" s="226">
        <v>8.825221023386208</v>
      </c>
      <c r="C9" s="226">
        <v>3.950681250251618</v>
      </c>
      <c r="D9" s="226">
        <v>0</v>
      </c>
      <c r="E9" s="226">
        <v>0</v>
      </c>
      <c r="F9" s="226">
        <v>2.9655364702617977</v>
      </c>
      <c r="G9" s="226">
        <v>15.741438743899623</v>
      </c>
      <c r="H9" s="226">
        <v>61.08114644661683</v>
      </c>
      <c r="I9" s="226">
        <v>60.64413577322977</v>
      </c>
      <c r="J9" s="226">
        <v>0</v>
      </c>
      <c r="K9" s="226">
        <v>0.43701067338705274</v>
      </c>
      <c r="L9" s="226">
        <v>122.01914196546149</v>
      </c>
      <c r="M9" s="226">
        <v>8.690825275200737</v>
      </c>
      <c r="N9" s="226">
        <v>0.633066831653162</v>
      </c>
      <c r="O9" s="226">
        <v>0.27575074168343994</v>
      </c>
      <c r="P9" s="226">
        <v>10.027599019958666</v>
      </c>
      <c r="Q9" s="226">
        <v>0</v>
      </c>
      <c r="R9" s="226">
        <v>0</v>
      </c>
      <c r="S9" s="226">
        <v>0</v>
      </c>
      <c r="T9" s="226">
        <v>37.10138303401844</v>
      </c>
      <c r="U9" s="226">
        <v>0</v>
      </c>
      <c r="V9" s="226">
        <v>19.04543399425211</v>
      </c>
      <c r="W9" s="227">
        <v>274.6157860527445</v>
      </c>
    </row>
    <row r="10" spans="1:23" s="225" customFormat="1" ht="39.75" customHeight="1">
      <c r="A10" s="137" t="s">
        <v>888</v>
      </c>
      <c r="B10" s="226">
        <v>7.1377387482746455</v>
      </c>
      <c r="C10" s="226">
        <v>3.557879396996475</v>
      </c>
      <c r="D10" s="226">
        <v>0</v>
      </c>
      <c r="E10" s="226">
        <v>1.0359310478777994</v>
      </c>
      <c r="F10" s="226">
        <v>2.3502748499904036</v>
      </c>
      <c r="G10" s="226">
        <v>14.081824043139324</v>
      </c>
      <c r="H10" s="226">
        <v>71.17841861555594</v>
      </c>
      <c r="I10" s="226">
        <v>71.15299082530849</v>
      </c>
      <c r="J10" s="226">
        <v>0.025427790247451187</v>
      </c>
      <c r="K10" s="226">
        <v>0</v>
      </c>
      <c r="L10" s="226">
        <v>126.50239452207822</v>
      </c>
      <c r="M10" s="226">
        <v>0.49490812091790587</v>
      </c>
      <c r="N10" s="226">
        <v>0.007901290754857713</v>
      </c>
      <c r="O10" s="226">
        <v>0.30599544196085326</v>
      </c>
      <c r="P10" s="226">
        <v>15.622575740336577</v>
      </c>
      <c r="Q10" s="226">
        <v>0</v>
      </c>
      <c r="R10" s="226">
        <v>0</v>
      </c>
      <c r="S10" s="226">
        <v>0</v>
      </c>
      <c r="T10" s="226">
        <v>48.85324975778952</v>
      </c>
      <c r="U10" s="226">
        <v>0</v>
      </c>
      <c r="V10" s="226">
        <v>10.355575323148425</v>
      </c>
      <c r="W10" s="227">
        <v>287.4028428556816</v>
      </c>
    </row>
    <row r="11" spans="1:23" s="225" customFormat="1" ht="39.75" customHeight="1">
      <c r="A11" s="137" t="s">
        <v>889</v>
      </c>
      <c r="B11" s="226">
        <v>4.673772559115479</v>
      </c>
      <c r="C11" s="226">
        <v>2.29816492158925</v>
      </c>
      <c r="D11" s="226">
        <v>0</v>
      </c>
      <c r="E11" s="226">
        <v>0.8340789811050239</v>
      </c>
      <c r="F11" s="226">
        <v>1.5572265042462679</v>
      </c>
      <c r="G11" s="226">
        <v>9.36324296605602</v>
      </c>
      <c r="H11" s="226">
        <v>131.83366560444563</v>
      </c>
      <c r="I11" s="226">
        <v>131.83366560444563</v>
      </c>
      <c r="J11" s="226">
        <v>0</v>
      </c>
      <c r="K11" s="226">
        <v>0</v>
      </c>
      <c r="L11" s="226">
        <v>185.94519358062675</v>
      </c>
      <c r="M11" s="226">
        <v>12.146994647033893</v>
      </c>
      <c r="N11" s="226">
        <v>0.18314155795907047</v>
      </c>
      <c r="O11" s="226">
        <v>1.6953675651068238</v>
      </c>
      <c r="P11" s="226">
        <v>24.237477041897556</v>
      </c>
      <c r="Q11" s="226">
        <v>0</v>
      </c>
      <c r="R11" s="226">
        <v>3.132243902694274</v>
      </c>
      <c r="S11" s="226">
        <v>0</v>
      </c>
      <c r="T11" s="226">
        <v>64.68664479433203</v>
      </c>
      <c r="U11" s="226">
        <v>0</v>
      </c>
      <c r="V11" s="226">
        <v>8.261254048736586</v>
      </c>
      <c r="W11" s="227">
        <v>441.48522570888866</v>
      </c>
    </row>
    <row r="12" spans="1:23" s="225" customFormat="1" ht="39.75" customHeight="1">
      <c r="A12" s="186" t="s">
        <v>890</v>
      </c>
      <c r="B12" s="228">
        <v>10.982096370447453</v>
      </c>
      <c r="C12" s="228">
        <v>4.980574141616312</v>
      </c>
      <c r="D12" s="228">
        <v>0</v>
      </c>
      <c r="E12" s="228">
        <v>0</v>
      </c>
      <c r="F12" s="228">
        <v>3.6462972150657826</v>
      </c>
      <c r="G12" s="228">
        <v>19.60896772712955</v>
      </c>
      <c r="H12" s="228">
        <v>52.86344045658693</v>
      </c>
      <c r="I12" s="228">
        <v>52.82825622323965</v>
      </c>
      <c r="J12" s="228">
        <v>0.03518423334728344</v>
      </c>
      <c r="K12" s="228">
        <v>0</v>
      </c>
      <c r="L12" s="228">
        <v>110.5867693511581</v>
      </c>
      <c r="M12" s="228">
        <v>9.243389922948042</v>
      </c>
      <c r="N12" s="228">
        <v>0.8852050450104709</v>
      </c>
      <c r="O12" s="228">
        <v>0.18727091942908927</v>
      </c>
      <c r="P12" s="228">
        <v>15.807027570138256</v>
      </c>
      <c r="Q12" s="228">
        <v>0.004237241005264242</v>
      </c>
      <c r="R12" s="228">
        <v>2.053321592140281</v>
      </c>
      <c r="S12" s="228">
        <v>0</v>
      </c>
      <c r="T12" s="228">
        <v>33.20771174836357</v>
      </c>
      <c r="U12" s="228">
        <v>7.498403278958686</v>
      </c>
      <c r="V12" s="228">
        <v>13.932805075488341</v>
      </c>
      <c r="W12" s="229">
        <v>265.87854992835656</v>
      </c>
    </row>
    <row r="13" spans="1:23" s="225" customFormat="1" ht="40.5" customHeight="1" thickBot="1">
      <c r="A13" s="148" t="s">
        <v>425</v>
      </c>
      <c r="B13" s="230">
        <v>11.855226976983362</v>
      </c>
      <c r="C13" s="230">
        <v>5.925673087268452</v>
      </c>
      <c r="D13" s="230">
        <v>0.19488765389165977</v>
      </c>
      <c r="E13" s="230">
        <v>0.9344109890526875</v>
      </c>
      <c r="F13" s="230">
        <v>3.9967953195797694</v>
      </c>
      <c r="G13" s="230">
        <v>22.90699402677593</v>
      </c>
      <c r="H13" s="230">
        <v>64.66292658419857</v>
      </c>
      <c r="I13" s="230">
        <v>64.56620390253494</v>
      </c>
      <c r="J13" s="230">
        <v>0.009887868302277695</v>
      </c>
      <c r="K13" s="230">
        <v>0.086834813361356</v>
      </c>
      <c r="L13" s="230">
        <v>138.1303382221928</v>
      </c>
      <c r="M13" s="230">
        <v>8.97040794460034</v>
      </c>
      <c r="N13" s="230">
        <v>0.7162087825324993</v>
      </c>
      <c r="O13" s="230">
        <v>0.27235501307191057</v>
      </c>
      <c r="P13" s="230">
        <v>10.758848244446899</v>
      </c>
      <c r="Q13" s="230">
        <v>0.4263529860143017</v>
      </c>
      <c r="R13" s="230">
        <v>1.614071831303986</v>
      </c>
      <c r="S13" s="230">
        <v>0.5763512047111098</v>
      </c>
      <c r="T13" s="230">
        <v>33.461319521602036</v>
      </c>
      <c r="U13" s="230">
        <v>1.4735154116627363</v>
      </c>
      <c r="V13" s="230">
        <v>11.542220186560433</v>
      </c>
      <c r="W13" s="231">
        <v>295.5119099596736</v>
      </c>
    </row>
    <row r="14" spans="1:23" s="225" customFormat="1" ht="24.75" customHeight="1">
      <c r="A14" s="152"/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</row>
    <row r="15" spans="1:23" s="225" customFormat="1" ht="24.75" customHeight="1">
      <c r="A15" s="15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</row>
    <row r="16" spans="1:23" s="225" customFormat="1" ht="24.75" customHeight="1">
      <c r="A16" s="152"/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</row>
    <row r="17" ht="20.25" customHeight="1">
      <c r="B17" s="217" t="s">
        <v>493</v>
      </c>
    </row>
    <row r="18" spans="2:7" s="218" customFormat="1" ht="21.75" customHeight="1">
      <c r="B18" s="219" t="s">
        <v>563</v>
      </c>
      <c r="G18" s="220" t="s">
        <v>564</v>
      </c>
    </row>
    <row r="19" spans="1:2" s="218" customFormat="1" ht="11.25" customHeight="1" thickBot="1">
      <c r="A19" s="220"/>
      <c r="B19" s="221"/>
    </row>
    <row r="20" spans="1:23" s="218" customFormat="1" ht="14.25" customHeight="1">
      <c r="A20" s="168"/>
      <c r="B20" s="169" t="s">
        <v>969</v>
      </c>
      <c r="C20" s="170"/>
      <c r="D20" s="169"/>
      <c r="E20" s="169"/>
      <c r="F20" s="169"/>
      <c r="G20" s="171"/>
      <c r="H20" s="172" t="s">
        <v>952</v>
      </c>
      <c r="I20" s="173"/>
      <c r="J20" s="173"/>
      <c r="K20" s="174"/>
      <c r="L20" s="175" t="s">
        <v>953</v>
      </c>
      <c r="M20" s="175" t="s">
        <v>954</v>
      </c>
      <c r="N20" s="175" t="s">
        <v>955</v>
      </c>
      <c r="O20" s="176" t="s">
        <v>956</v>
      </c>
      <c r="P20" s="176" t="s">
        <v>957</v>
      </c>
      <c r="Q20" s="175" t="s">
        <v>958</v>
      </c>
      <c r="R20" s="175" t="s">
        <v>959</v>
      </c>
      <c r="S20" s="175" t="s">
        <v>960</v>
      </c>
      <c r="T20" s="175" t="s">
        <v>961</v>
      </c>
      <c r="U20" s="177" t="s">
        <v>962</v>
      </c>
      <c r="V20" s="176" t="s">
        <v>963</v>
      </c>
      <c r="W20" s="208" t="s">
        <v>964</v>
      </c>
    </row>
    <row r="21" spans="1:23" s="218" customFormat="1" ht="23.25" customHeight="1">
      <c r="A21" s="137" t="s">
        <v>565</v>
      </c>
      <c r="B21" s="563" t="s">
        <v>498</v>
      </c>
      <c r="C21" s="563" t="s">
        <v>499</v>
      </c>
      <c r="D21" s="563" t="s">
        <v>500</v>
      </c>
      <c r="E21" s="559" t="s">
        <v>566</v>
      </c>
      <c r="F21" s="559" t="s">
        <v>884</v>
      </c>
      <c r="G21" s="563" t="s">
        <v>425</v>
      </c>
      <c r="H21" s="568" t="s">
        <v>567</v>
      </c>
      <c r="I21" s="559" t="s">
        <v>568</v>
      </c>
      <c r="J21" s="573" t="s">
        <v>569</v>
      </c>
      <c r="K21" s="183" t="s">
        <v>405</v>
      </c>
      <c r="L21" s="557" t="s">
        <v>570</v>
      </c>
      <c r="M21" s="566" t="s">
        <v>502</v>
      </c>
      <c r="N21" s="557" t="s">
        <v>571</v>
      </c>
      <c r="O21" s="557" t="s">
        <v>572</v>
      </c>
      <c r="P21" s="566" t="s">
        <v>503</v>
      </c>
      <c r="Q21" s="566" t="s">
        <v>504</v>
      </c>
      <c r="R21" s="566" t="s">
        <v>505</v>
      </c>
      <c r="S21" s="557" t="s">
        <v>573</v>
      </c>
      <c r="T21" s="566" t="s">
        <v>506</v>
      </c>
      <c r="U21" s="571" t="s">
        <v>883</v>
      </c>
      <c r="V21" s="566" t="s">
        <v>405</v>
      </c>
      <c r="W21" s="209" t="s">
        <v>507</v>
      </c>
    </row>
    <row r="22" spans="1:23" s="218" customFormat="1" ht="30" customHeight="1">
      <c r="A22" s="186"/>
      <c r="B22" s="564"/>
      <c r="C22" s="564"/>
      <c r="D22" s="564"/>
      <c r="E22" s="569"/>
      <c r="F22" s="569"/>
      <c r="G22" s="564"/>
      <c r="H22" s="569"/>
      <c r="I22" s="570"/>
      <c r="J22" s="574"/>
      <c r="K22" s="475" t="s">
        <v>882</v>
      </c>
      <c r="L22" s="569"/>
      <c r="M22" s="564"/>
      <c r="N22" s="569"/>
      <c r="O22" s="569"/>
      <c r="P22" s="564"/>
      <c r="Q22" s="564"/>
      <c r="R22" s="564"/>
      <c r="S22" s="569"/>
      <c r="T22" s="564"/>
      <c r="U22" s="572"/>
      <c r="V22" s="567"/>
      <c r="W22" s="222" t="s">
        <v>511</v>
      </c>
    </row>
    <row r="23" spans="1:23" s="225" customFormat="1" ht="39.75" customHeight="1">
      <c r="A23" s="198" t="s">
        <v>114</v>
      </c>
      <c r="B23" s="223">
        <v>33.722338940943736</v>
      </c>
      <c r="C23" s="223">
        <v>15.131565975774597</v>
      </c>
      <c r="D23" s="223">
        <v>0</v>
      </c>
      <c r="E23" s="223">
        <v>0</v>
      </c>
      <c r="F23" s="223">
        <v>11.448901663442602</v>
      </c>
      <c r="G23" s="223">
        <v>60.30280658016093</v>
      </c>
      <c r="H23" s="223">
        <v>57.92145256022942</v>
      </c>
      <c r="I23" s="223">
        <v>57.92145256022942</v>
      </c>
      <c r="J23" s="223">
        <v>0</v>
      </c>
      <c r="K23" s="223">
        <v>0</v>
      </c>
      <c r="L23" s="223">
        <v>308.44997294413787</v>
      </c>
      <c r="M23" s="223">
        <v>12.577142068469954</v>
      </c>
      <c r="N23" s="223">
        <v>0.3592843231543411</v>
      </c>
      <c r="O23" s="223">
        <v>2.0680756162054754</v>
      </c>
      <c r="P23" s="223">
        <v>11.803804470460914</v>
      </c>
      <c r="Q23" s="223">
        <v>0</v>
      </c>
      <c r="R23" s="223">
        <v>4.920442620760062</v>
      </c>
      <c r="S23" s="223">
        <v>0</v>
      </c>
      <c r="T23" s="223">
        <v>111.53587475874276</v>
      </c>
      <c r="U23" s="223">
        <v>0</v>
      </c>
      <c r="V23" s="223">
        <v>12.246337600199798</v>
      </c>
      <c r="W23" s="224">
        <v>582.1851935425216</v>
      </c>
    </row>
    <row r="24" spans="1:23" s="225" customFormat="1" ht="39.75" customHeight="1">
      <c r="A24" s="137" t="s">
        <v>887</v>
      </c>
      <c r="B24" s="226">
        <v>0</v>
      </c>
      <c r="C24" s="226">
        <v>0</v>
      </c>
      <c r="D24" s="226">
        <v>0</v>
      </c>
      <c r="E24" s="226">
        <v>0</v>
      </c>
      <c r="F24" s="226">
        <v>0</v>
      </c>
      <c r="G24" s="226">
        <v>0</v>
      </c>
      <c r="H24" s="226">
        <v>1354.3855507023964</v>
      </c>
      <c r="I24" s="226">
        <v>1354.3855507023964</v>
      </c>
      <c r="J24" s="226">
        <v>0</v>
      </c>
      <c r="K24" s="226">
        <v>0</v>
      </c>
      <c r="L24" s="226">
        <v>1537.6775665997718</v>
      </c>
      <c r="M24" s="226">
        <v>111.04552787943179</v>
      </c>
      <c r="N24" s="226">
        <v>35.926494313933816</v>
      </c>
      <c r="O24" s="226">
        <v>11.136032739149254</v>
      </c>
      <c r="P24" s="226">
        <v>36.39869358202495</v>
      </c>
      <c r="Q24" s="226">
        <v>0</v>
      </c>
      <c r="R24" s="226">
        <v>0</v>
      </c>
      <c r="S24" s="226">
        <v>0</v>
      </c>
      <c r="T24" s="226">
        <v>959.1154133711093</v>
      </c>
      <c r="U24" s="226">
        <v>0</v>
      </c>
      <c r="V24" s="226">
        <v>85.46806752449534</v>
      </c>
      <c r="W24" s="227">
        <v>4131.153346712313</v>
      </c>
    </row>
    <row r="25" spans="1:23" s="225" customFormat="1" ht="39.75" customHeight="1">
      <c r="A25" s="186" t="s">
        <v>890</v>
      </c>
      <c r="B25" s="228">
        <v>17.353235159707776</v>
      </c>
      <c r="C25" s="228">
        <v>7.848186319824548</v>
      </c>
      <c r="D25" s="228">
        <v>0</v>
      </c>
      <c r="E25" s="228">
        <v>0</v>
      </c>
      <c r="F25" s="228">
        <v>5.776064805443857</v>
      </c>
      <c r="G25" s="228">
        <v>30.97748628497618</v>
      </c>
      <c r="H25" s="228">
        <v>109.23815625006522</v>
      </c>
      <c r="I25" s="228">
        <v>109.23815625006522</v>
      </c>
      <c r="J25" s="228">
        <v>0</v>
      </c>
      <c r="K25" s="228">
        <v>0</v>
      </c>
      <c r="L25" s="228">
        <v>193.08499871666191</v>
      </c>
      <c r="M25" s="228">
        <v>14.588319745252171</v>
      </c>
      <c r="N25" s="228">
        <v>6.45007814798662</v>
      </c>
      <c r="O25" s="228">
        <v>2.3726104348951105</v>
      </c>
      <c r="P25" s="228">
        <v>19.876090054860097</v>
      </c>
      <c r="Q25" s="228">
        <v>0.006260185844050424</v>
      </c>
      <c r="R25" s="228">
        <v>3.9418303531370835</v>
      </c>
      <c r="S25" s="228">
        <v>1.1497874666905945</v>
      </c>
      <c r="T25" s="228">
        <v>72.60563541929682</v>
      </c>
      <c r="U25" s="228">
        <v>0</v>
      </c>
      <c r="V25" s="228">
        <v>8.482551818688323</v>
      </c>
      <c r="W25" s="229">
        <v>462.77380487835416</v>
      </c>
    </row>
    <row r="26" spans="1:23" s="225" customFormat="1" ht="40.5" customHeight="1" thickBot="1">
      <c r="A26" s="203" t="s">
        <v>425</v>
      </c>
      <c r="B26" s="233">
        <v>24.668737221606605</v>
      </c>
      <c r="C26" s="233">
        <v>11.09983924586019</v>
      </c>
      <c r="D26" s="233">
        <v>0</v>
      </c>
      <c r="E26" s="233">
        <v>0</v>
      </c>
      <c r="F26" s="233">
        <v>8.317596075309933</v>
      </c>
      <c r="G26" s="233">
        <v>44.08617254277673</v>
      </c>
      <c r="H26" s="233">
        <v>117.78960456562567</v>
      </c>
      <c r="I26" s="233">
        <v>117.78960456562567</v>
      </c>
      <c r="J26" s="233">
        <v>0</v>
      </c>
      <c r="K26" s="233">
        <v>0</v>
      </c>
      <c r="L26" s="233">
        <v>283.42983784121236</v>
      </c>
      <c r="M26" s="233">
        <v>16.18362388733684</v>
      </c>
      <c r="N26" s="233">
        <v>4.336720095307956</v>
      </c>
      <c r="O26" s="233">
        <v>2.459694411062382</v>
      </c>
      <c r="P26" s="233">
        <v>16.479120170222508</v>
      </c>
      <c r="Q26" s="233">
        <v>0.0031214396079471854</v>
      </c>
      <c r="R26" s="233">
        <v>4.302384259620537</v>
      </c>
      <c r="S26" s="233">
        <v>0.5733044079929663</v>
      </c>
      <c r="T26" s="233">
        <v>114.53602401427538</v>
      </c>
      <c r="U26" s="233">
        <v>0</v>
      </c>
      <c r="V26" s="233">
        <v>12.30575541439712</v>
      </c>
      <c r="W26" s="234">
        <v>616.4853630494384</v>
      </c>
    </row>
  </sheetData>
  <sheetProtection/>
  <mergeCells count="40">
    <mergeCell ref="S5:S6"/>
    <mergeCell ref="U5:U6"/>
    <mergeCell ref="T5:T6"/>
    <mergeCell ref="E5:E6"/>
    <mergeCell ref="F5:F6"/>
    <mergeCell ref="J5:J6"/>
    <mergeCell ref="L5:L6"/>
    <mergeCell ref="I5:I6"/>
    <mergeCell ref="H5:H6"/>
    <mergeCell ref="P5:P6"/>
    <mergeCell ref="S21:S22"/>
    <mergeCell ref="U21:U22"/>
    <mergeCell ref="E21:E22"/>
    <mergeCell ref="F21:F22"/>
    <mergeCell ref="J21:J22"/>
    <mergeCell ref="L21:L22"/>
    <mergeCell ref="Q5:Q6"/>
    <mergeCell ref="R5:R6"/>
    <mergeCell ref="N21:N22"/>
    <mergeCell ref="O21:O22"/>
    <mergeCell ref="N5:N6"/>
    <mergeCell ref="O5:O6"/>
    <mergeCell ref="V5:V6"/>
    <mergeCell ref="H21:H22"/>
    <mergeCell ref="I21:I22"/>
    <mergeCell ref="M21:M22"/>
    <mergeCell ref="P21:P22"/>
    <mergeCell ref="Q21:Q22"/>
    <mergeCell ref="R21:R22"/>
    <mergeCell ref="T21:T22"/>
    <mergeCell ref="V21:V22"/>
    <mergeCell ref="M5:M6"/>
    <mergeCell ref="B5:B6"/>
    <mergeCell ref="C5:C6"/>
    <mergeCell ref="D5:D6"/>
    <mergeCell ref="G5:G6"/>
    <mergeCell ref="B21:B22"/>
    <mergeCell ref="C21:C22"/>
    <mergeCell ref="D21:D22"/>
    <mergeCell ref="G21:G22"/>
  </mergeCells>
  <printOptions/>
  <pageMargins left="0.7874015748031497" right="0.4724409448818898" top="0.8661417322834646" bottom="0.7874015748031497" header="0.5118110236220472" footer="0.5118110236220472"/>
  <pageSetup horizontalDpi="300" verticalDpi="300" orientation="landscape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20"/>
  <sheetViews>
    <sheetView showGridLines="0" view="pageBreakPreview" zoomScale="75" zoomScaleSheetLayoutView="75" zoomScalePageLayoutView="0" workbookViewId="0" topLeftCell="A1">
      <selection activeCell="E24" sqref="E24"/>
    </sheetView>
  </sheetViews>
  <sheetFormatPr defaultColWidth="10.625" defaultRowHeight="12"/>
  <cols>
    <col min="1" max="1" width="27.50390625" style="216" customWidth="1"/>
    <col min="2" max="2" width="14.50390625" style="216" customWidth="1"/>
    <col min="3" max="27" width="12.50390625" style="216" customWidth="1"/>
    <col min="28" max="28" width="10.625" style="216" customWidth="1"/>
    <col min="29" max="29" width="19.125" style="216" customWidth="1"/>
    <col min="30" max="16384" width="10.625" style="216" customWidth="1"/>
  </cols>
  <sheetData>
    <row r="1" ht="20.25" customHeight="1">
      <c r="B1" s="217" t="s">
        <v>495</v>
      </c>
    </row>
    <row r="2" spans="2:7" s="218" customFormat="1" ht="21.75" customHeight="1">
      <c r="B2" s="219" t="s">
        <v>552</v>
      </c>
      <c r="G2" s="220" t="s">
        <v>553</v>
      </c>
    </row>
    <row r="3" spans="1:2" s="218" customFormat="1" ht="11.25" customHeight="1" thickBot="1">
      <c r="A3" s="220"/>
      <c r="B3" s="221"/>
    </row>
    <row r="4" spans="1:23" s="218" customFormat="1" ht="14.25" customHeight="1">
      <c r="A4" s="168"/>
      <c r="B4" s="169" t="s">
        <v>969</v>
      </c>
      <c r="C4" s="170"/>
      <c r="D4" s="169"/>
      <c r="E4" s="169"/>
      <c r="F4" s="169"/>
      <c r="G4" s="171"/>
      <c r="H4" s="172" t="s">
        <v>952</v>
      </c>
      <c r="I4" s="173"/>
      <c r="J4" s="173"/>
      <c r="K4" s="174"/>
      <c r="L4" s="175" t="s">
        <v>953</v>
      </c>
      <c r="M4" s="175" t="s">
        <v>954</v>
      </c>
      <c r="N4" s="175" t="s">
        <v>955</v>
      </c>
      <c r="O4" s="176" t="s">
        <v>956</v>
      </c>
      <c r="P4" s="176" t="s">
        <v>957</v>
      </c>
      <c r="Q4" s="175" t="s">
        <v>958</v>
      </c>
      <c r="R4" s="175" t="s">
        <v>959</v>
      </c>
      <c r="S4" s="175" t="s">
        <v>960</v>
      </c>
      <c r="T4" s="175" t="s">
        <v>961</v>
      </c>
      <c r="U4" s="177" t="s">
        <v>962</v>
      </c>
      <c r="V4" s="176" t="s">
        <v>963</v>
      </c>
      <c r="W4" s="208" t="s">
        <v>964</v>
      </c>
    </row>
    <row r="5" spans="1:23" s="218" customFormat="1" ht="23.25" customHeight="1">
      <c r="A5" s="137" t="s">
        <v>554</v>
      </c>
      <c r="B5" s="563" t="s">
        <v>498</v>
      </c>
      <c r="C5" s="563" t="s">
        <v>499</v>
      </c>
      <c r="D5" s="563" t="s">
        <v>500</v>
      </c>
      <c r="E5" s="559" t="s">
        <v>555</v>
      </c>
      <c r="F5" s="559" t="s">
        <v>884</v>
      </c>
      <c r="G5" s="563" t="s">
        <v>425</v>
      </c>
      <c r="H5" s="568" t="s">
        <v>556</v>
      </c>
      <c r="I5" s="559" t="s">
        <v>557</v>
      </c>
      <c r="J5" s="573" t="s">
        <v>558</v>
      </c>
      <c r="K5" s="183" t="s">
        <v>405</v>
      </c>
      <c r="L5" s="557" t="s">
        <v>559</v>
      </c>
      <c r="M5" s="566" t="s">
        <v>502</v>
      </c>
      <c r="N5" s="557" t="s">
        <v>560</v>
      </c>
      <c r="O5" s="557" t="s">
        <v>561</v>
      </c>
      <c r="P5" s="566" t="s">
        <v>503</v>
      </c>
      <c r="Q5" s="566" t="s">
        <v>504</v>
      </c>
      <c r="R5" s="566" t="s">
        <v>505</v>
      </c>
      <c r="S5" s="557" t="s">
        <v>562</v>
      </c>
      <c r="T5" s="566" t="s">
        <v>506</v>
      </c>
      <c r="U5" s="571" t="s">
        <v>883</v>
      </c>
      <c r="V5" s="566" t="s">
        <v>405</v>
      </c>
      <c r="W5" s="209" t="s">
        <v>507</v>
      </c>
    </row>
    <row r="6" spans="1:23" s="218" customFormat="1" ht="30" customHeight="1">
      <c r="A6" s="186"/>
      <c r="B6" s="564"/>
      <c r="C6" s="564"/>
      <c r="D6" s="564"/>
      <c r="E6" s="569"/>
      <c r="F6" s="569"/>
      <c r="G6" s="564"/>
      <c r="H6" s="569"/>
      <c r="I6" s="570"/>
      <c r="J6" s="574"/>
      <c r="K6" s="475" t="s">
        <v>882</v>
      </c>
      <c r="L6" s="569"/>
      <c r="M6" s="564"/>
      <c r="N6" s="569"/>
      <c r="O6" s="569"/>
      <c r="P6" s="564"/>
      <c r="Q6" s="564"/>
      <c r="R6" s="564"/>
      <c r="S6" s="569"/>
      <c r="T6" s="564"/>
      <c r="U6" s="572"/>
      <c r="V6" s="567"/>
      <c r="W6" s="222" t="s">
        <v>511</v>
      </c>
    </row>
    <row r="7" spans="1:23" s="225" customFormat="1" ht="39.75" customHeight="1">
      <c r="A7" s="198" t="s">
        <v>886</v>
      </c>
      <c r="B7" s="223">
        <v>71.43781545231008</v>
      </c>
      <c r="C7" s="223">
        <v>34.40047884042966</v>
      </c>
      <c r="D7" s="223">
        <v>0</v>
      </c>
      <c r="E7" s="223">
        <v>0</v>
      </c>
      <c r="F7" s="223">
        <v>24.589103144816875</v>
      </c>
      <c r="G7" s="223">
        <v>130.4273974375566</v>
      </c>
      <c r="H7" s="223">
        <v>380.51637116604115</v>
      </c>
      <c r="I7" s="223">
        <v>380.51637116604115</v>
      </c>
      <c r="J7" s="223">
        <v>0</v>
      </c>
      <c r="K7" s="223">
        <v>0</v>
      </c>
      <c r="L7" s="223">
        <v>953.3454121910185</v>
      </c>
      <c r="M7" s="223">
        <v>52.712889866701175</v>
      </c>
      <c r="N7" s="223">
        <v>2.0787498382295846</v>
      </c>
      <c r="O7" s="223">
        <v>15.999094085673612</v>
      </c>
      <c r="P7" s="223">
        <v>83.9507570855442</v>
      </c>
      <c r="Q7" s="223">
        <v>0</v>
      </c>
      <c r="R7" s="223">
        <v>0</v>
      </c>
      <c r="S7" s="223">
        <v>0</v>
      </c>
      <c r="T7" s="223">
        <v>271.18383590009057</v>
      </c>
      <c r="U7" s="223">
        <v>0</v>
      </c>
      <c r="V7" s="223">
        <v>80.99035848324058</v>
      </c>
      <c r="W7" s="224">
        <v>1971.204866054096</v>
      </c>
    </row>
    <row r="8" spans="1:23" s="225" customFormat="1" ht="39.75" customHeight="1">
      <c r="A8" s="186" t="s">
        <v>890</v>
      </c>
      <c r="B8" s="228">
        <v>18.962075848303392</v>
      </c>
      <c r="C8" s="228">
        <v>7.524424834541444</v>
      </c>
      <c r="D8" s="228">
        <v>0</v>
      </c>
      <c r="E8" s="228">
        <v>0</v>
      </c>
      <c r="F8" s="228">
        <v>6.421367790734321</v>
      </c>
      <c r="G8" s="228">
        <v>32.90786847357916</v>
      </c>
      <c r="H8" s="228">
        <v>106.49971985852855</v>
      </c>
      <c r="I8" s="228">
        <v>106.49971985852855</v>
      </c>
      <c r="J8" s="228">
        <v>0</v>
      </c>
      <c r="K8" s="228">
        <v>0</v>
      </c>
      <c r="L8" s="228">
        <v>174.22392057989285</v>
      </c>
      <c r="M8" s="228">
        <v>30.441310361732675</v>
      </c>
      <c r="N8" s="228">
        <v>4.405662359491544</v>
      </c>
      <c r="O8" s="228">
        <v>2.0791749833666002</v>
      </c>
      <c r="P8" s="228">
        <v>28.020712960044822</v>
      </c>
      <c r="Q8" s="228">
        <v>0.004377210491298106</v>
      </c>
      <c r="R8" s="228">
        <v>0.19697447210841476</v>
      </c>
      <c r="S8" s="228">
        <v>0</v>
      </c>
      <c r="T8" s="228">
        <v>96.63786462163392</v>
      </c>
      <c r="U8" s="228">
        <v>0</v>
      </c>
      <c r="V8" s="228">
        <v>11.391690303603319</v>
      </c>
      <c r="W8" s="229">
        <v>486.80927618447316</v>
      </c>
    </row>
    <row r="9" spans="1:23" s="225" customFormat="1" ht="40.5" customHeight="1" thickBot="1">
      <c r="A9" s="148" t="s">
        <v>425</v>
      </c>
      <c r="B9" s="230">
        <v>30.1372505787675</v>
      </c>
      <c r="C9" s="230">
        <v>13.247919193032741</v>
      </c>
      <c r="D9" s="230">
        <v>0</v>
      </c>
      <c r="E9" s="230">
        <v>0</v>
      </c>
      <c r="F9" s="230">
        <v>10.290348362914782</v>
      </c>
      <c r="G9" s="230">
        <v>53.67551813471503</v>
      </c>
      <c r="H9" s="230">
        <v>164.85399900782713</v>
      </c>
      <c r="I9" s="230">
        <v>164.85399900782713</v>
      </c>
      <c r="J9" s="230">
        <v>0</v>
      </c>
      <c r="K9" s="230">
        <v>0</v>
      </c>
      <c r="L9" s="230">
        <v>340.14476077609964</v>
      </c>
      <c r="M9" s="230">
        <v>35.184240987763204</v>
      </c>
      <c r="N9" s="230">
        <v>3.910125675228751</v>
      </c>
      <c r="O9" s="230">
        <v>5.0435453643479216</v>
      </c>
      <c r="P9" s="230">
        <v>39.93151251240216</v>
      </c>
      <c r="Q9" s="230">
        <v>0.0034450446477786354</v>
      </c>
      <c r="R9" s="230">
        <v>0.15502700915003859</v>
      </c>
      <c r="S9" s="230">
        <v>0</v>
      </c>
      <c r="T9" s="230">
        <v>133.80897916436996</v>
      </c>
      <c r="U9" s="230">
        <v>0</v>
      </c>
      <c r="V9" s="230">
        <v>26.213344724947635</v>
      </c>
      <c r="W9" s="231">
        <v>802.9244984014992</v>
      </c>
    </row>
    <row r="10" spans="1:23" s="225" customFormat="1" ht="24.75" customHeight="1">
      <c r="A10" s="152"/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</row>
    <row r="11" spans="1:23" s="225" customFormat="1" ht="24.75" customHeight="1">
      <c r="A11" s="152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</row>
    <row r="12" spans="1:23" s="225" customFormat="1" ht="24.75" customHeight="1">
      <c r="A12" s="152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</row>
    <row r="13" ht="20.25" customHeight="1">
      <c r="B13" s="217" t="s">
        <v>920</v>
      </c>
    </row>
    <row r="14" spans="2:7" s="218" customFormat="1" ht="21.75" customHeight="1">
      <c r="B14" s="219" t="s">
        <v>574</v>
      </c>
      <c r="G14" s="220" t="s">
        <v>575</v>
      </c>
    </row>
    <row r="15" spans="1:2" s="218" customFormat="1" ht="11.25" customHeight="1" thickBot="1">
      <c r="A15" s="220"/>
      <c r="B15" s="221"/>
    </row>
    <row r="16" spans="1:23" s="218" customFormat="1" ht="14.25" customHeight="1">
      <c r="A16" s="168"/>
      <c r="B16" s="169" t="s">
        <v>969</v>
      </c>
      <c r="C16" s="170"/>
      <c r="D16" s="169"/>
      <c r="E16" s="169"/>
      <c r="F16" s="169"/>
      <c r="G16" s="171"/>
      <c r="H16" s="172" t="s">
        <v>952</v>
      </c>
      <c r="I16" s="173"/>
      <c r="J16" s="173"/>
      <c r="K16" s="174"/>
      <c r="L16" s="175" t="s">
        <v>953</v>
      </c>
      <c r="M16" s="175" t="s">
        <v>954</v>
      </c>
      <c r="N16" s="175" t="s">
        <v>955</v>
      </c>
      <c r="O16" s="176" t="s">
        <v>956</v>
      </c>
      <c r="P16" s="176" t="s">
        <v>957</v>
      </c>
      <c r="Q16" s="175" t="s">
        <v>958</v>
      </c>
      <c r="R16" s="175" t="s">
        <v>959</v>
      </c>
      <c r="S16" s="175" t="s">
        <v>960</v>
      </c>
      <c r="T16" s="175" t="s">
        <v>961</v>
      </c>
      <c r="U16" s="177" t="s">
        <v>962</v>
      </c>
      <c r="V16" s="176" t="s">
        <v>963</v>
      </c>
      <c r="W16" s="208" t="s">
        <v>964</v>
      </c>
    </row>
    <row r="17" spans="1:23" s="218" customFormat="1" ht="23.25" customHeight="1">
      <c r="A17" s="137" t="s">
        <v>515</v>
      </c>
      <c r="B17" s="563" t="s">
        <v>498</v>
      </c>
      <c r="C17" s="563" t="s">
        <v>499</v>
      </c>
      <c r="D17" s="563" t="s">
        <v>500</v>
      </c>
      <c r="E17" s="559" t="s">
        <v>516</v>
      </c>
      <c r="F17" s="559" t="s">
        <v>517</v>
      </c>
      <c r="G17" s="563" t="s">
        <v>425</v>
      </c>
      <c r="H17" s="568" t="s">
        <v>556</v>
      </c>
      <c r="I17" s="559" t="s">
        <v>518</v>
      </c>
      <c r="J17" s="573" t="s">
        <v>558</v>
      </c>
      <c r="K17" s="183" t="s">
        <v>405</v>
      </c>
      <c r="L17" s="557" t="s">
        <v>441</v>
      </c>
      <c r="M17" s="566" t="s">
        <v>502</v>
      </c>
      <c r="N17" s="557" t="s">
        <v>520</v>
      </c>
      <c r="O17" s="557" t="s">
        <v>521</v>
      </c>
      <c r="P17" s="566" t="s">
        <v>503</v>
      </c>
      <c r="Q17" s="566" t="s">
        <v>504</v>
      </c>
      <c r="R17" s="566" t="s">
        <v>505</v>
      </c>
      <c r="S17" s="557" t="s">
        <v>522</v>
      </c>
      <c r="T17" s="566" t="s">
        <v>506</v>
      </c>
      <c r="U17" s="571" t="s">
        <v>883</v>
      </c>
      <c r="V17" s="566" t="s">
        <v>405</v>
      </c>
      <c r="W17" s="209" t="s">
        <v>507</v>
      </c>
    </row>
    <row r="18" spans="1:23" s="218" customFormat="1" ht="30" customHeight="1">
      <c r="A18" s="186"/>
      <c r="B18" s="564"/>
      <c r="C18" s="564"/>
      <c r="D18" s="564"/>
      <c r="E18" s="569"/>
      <c r="F18" s="569"/>
      <c r="G18" s="564"/>
      <c r="H18" s="569"/>
      <c r="I18" s="570"/>
      <c r="J18" s="574"/>
      <c r="K18" s="475" t="s">
        <v>882</v>
      </c>
      <c r="L18" s="569"/>
      <c r="M18" s="564"/>
      <c r="N18" s="569"/>
      <c r="O18" s="569"/>
      <c r="P18" s="564"/>
      <c r="Q18" s="564"/>
      <c r="R18" s="564"/>
      <c r="S18" s="569"/>
      <c r="T18" s="564"/>
      <c r="U18" s="572"/>
      <c r="V18" s="567"/>
      <c r="W18" s="222" t="s">
        <v>511</v>
      </c>
    </row>
    <row r="19" spans="1:23" s="225" customFormat="1" ht="39.75" customHeight="1">
      <c r="A19" s="198" t="s">
        <v>890</v>
      </c>
      <c r="B19" s="223">
        <v>0</v>
      </c>
      <c r="C19" s="223">
        <v>0</v>
      </c>
      <c r="D19" s="223">
        <v>0</v>
      </c>
      <c r="E19" s="223">
        <v>0</v>
      </c>
      <c r="F19" s="223">
        <v>0</v>
      </c>
      <c r="G19" s="223">
        <v>0</v>
      </c>
      <c r="H19" s="223">
        <v>98.51495503032838</v>
      </c>
      <c r="I19" s="223">
        <v>98.51495503032838</v>
      </c>
      <c r="J19" s="223">
        <v>0</v>
      </c>
      <c r="K19" s="223">
        <v>0</v>
      </c>
      <c r="L19" s="223">
        <v>193.6484696367566</v>
      </c>
      <c r="M19" s="223">
        <v>0</v>
      </c>
      <c r="N19" s="223">
        <v>24.15812591508053</v>
      </c>
      <c r="O19" s="223">
        <v>4.810709056682702</v>
      </c>
      <c r="P19" s="223">
        <v>0</v>
      </c>
      <c r="Q19" s="223">
        <v>0</v>
      </c>
      <c r="R19" s="223">
        <v>0</v>
      </c>
      <c r="S19" s="223">
        <v>0</v>
      </c>
      <c r="T19" s="223">
        <v>25.97085686397546</v>
      </c>
      <c r="U19" s="223">
        <v>0</v>
      </c>
      <c r="V19" s="223">
        <v>72.50923795579725</v>
      </c>
      <c r="W19" s="224">
        <v>419.6123544586209</v>
      </c>
    </row>
    <row r="20" spans="1:23" s="225" customFormat="1" ht="40.5" customHeight="1" thickBot="1">
      <c r="A20" s="148" t="s">
        <v>425</v>
      </c>
      <c r="B20" s="230">
        <v>0</v>
      </c>
      <c r="C20" s="230">
        <v>0</v>
      </c>
      <c r="D20" s="230">
        <v>0</v>
      </c>
      <c r="E20" s="230">
        <v>0</v>
      </c>
      <c r="F20" s="230">
        <v>0</v>
      </c>
      <c r="G20" s="230">
        <v>0</v>
      </c>
      <c r="H20" s="230">
        <v>98.51495503032838</v>
      </c>
      <c r="I20" s="230">
        <v>98.51495503032838</v>
      </c>
      <c r="J20" s="230">
        <v>0</v>
      </c>
      <c r="K20" s="230">
        <v>0</v>
      </c>
      <c r="L20" s="230">
        <v>193.6484696367566</v>
      </c>
      <c r="M20" s="230">
        <v>0</v>
      </c>
      <c r="N20" s="230">
        <v>24.15812591508053</v>
      </c>
      <c r="O20" s="230">
        <v>4.810709056682702</v>
      </c>
      <c r="P20" s="230">
        <v>0</v>
      </c>
      <c r="Q20" s="230">
        <v>0</v>
      </c>
      <c r="R20" s="230">
        <v>0</v>
      </c>
      <c r="S20" s="230">
        <v>0</v>
      </c>
      <c r="T20" s="230">
        <v>25.97085686397546</v>
      </c>
      <c r="U20" s="230">
        <v>0</v>
      </c>
      <c r="V20" s="230">
        <v>72.50923795579725</v>
      </c>
      <c r="W20" s="231">
        <v>419.6123544586209</v>
      </c>
    </row>
  </sheetData>
  <sheetProtection/>
  <mergeCells count="40">
    <mergeCell ref="R17:R18"/>
    <mergeCell ref="T17:T18"/>
    <mergeCell ref="V17:V18"/>
    <mergeCell ref="M5:M6"/>
    <mergeCell ref="N17:N18"/>
    <mergeCell ref="O17:O18"/>
    <mergeCell ref="N5:N6"/>
    <mergeCell ref="O5:O6"/>
    <mergeCell ref="V5:V6"/>
    <mergeCell ref="S17:S18"/>
    <mergeCell ref="B5:B6"/>
    <mergeCell ref="C5:C6"/>
    <mergeCell ref="E17:E18"/>
    <mergeCell ref="F17:F18"/>
    <mergeCell ref="D5:D6"/>
    <mergeCell ref="G5:G6"/>
    <mergeCell ref="G17:G18"/>
    <mergeCell ref="H17:H18"/>
    <mergeCell ref="I17:I18"/>
    <mergeCell ref="M17:M18"/>
    <mergeCell ref="P17:P18"/>
    <mergeCell ref="Q17:Q18"/>
    <mergeCell ref="H5:H6"/>
    <mergeCell ref="P5:P6"/>
    <mergeCell ref="U17:U18"/>
    <mergeCell ref="J17:J18"/>
    <mergeCell ref="L17:L18"/>
    <mergeCell ref="Q5:Q6"/>
    <mergeCell ref="R5:R6"/>
    <mergeCell ref="B17:B18"/>
    <mergeCell ref="C17:C18"/>
    <mergeCell ref="D17:D18"/>
    <mergeCell ref="S5:S6"/>
    <mergeCell ref="U5:U6"/>
    <mergeCell ref="T5:T6"/>
    <mergeCell ref="E5:E6"/>
    <mergeCell ref="F5:F6"/>
    <mergeCell ref="J5:J6"/>
    <mergeCell ref="L5:L6"/>
    <mergeCell ref="I5:I6"/>
  </mergeCells>
  <printOptions/>
  <pageMargins left="0.7874015748031497" right="0.4724409448818898" top="0.8661417322834646" bottom="0.7874015748031497" header="0.5118110236220472" footer="0.5118110236220472"/>
  <pageSetup horizontalDpi="300" verticalDpi="300" orientation="landscape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8"/>
  <sheetViews>
    <sheetView showGridLines="0" view="pageBreakPreview" zoomScale="75" zoomScaleSheetLayoutView="75" zoomScalePageLayoutView="0" workbookViewId="0" topLeftCell="A1">
      <selection activeCell="F20" sqref="F20"/>
    </sheetView>
  </sheetViews>
  <sheetFormatPr defaultColWidth="10.625" defaultRowHeight="12"/>
  <cols>
    <col min="1" max="1" width="27.50390625" style="216" customWidth="1"/>
    <col min="2" max="2" width="14.50390625" style="216" customWidth="1"/>
    <col min="3" max="27" width="12.50390625" style="216" customWidth="1"/>
    <col min="28" max="28" width="10.625" style="216" customWidth="1"/>
    <col min="29" max="29" width="19.125" style="216" customWidth="1"/>
    <col min="30" max="16384" width="10.625" style="216" customWidth="1"/>
  </cols>
  <sheetData>
    <row r="1" ht="20.25" customHeight="1">
      <c r="B1" s="217" t="s">
        <v>496</v>
      </c>
    </row>
    <row r="2" spans="2:7" s="218" customFormat="1" ht="21.75" customHeight="1">
      <c r="B2" s="219" t="s">
        <v>552</v>
      </c>
      <c r="G2" s="220" t="s">
        <v>553</v>
      </c>
    </row>
    <row r="3" spans="1:2" s="218" customFormat="1" ht="11.25" customHeight="1" thickBot="1">
      <c r="A3" s="220"/>
      <c r="B3" s="221"/>
    </row>
    <row r="4" spans="1:23" s="218" customFormat="1" ht="14.25" customHeight="1">
      <c r="A4" s="168"/>
      <c r="B4" s="169" t="s">
        <v>969</v>
      </c>
      <c r="C4" s="170"/>
      <c r="D4" s="169"/>
      <c r="E4" s="169"/>
      <c r="F4" s="169"/>
      <c r="G4" s="171"/>
      <c r="H4" s="172" t="s">
        <v>952</v>
      </c>
      <c r="I4" s="173"/>
      <c r="J4" s="173"/>
      <c r="K4" s="174"/>
      <c r="L4" s="175" t="s">
        <v>953</v>
      </c>
      <c r="M4" s="175" t="s">
        <v>954</v>
      </c>
      <c r="N4" s="175" t="s">
        <v>955</v>
      </c>
      <c r="O4" s="176" t="s">
        <v>956</v>
      </c>
      <c r="P4" s="176" t="s">
        <v>957</v>
      </c>
      <c r="Q4" s="175" t="s">
        <v>958</v>
      </c>
      <c r="R4" s="175" t="s">
        <v>959</v>
      </c>
      <c r="S4" s="175" t="s">
        <v>960</v>
      </c>
      <c r="T4" s="175" t="s">
        <v>961</v>
      </c>
      <c r="U4" s="177" t="s">
        <v>962</v>
      </c>
      <c r="V4" s="176" t="s">
        <v>963</v>
      </c>
      <c r="W4" s="208" t="s">
        <v>964</v>
      </c>
    </row>
    <row r="5" spans="1:23" s="218" customFormat="1" ht="23.25" customHeight="1">
      <c r="A5" s="137" t="s">
        <v>515</v>
      </c>
      <c r="B5" s="563" t="s">
        <v>498</v>
      </c>
      <c r="C5" s="563" t="s">
        <v>499</v>
      </c>
      <c r="D5" s="563" t="s">
        <v>500</v>
      </c>
      <c r="E5" s="559" t="s">
        <v>516</v>
      </c>
      <c r="F5" s="559" t="s">
        <v>517</v>
      </c>
      <c r="G5" s="563" t="s">
        <v>425</v>
      </c>
      <c r="H5" s="568" t="s">
        <v>556</v>
      </c>
      <c r="I5" s="559" t="s">
        <v>518</v>
      </c>
      <c r="J5" s="573" t="s">
        <v>558</v>
      </c>
      <c r="K5" s="183" t="s">
        <v>405</v>
      </c>
      <c r="L5" s="557" t="s">
        <v>441</v>
      </c>
      <c r="M5" s="566" t="s">
        <v>502</v>
      </c>
      <c r="N5" s="557" t="s">
        <v>520</v>
      </c>
      <c r="O5" s="557" t="s">
        <v>521</v>
      </c>
      <c r="P5" s="566" t="s">
        <v>503</v>
      </c>
      <c r="Q5" s="566" t="s">
        <v>504</v>
      </c>
      <c r="R5" s="566" t="s">
        <v>505</v>
      </c>
      <c r="S5" s="557" t="s">
        <v>522</v>
      </c>
      <c r="T5" s="566" t="s">
        <v>506</v>
      </c>
      <c r="U5" s="571" t="s">
        <v>883</v>
      </c>
      <c r="V5" s="566" t="s">
        <v>405</v>
      </c>
      <c r="W5" s="209" t="s">
        <v>507</v>
      </c>
    </row>
    <row r="6" spans="1:23" s="218" customFormat="1" ht="30" customHeight="1">
      <c r="A6" s="186"/>
      <c r="B6" s="577"/>
      <c r="C6" s="577"/>
      <c r="D6" s="577"/>
      <c r="E6" s="576"/>
      <c r="F6" s="576"/>
      <c r="G6" s="577"/>
      <c r="H6" s="575"/>
      <c r="I6" s="576"/>
      <c r="J6" s="578"/>
      <c r="K6" s="475" t="s">
        <v>882</v>
      </c>
      <c r="L6" s="576"/>
      <c r="M6" s="579"/>
      <c r="N6" s="576"/>
      <c r="O6" s="576"/>
      <c r="P6" s="579"/>
      <c r="Q6" s="579"/>
      <c r="R6" s="579"/>
      <c r="S6" s="576"/>
      <c r="T6" s="579"/>
      <c r="U6" s="580"/>
      <c r="V6" s="579"/>
      <c r="W6" s="222" t="s">
        <v>511</v>
      </c>
    </row>
    <row r="7" spans="1:23" s="225" customFormat="1" ht="39.75" customHeight="1">
      <c r="A7" s="186" t="s">
        <v>886</v>
      </c>
      <c r="B7" s="228">
        <v>421.9981843375221</v>
      </c>
      <c r="C7" s="228">
        <v>203.2108557503942</v>
      </c>
      <c r="D7" s="228">
        <v>0</v>
      </c>
      <c r="E7" s="228">
        <v>0</v>
      </c>
      <c r="F7" s="228">
        <v>145.2529982321181</v>
      </c>
      <c r="G7" s="228">
        <v>770.4620383200344</v>
      </c>
      <c r="H7" s="228">
        <v>48.59286157962636</v>
      </c>
      <c r="I7" s="228">
        <v>48.59286157962636</v>
      </c>
      <c r="J7" s="228">
        <v>0</v>
      </c>
      <c r="K7" s="228">
        <v>0</v>
      </c>
      <c r="L7" s="228">
        <v>675.4264417793493</v>
      </c>
      <c r="M7" s="228">
        <v>45.534903722108076</v>
      </c>
      <c r="N7" s="228">
        <v>0</v>
      </c>
      <c r="O7" s="228">
        <v>0</v>
      </c>
      <c r="P7" s="228">
        <v>14.955325146925318</v>
      </c>
      <c r="Q7" s="228">
        <v>0</v>
      </c>
      <c r="R7" s="228">
        <v>0</v>
      </c>
      <c r="S7" s="228">
        <v>0</v>
      </c>
      <c r="T7" s="228">
        <v>462.42056476659184</v>
      </c>
      <c r="U7" s="228">
        <v>0</v>
      </c>
      <c r="V7" s="228">
        <v>74.20325863634191</v>
      </c>
      <c r="W7" s="229">
        <v>2091.5953939509773</v>
      </c>
    </row>
    <row r="8" spans="1:23" s="225" customFormat="1" ht="40.5" customHeight="1" thickBot="1">
      <c r="A8" s="203" t="s">
        <v>425</v>
      </c>
      <c r="B8" s="233">
        <v>421.9981843375221</v>
      </c>
      <c r="C8" s="233">
        <v>203.2108557503942</v>
      </c>
      <c r="D8" s="233">
        <v>0</v>
      </c>
      <c r="E8" s="233">
        <v>0</v>
      </c>
      <c r="F8" s="233">
        <v>145.2529982321181</v>
      </c>
      <c r="G8" s="233">
        <v>770.4620383200344</v>
      </c>
      <c r="H8" s="233">
        <v>48.59286157962636</v>
      </c>
      <c r="I8" s="233">
        <v>48.59286157962636</v>
      </c>
      <c r="J8" s="233">
        <v>0</v>
      </c>
      <c r="K8" s="233">
        <v>0</v>
      </c>
      <c r="L8" s="233">
        <v>675.4264417793493</v>
      </c>
      <c r="M8" s="233">
        <v>45.534903722108076</v>
      </c>
      <c r="N8" s="233">
        <v>0</v>
      </c>
      <c r="O8" s="233">
        <v>0</v>
      </c>
      <c r="P8" s="233">
        <v>14.955325146925318</v>
      </c>
      <c r="Q8" s="233">
        <v>0</v>
      </c>
      <c r="R8" s="233">
        <v>0</v>
      </c>
      <c r="S8" s="233">
        <v>0</v>
      </c>
      <c r="T8" s="233">
        <v>462.42056476659184</v>
      </c>
      <c r="U8" s="233">
        <v>0</v>
      </c>
      <c r="V8" s="233">
        <v>74.20325863634191</v>
      </c>
      <c r="W8" s="234">
        <v>2091.5953939509773</v>
      </c>
    </row>
  </sheetData>
  <sheetProtection/>
  <mergeCells count="20">
    <mergeCell ref="Q5:Q6"/>
    <mergeCell ref="R5:R6"/>
    <mergeCell ref="S5:S6"/>
    <mergeCell ref="T5:T6"/>
    <mergeCell ref="U5:U6"/>
    <mergeCell ref="V5:V6"/>
    <mergeCell ref="J5:J6"/>
    <mergeCell ref="L5:L6"/>
    <mergeCell ref="M5:M6"/>
    <mergeCell ref="N5:N6"/>
    <mergeCell ref="O5:O6"/>
    <mergeCell ref="P5:P6"/>
    <mergeCell ref="H5:H6"/>
    <mergeCell ref="I5:I6"/>
    <mergeCell ref="B5:B6"/>
    <mergeCell ref="C5:C6"/>
    <mergeCell ref="D5:D6"/>
    <mergeCell ref="E5:E6"/>
    <mergeCell ref="F5:F6"/>
    <mergeCell ref="G5:G6"/>
  </mergeCells>
  <printOptions/>
  <pageMargins left="0.7874015748031497" right="0.4724409448818898" top="0.8661417322834646" bottom="0.7874015748031497" header="0.5118110236220472" footer="0.5118110236220472"/>
  <pageSetup horizontalDpi="300" verticalDpi="300" orientation="landscape" paperSize="9" scale="5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37"/>
  <sheetViews>
    <sheetView showGridLines="0" view="pageBreakPreview" zoomScale="70" zoomScaleNormal="85" zoomScaleSheetLayoutView="70" zoomScalePageLayoutView="0" workbookViewId="0" topLeftCell="A10">
      <selection activeCell="A25" sqref="A25:IV25"/>
    </sheetView>
  </sheetViews>
  <sheetFormatPr defaultColWidth="10.625" defaultRowHeight="12"/>
  <cols>
    <col min="1" max="1" width="29.50390625" style="312" customWidth="1"/>
    <col min="2" max="3" width="18.125" style="312" customWidth="1"/>
    <col min="4" max="4" width="17.125" style="312" customWidth="1"/>
    <col min="5" max="5" width="16.00390625" style="312" customWidth="1"/>
    <col min="6" max="6" width="16.875" style="312" customWidth="1"/>
    <col min="7" max="7" width="15.375" style="312" customWidth="1"/>
    <col min="8" max="8" width="15.00390625" style="312" customWidth="1"/>
    <col min="9" max="9" width="14.625" style="312" customWidth="1"/>
    <col min="10" max="10" width="18.125" style="312" customWidth="1"/>
    <col min="11" max="11" width="13.125" style="312" customWidth="1"/>
    <col min="12" max="12" width="15.00390625" style="312" customWidth="1"/>
    <col min="13" max="13" width="13.875" style="312" customWidth="1"/>
    <col min="14" max="14" width="18.125" style="312" customWidth="1"/>
    <col min="15" max="15" width="17.125" style="312" customWidth="1"/>
    <col min="16" max="16" width="18.125" style="312" customWidth="1"/>
    <col min="17" max="17" width="18.375" style="312" customWidth="1"/>
    <col min="18" max="18" width="18.00390625" style="312" customWidth="1"/>
    <col min="19" max="19" width="16.375" style="312" customWidth="1"/>
    <col min="20" max="20" width="15.125" style="312" customWidth="1"/>
    <col min="21" max="21" width="18.375" style="312" customWidth="1"/>
    <col min="22" max="22" width="20.875" style="312" customWidth="1"/>
    <col min="23" max="23" width="18.125" style="312" customWidth="1"/>
    <col min="24" max="24" width="15.125" style="312" customWidth="1"/>
    <col min="25" max="25" width="14.625" style="312" customWidth="1"/>
    <col min="26" max="26" width="14.875" style="312" customWidth="1"/>
    <col min="27" max="27" width="20.875" style="312" customWidth="1"/>
    <col min="28" max="28" width="17.125" style="312" customWidth="1"/>
    <col min="29" max="29" width="20.875" style="312" customWidth="1"/>
    <col min="30" max="30" width="20.625" style="312" customWidth="1"/>
    <col min="31" max="31" width="18.125" style="312" customWidth="1"/>
    <col min="32" max="32" width="12.125" style="312" customWidth="1"/>
    <col min="33" max="33" width="13.875" style="312" customWidth="1"/>
    <col min="34" max="35" width="18.125" style="312" customWidth="1"/>
    <col min="36" max="36" width="14.875" style="313" customWidth="1"/>
    <col min="37" max="37" width="19.625" style="312" customWidth="1"/>
    <col min="38" max="38" width="17.125" style="312" customWidth="1"/>
    <col min="39" max="16384" width="10.625" style="312" customWidth="1"/>
  </cols>
  <sheetData>
    <row r="1" spans="1:36" s="237" customFormat="1" ht="21" customHeight="1">
      <c r="A1" s="235"/>
      <c r="B1" s="236" t="s">
        <v>426</v>
      </c>
      <c r="C1" s="236"/>
      <c r="D1" s="236"/>
      <c r="AA1" s="235"/>
      <c r="AJ1" s="238"/>
    </row>
    <row r="2" spans="1:36" s="237" customFormat="1" ht="21" customHeight="1">
      <c r="A2" s="235"/>
      <c r="B2" s="239" t="s">
        <v>622</v>
      </c>
      <c r="C2" s="236"/>
      <c r="D2" s="236"/>
      <c r="AA2" s="235"/>
      <c r="AJ2" s="238"/>
    </row>
    <row r="3" spans="2:38" s="237" customFormat="1" ht="21" customHeight="1" thickBot="1">
      <c r="B3" s="240"/>
      <c r="C3" s="236"/>
      <c r="D3" s="236"/>
      <c r="N3" s="241"/>
      <c r="Z3" s="241"/>
      <c r="AJ3" s="238"/>
      <c r="AL3" s="242" t="s">
        <v>941</v>
      </c>
    </row>
    <row r="4" spans="1:38" s="244" customFormat="1" ht="13.5" customHeight="1">
      <c r="A4" s="243"/>
      <c r="B4" s="585" t="s">
        <v>576</v>
      </c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93"/>
      <c r="R4" s="585" t="s">
        <v>577</v>
      </c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93"/>
      <c r="AD4" s="585" t="s">
        <v>578</v>
      </c>
      <c r="AE4" s="586"/>
      <c r="AF4" s="586"/>
      <c r="AG4" s="586"/>
      <c r="AH4" s="586"/>
      <c r="AI4" s="586"/>
      <c r="AJ4" s="586"/>
      <c r="AK4" s="586"/>
      <c r="AL4" s="587"/>
    </row>
    <row r="5" spans="1:38" s="244" customFormat="1" ht="13.5" customHeight="1">
      <c r="A5" s="245"/>
      <c r="B5" s="246" t="s">
        <v>970</v>
      </c>
      <c r="C5" s="247"/>
      <c r="D5" s="248"/>
      <c r="E5" s="246" t="s">
        <v>952</v>
      </c>
      <c r="F5" s="249" t="s">
        <v>953</v>
      </c>
      <c r="G5" s="250" t="s">
        <v>954</v>
      </c>
      <c r="H5" s="250" t="s">
        <v>955</v>
      </c>
      <c r="I5" s="246" t="s">
        <v>956</v>
      </c>
      <c r="J5" s="246" t="s">
        <v>957</v>
      </c>
      <c r="K5" s="246" t="s">
        <v>958</v>
      </c>
      <c r="L5" s="246" t="s">
        <v>959</v>
      </c>
      <c r="M5" s="246" t="s">
        <v>960</v>
      </c>
      <c r="N5" s="251"/>
      <c r="O5" s="252"/>
      <c r="P5" s="253"/>
      <c r="Q5" s="253"/>
      <c r="R5" s="246" t="s">
        <v>971</v>
      </c>
      <c r="S5" s="247"/>
      <c r="T5" s="247"/>
      <c r="U5" s="246" t="s">
        <v>579</v>
      </c>
      <c r="V5" s="248"/>
      <c r="W5" s="248"/>
      <c r="X5" s="246" t="s">
        <v>580</v>
      </c>
      <c r="Y5" s="246" t="s">
        <v>581</v>
      </c>
      <c r="Z5" s="249" t="s">
        <v>582</v>
      </c>
      <c r="AA5" s="252"/>
      <c r="AB5" s="254"/>
      <c r="AC5" s="255"/>
      <c r="AD5" s="249" t="s">
        <v>583</v>
      </c>
      <c r="AE5" s="250" t="s">
        <v>579</v>
      </c>
      <c r="AF5" s="250" t="s">
        <v>580</v>
      </c>
      <c r="AG5" s="246" t="s">
        <v>581</v>
      </c>
      <c r="AH5" s="246" t="s">
        <v>582</v>
      </c>
      <c r="AI5" s="246" t="s">
        <v>584</v>
      </c>
      <c r="AJ5" s="256" t="s">
        <v>585</v>
      </c>
      <c r="AK5" s="257"/>
      <c r="AL5" s="258"/>
    </row>
    <row r="6" spans="1:38" s="244" customFormat="1" ht="13.5" customHeight="1">
      <c r="A6" s="245"/>
      <c r="B6" s="246"/>
      <c r="C6" s="246"/>
      <c r="D6" s="252"/>
      <c r="E6" s="246"/>
      <c r="F6" s="249"/>
      <c r="G6" s="249"/>
      <c r="H6" s="249"/>
      <c r="I6" s="246"/>
      <c r="J6" s="246"/>
      <c r="K6" s="246"/>
      <c r="L6" s="246"/>
      <c r="M6" s="246"/>
      <c r="N6" s="251" t="s">
        <v>425</v>
      </c>
      <c r="O6" s="259" t="s">
        <v>623</v>
      </c>
      <c r="P6" s="590" t="s">
        <v>624</v>
      </c>
      <c r="Q6" s="251" t="s">
        <v>586</v>
      </c>
      <c r="R6" s="252"/>
      <c r="S6" s="249"/>
      <c r="T6" s="249"/>
      <c r="U6" s="251"/>
      <c r="V6" s="252"/>
      <c r="W6" s="252"/>
      <c r="X6" s="246"/>
      <c r="Y6" s="246"/>
      <c r="Z6" s="249"/>
      <c r="AA6" s="252" t="s">
        <v>425</v>
      </c>
      <c r="AB6" s="591" t="s">
        <v>625</v>
      </c>
      <c r="AC6" s="592"/>
      <c r="AD6" s="249"/>
      <c r="AE6" s="249"/>
      <c r="AF6" s="249"/>
      <c r="AG6" s="246"/>
      <c r="AH6" s="246"/>
      <c r="AI6" s="246"/>
      <c r="AJ6" s="256"/>
      <c r="AK6" s="261" t="s">
        <v>425</v>
      </c>
      <c r="AL6" s="262"/>
    </row>
    <row r="7" spans="1:38" s="244" customFormat="1" ht="13.5" customHeight="1">
      <c r="A7" s="245" t="s">
        <v>400</v>
      </c>
      <c r="B7" s="246"/>
      <c r="C7" s="246"/>
      <c r="D7" s="252"/>
      <c r="E7" s="246"/>
      <c r="F7" s="249"/>
      <c r="G7" s="249"/>
      <c r="H7" s="249"/>
      <c r="I7" s="246"/>
      <c r="J7" s="246"/>
      <c r="K7" s="246"/>
      <c r="L7" s="246"/>
      <c r="M7" s="246"/>
      <c r="N7" s="251"/>
      <c r="O7" s="259" t="s">
        <v>587</v>
      </c>
      <c r="P7" s="590"/>
      <c r="Q7" s="251"/>
      <c r="R7" s="252"/>
      <c r="S7" s="249"/>
      <c r="T7" s="249"/>
      <c r="U7" s="251"/>
      <c r="V7" s="252"/>
      <c r="W7" s="252"/>
      <c r="X7" s="263" t="s">
        <v>588</v>
      </c>
      <c r="Y7" s="246"/>
      <c r="Z7" s="249"/>
      <c r="AA7" s="252"/>
      <c r="AB7" s="252"/>
      <c r="AC7" s="264"/>
      <c r="AD7" s="249"/>
      <c r="AE7" s="249"/>
      <c r="AF7" s="581" t="s">
        <v>626</v>
      </c>
      <c r="AG7" s="583" t="s">
        <v>627</v>
      </c>
      <c r="AH7" s="246"/>
      <c r="AI7" s="246"/>
      <c r="AJ7" s="256"/>
      <c r="AK7" s="265"/>
      <c r="AL7" s="509" t="s">
        <v>589</v>
      </c>
    </row>
    <row r="8" spans="1:38" s="244" customFormat="1" ht="13.5" customHeight="1">
      <c r="A8" s="245"/>
      <c r="B8" s="246"/>
      <c r="C8" s="557" t="s">
        <v>628</v>
      </c>
      <c r="D8" s="252"/>
      <c r="E8" s="568" t="s">
        <v>629</v>
      </c>
      <c r="F8" s="568" t="s">
        <v>630</v>
      </c>
      <c r="G8" s="568" t="s">
        <v>631</v>
      </c>
      <c r="H8" s="588" t="s">
        <v>632</v>
      </c>
      <c r="I8" s="268" t="s">
        <v>590</v>
      </c>
      <c r="J8" s="568" t="s">
        <v>633</v>
      </c>
      <c r="K8" s="246"/>
      <c r="L8" s="557" t="s">
        <v>634</v>
      </c>
      <c r="M8" s="246"/>
      <c r="N8" s="269" t="s">
        <v>591</v>
      </c>
      <c r="O8" s="259" t="s">
        <v>592</v>
      </c>
      <c r="P8" s="590"/>
      <c r="Q8" s="269" t="s">
        <v>593</v>
      </c>
      <c r="R8" s="568" t="s">
        <v>635</v>
      </c>
      <c r="S8" s="270" t="s">
        <v>594</v>
      </c>
      <c r="T8" s="249" t="s">
        <v>594</v>
      </c>
      <c r="U8" s="568" t="s">
        <v>636</v>
      </c>
      <c r="V8" s="252" t="s">
        <v>637</v>
      </c>
      <c r="W8" s="252"/>
      <c r="X8" s="271" t="s">
        <v>595</v>
      </c>
      <c r="Y8" s="252" t="s">
        <v>596</v>
      </c>
      <c r="Z8" s="249"/>
      <c r="AA8" s="272" t="s">
        <v>597</v>
      </c>
      <c r="AB8" s="251" t="s">
        <v>638</v>
      </c>
      <c r="AC8" s="269" t="s">
        <v>598</v>
      </c>
      <c r="AD8" s="251" t="s">
        <v>639</v>
      </c>
      <c r="AE8" s="273" t="s">
        <v>640</v>
      </c>
      <c r="AF8" s="582"/>
      <c r="AG8" s="582"/>
      <c r="AH8" s="268" t="s">
        <v>599</v>
      </c>
      <c r="AI8" s="252" t="s">
        <v>600</v>
      </c>
      <c r="AJ8" s="274"/>
      <c r="AK8" s="275" t="s">
        <v>601</v>
      </c>
      <c r="AL8" s="509" t="s">
        <v>602</v>
      </c>
    </row>
    <row r="9" spans="1:38" s="244" customFormat="1" ht="13.5" customHeight="1">
      <c r="A9" s="245"/>
      <c r="B9" s="252" t="s">
        <v>603</v>
      </c>
      <c r="C9" s="594"/>
      <c r="D9" s="277" t="s">
        <v>405</v>
      </c>
      <c r="E9" s="584"/>
      <c r="F9" s="584"/>
      <c r="G9" s="584"/>
      <c r="H9" s="584"/>
      <c r="I9" s="268" t="s">
        <v>604</v>
      </c>
      <c r="J9" s="589"/>
      <c r="K9" s="278" t="s">
        <v>408</v>
      </c>
      <c r="L9" s="589"/>
      <c r="M9" s="277" t="s">
        <v>405</v>
      </c>
      <c r="N9" s="269"/>
      <c r="O9" s="259" t="s">
        <v>605</v>
      </c>
      <c r="P9" s="590"/>
      <c r="Q9" s="251"/>
      <c r="R9" s="596"/>
      <c r="S9" s="279" t="s">
        <v>606</v>
      </c>
      <c r="T9" s="279" t="s">
        <v>607</v>
      </c>
      <c r="U9" s="596"/>
      <c r="V9" s="252" t="s">
        <v>641</v>
      </c>
      <c r="W9" s="252" t="s">
        <v>405</v>
      </c>
      <c r="X9" s="259" t="s">
        <v>608</v>
      </c>
      <c r="Y9" s="252" t="s">
        <v>609</v>
      </c>
      <c r="Z9" s="251" t="s">
        <v>405</v>
      </c>
      <c r="AA9" s="272"/>
      <c r="AB9" s="251"/>
      <c r="AC9" s="269"/>
      <c r="AD9" s="251" t="s">
        <v>642</v>
      </c>
      <c r="AE9" s="280" t="s">
        <v>642</v>
      </c>
      <c r="AF9" s="582"/>
      <c r="AG9" s="582"/>
      <c r="AH9" s="268" t="s">
        <v>610</v>
      </c>
      <c r="AI9" s="252" t="s">
        <v>611</v>
      </c>
      <c r="AJ9" s="281" t="s">
        <v>405</v>
      </c>
      <c r="AK9" s="275"/>
      <c r="AL9" s="282" t="s">
        <v>612</v>
      </c>
    </row>
    <row r="10" spans="1:38" s="244" customFormat="1" ht="19.5" customHeight="1">
      <c r="A10" s="283"/>
      <c r="B10" s="284"/>
      <c r="C10" s="595"/>
      <c r="D10" s="285"/>
      <c r="E10" s="284"/>
      <c r="F10" s="286"/>
      <c r="G10" s="286"/>
      <c r="H10" s="286"/>
      <c r="I10" s="284"/>
      <c r="J10" s="284"/>
      <c r="K10" s="284"/>
      <c r="L10" s="284"/>
      <c r="M10" s="284"/>
      <c r="N10" s="287" t="s">
        <v>613</v>
      </c>
      <c r="O10" s="288" t="s">
        <v>614</v>
      </c>
      <c r="P10" s="287" t="s">
        <v>615</v>
      </c>
      <c r="Q10" s="287" t="s">
        <v>616</v>
      </c>
      <c r="R10" s="285"/>
      <c r="S10" s="286"/>
      <c r="T10" s="286"/>
      <c r="U10" s="289"/>
      <c r="V10" s="285"/>
      <c r="W10" s="285"/>
      <c r="X10" s="284"/>
      <c r="Y10" s="284"/>
      <c r="Z10" s="286"/>
      <c r="AA10" s="288" t="s">
        <v>617</v>
      </c>
      <c r="AB10" s="290" t="s">
        <v>618</v>
      </c>
      <c r="AC10" s="287" t="s">
        <v>619</v>
      </c>
      <c r="AD10" s="286"/>
      <c r="AE10" s="286"/>
      <c r="AF10" s="286"/>
      <c r="AG10" s="284"/>
      <c r="AH10" s="284"/>
      <c r="AI10" s="284"/>
      <c r="AJ10" s="291"/>
      <c r="AK10" s="292" t="s">
        <v>620</v>
      </c>
      <c r="AL10" s="293" t="s">
        <v>621</v>
      </c>
    </row>
    <row r="11" spans="1:38" s="244" customFormat="1" ht="22.5" customHeight="1" hidden="1">
      <c r="A11" s="294"/>
      <c r="B11" s="197" t="s">
        <v>643</v>
      </c>
      <c r="C11" s="197" t="s">
        <v>644</v>
      </c>
      <c r="D11" s="197" t="s">
        <v>645</v>
      </c>
      <c r="E11" s="197" t="s">
        <v>646</v>
      </c>
      <c r="F11" s="196" t="s">
        <v>647</v>
      </c>
      <c r="G11" s="196" t="s">
        <v>648</v>
      </c>
      <c r="H11" s="196" t="s">
        <v>649</v>
      </c>
      <c r="I11" s="197" t="s">
        <v>650</v>
      </c>
      <c r="J11" s="197" t="s">
        <v>651</v>
      </c>
      <c r="K11" s="197" t="s">
        <v>652</v>
      </c>
      <c r="L11" s="197" t="s">
        <v>653</v>
      </c>
      <c r="M11" s="197" t="s">
        <v>654</v>
      </c>
      <c r="N11" s="196" t="s">
        <v>655</v>
      </c>
      <c r="O11" s="197" t="s">
        <v>656</v>
      </c>
      <c r="P11" s="196" t="s">
        <v>657</v>
      </c>
      <c r="Q11" s="196" t="s">
        <v>658</v>
      </c>
      <c r="R11" s="197" t="s">
        <v>659</v>
      </c>
      <c r="S11" s="196" t="s">
        <v>660</v>
      </c>
      <c r="T11" s="196" t="s">
        <v>661</v>
      </c>
      <c r="U11" s="196" t="s">
        <v>662</v>
      </c>
      <c r="V11" s="197" t="s">
        <v>663</v>
      </c>
      <c r="W11" s="197" t="s">
        <v>664</v>
      </c>
      <c r="X11" s="197" t="s">
        <v>665</v>
      </c>
      <c r="Y11" s="197" t="s">
        <v>666</v>
      </c>
      <c r="Z11" s="196" t="s">
        <v>667</v>
      </c>
      <c r="AA11" s="197" t="s">
        <v>668</v>
      </c>
      <c r="AB11" s="196" t="s">
        <v>669</v>
      </c>
      <c r="AC11" s="196" t="s">
        <v>670</v>
      </c>
      <c r="AD11" s="196" t="s">
        <v>671</v>
      </c>
      <c r="AE11" s="196" t="s">
        <v>672</v>
      </c>
      <c r="AF11" s="196" t="s">
        <v>673</v>
      </c>
      <c r="AG11" s="197" t="s">
        <v>674</v>
      </c>
      <c r="AH11" s="197" t="s">
        <v>675</v>
      </c>
      <c r="AI11" s="197" t="s">
        <v>676</v>
      </c>
      <c r="AJ11" s="197" t="s">
        <v>677</v>
      </c>
      <c r="AK11" s="295" t="s">
        <v>678</v>
      </c>
      <c r="AL11" s="296" t="s">
        <v>679</v>
      </c>
    </row>
    <row r="12" spans="1:38" s="244" customFormat="1" ht="39.75" customHeight="1">
      <c r="A12" s="198" t="s">
        <v>114</v>
      </c>
      <c r="B12" s="138">
        <v>4527100</v>
      </c>
      <c r="C12" s="138">
        <v>2251500</v>
      </c>
      <c r="D12" s="138">
        <v>2275600</v>
      </c>
      <c r="E12" s="138">
        <v>0</v>
      </c>
      <c r="F12" s="138">
        <v>0</v>
      </c>
      <c r="G12" s="138">
        <v>0</v>
      </c>
      <c r="H12" s="138">
        <v>262129</v>
      </c>
      <c r="I12" s="138">
        <v>0</v>
      </c>
      <c r="J12" s="138">
        <v>1653353</v>
      </c>
      <c r="K12" s="138">
        <v>0</v>
      </c>
      <c r="L12" s="138">
        <v>128533</v>
      </c>
      <c r="M12" s="138">
        <v>30</v>
      </c>
      <c r="N12" s="138">
        <v>6571145</v>
      </c>
      <c r="O12" s="138">
        <v>528247</v>
      </c>
      <c r="P12" s="138">
        <v>0</v>
      </c>
      <c r="Q12" s="138">
        <v>6042898</v>
      </c>
      <c r="R12" s="138">
        <v>4260250</v>
      </c>
      <c r="S12" s="138">
        <v>189264</v>
      </c>
      <c r="T12" s="138">
        <v>0</v>
      </c>
      <c r="U12" s="138">
        <v>5293497</v>
      </c>
      <c r="V12" s="138">
        <v>2995401</v>
      </c>
      <c r="W12" s="138">
        <v>2298096</v>
      </c>
      <c r="X12" s="138">
        <v>0</v>
      </c>
      <c r="Y12" s="138">
        <v>0</v>
      </c>
      <c r="Z12" s="138">
        <v>0</v>
      </c>
      <c r="AA12" s="138">
        <v>9553747</v>
      </c>
      <c r="AB12" s="138">
        <v>0</v>
      </c>
      <c r="AC12" s="138">
        <v>3510849</v>
      </c>
      <c r="AD12" s="138">
        <v>2153655</v>
      </c>
      <c r="AE12" s="138">
        <v>539779</v>
      </c>
      <c r="AF12" s="138">
        <v>0</v>
      </c>
      <c r="AG12" s="138">
        <v>0</v>
      </c>
      <c r="AH12" s="138">
        <v>0</v>
      </c>
      <c r="AI12" s="138">
        <v>707270</v>
      </c>
      <c r="AJ12" s="138">
        <v>110145</v>
      </c>
      <c r="AK12" s="138">
        <v>3510849</v>
      </c>
      <c r="AL12" s="199">
        <v>0</v>
      </c>
    </row>
    <row r="13" spans="1:38" s="244" customFormat="1" ht="39.75" customHeight="1">
      <c r="A13" s="137" t="s">
        <v>886</v>
      </c>
      <c r="B13" s="142">
        <v>1176600</v>
      </c>
      <c r="C13" s="142">
        <v>1176600</v>
      </c>
      <c r="D13" s="142">
        <v>0</v>
      </c>
      <c r="E13" s="142">
        <v>157665</v>
      </c>
      <c r="F13" s="142">
        <v>0</v>
      </c>
      <c r="G13" s="142">
        <v>0</v>
      </c>
      <c r="H13" s="142">
        <v>330980</v>
      </c>
      <c r="I13" s="142">
        <v>112</v>
      </c>
      <c r="J13" s="142">
        <v>1312693</v>
      </c>
      <c r="K13" s="142">
        <v>8350</v>
      </c>
      <c r="L13" s="142">
        <v>124973</v>
      </c>
      <c r="M13" s="142">
        <v>8350</v>
      </c>
      <c r="N13" s="142">
        <v>3119723</v>
      </c>
      <c r="O13" s="142">
        <v>285146</v>
      </c>
      <c r="P13" s="142">
        <v>0</v>
      </c>
      <c r="Q13" s="142">
        <v>2834577</v>
      </c>
      <c r="R13" s="142">
        <v>2606773</v>
      </c>
      <c r="S13" s="142">
        <v>161484</v>
      </c>
      <c r="T13" s="142">
        <v>0</v>
      </c>
      <c r="U13" s="142">
        <v>2072381</v>
      </c>
      <c r="V13" s="142">
        <v>2072381</v>
      </c>
      <c r="W13" s="142">
        <v>0</v>
      </c>
      <c r="X13" s="142">
        <v>0</v>
      </c>
      <c r="Y13" s="142">
        <v>0</v>
      </c>
      <c r="Z13" s="142">
        <v>8350</v>
      </c>
      <c r="AA13" s="142">
        <v>4687504</v>
      </c>
      <c r="AB13" s="142">
        <v>0</v>
      </c>
      <c r="AC13" s="142">
        <v>1852927</v>
      </c>
      <c r="AD13" s="142">
        <v>0</v>
      </c>
      <c r="AE13" s="142">
        <v>1451039</v>
      </c>
      <c r="AF13" s="142">
        <v>0</v>
      </c>
      <c r="AG13" s="142">
        <v>44221</v>
      </c>
      <c r="AH13" s="142">
        <v>202311</v>
      </c>
      <c r="AI13" s="142">
        <v>109508</v>
      </c>
      <c r="AJ13" s="142">
        <v>45848</v>
      </c>
      <c r="AK13" s="142">
        <v>1852927</v>
      </c>
      <c r="AL13" s="200">
        <v>0</v>
      </c>
    </row>
    <row r="14" spans="1:38" s="244" customFormat="1" ht="39.75" customHeight="1">
      <c r="A14" s="137" t="s">
        <v>887</v>
      </c>
      <c r="B14" s="142">
        <v>1178100</v>
      </c>
      <c r="C14" s="142">
        <v>1178100</v>
      </c>
      <c r="D14" s="142">
        <v>0</v>
      </c>
      <c r="E14" s="142">
        <v>148779</v>
      </c>
      <c r="F14" s="142">
        <v>0</v>
      </c>
      <c r="G14" s="142">
        <v>0</v>
      </c>
      <c r="H14" s="142">
        <v>255003</v>
      </c>
      <c r="I14" s="142">
        <v>0</v>
      </c>
      <c r="J14" s="142">
        <v>847691</v>
      </c>
      <c r="K14" s="142">
        <v>0</v>
      </c>
      <c r="L14" s="142">
        <v>79950</v>
      </c>
      <c r="M14" s="142">
        <v>0</v>
      </c>
      <c r="N14" s="142">
        <v>2509523</v>
      </c>
      <c r="O14" s="142">
        <v>172154</v>
      </c>
      <c r="P14" s="142">
        <v>0</v>
      </c>
      <c r="Q14" s="142">
        <v>2337369</v>
      </c>
      <c r="R14" s="142">
        <v>2375165</v>
      </c>
      <c r="S14" s="142">
        <v>143327</v>
      </c>
      <c r="T14" s="142">
        <v>0</v>
      </c>
      <c r="U14" s="142">
        <v>1714146</v>
      </c>
      <c r="V14" s="142">
        <v>1698526</v>
      </c>
      <c r="W14" s="142">
        <v>15620</v>
      </c>
      <c r="X14" s="142">
        <v>350000</v>
      </c>
      <c r="Y14" s="142">
        <v>0</v>
      </c>
      <c r="Z14" s="142">
        <v>0</v>
      </c>
      <c r="AA14" s="142">
        <v>4439311</v>
      </c>
      <c r="AB14" s="142">
        <v>0</v>
      </c>
      <c r="AC14" s="142">
        <v>2101942</v>
      </c>
      <c r="AD14" s="142">
        <v>47773</v>
      </c>
      <c r="AE14" s="142">
        <v>1575601</v>
      </c>
      <c r="AF14" s="142">
        <v>0</v>
      </c>
      <c r="AG14" s="142">
        <v>0</v>
      </c>
      <c r="AH14" s="142">
        <v>140888</v>
      </c>
      <c r="AI14" s="142">
        <v>273017</v>
      </c>
      <c r="AJ14" s="142">
        <v>64663</v>
      </c>
      <c r="AK14" s="142">
        <v>2101942</v>
      </c>
      <c r="AL14" s="200">
        <v>0</v>
      </c>
    </row>
    <row r="15" spans="1:38" s="244" customFormat="1" ht="39.75" customHeight="1">
      <c r="A15" s="137" t="s">
        <v>888</v>
      </c>
      <c r="B15" s="142">
        <v>1248000</v>
      </c>
      <c r="C15" s="142">
        <v>1248000</v>
      </c>
      <c r="D15" s="142">
        <v>0</v>
      </c>
      <c r="E15" s="142">
        <v>0</v>
      </c>
      <c r="F15" s="142">
        <v>0</v>
      </c>
      <c r="G15" s="142">
        <v>0</v>
      </c>
      <c r="H15" s="142">
        <v>63956</v>
      </c>
      <c r="I15" s="142">
        <v>0</v>
      </c>
      <c r="J15" s="142">
        <v>834498</v>
      </c>
      <c r="K15" s="142">
        <v>0</v>
      </c>
      <c r="L15" s="142">
        <v>85871</v>
      </c>
      <c r="M15" s="142">
        <v>0</v>
      </c>
      <c r="N15" s="142">
        <v>2232325</v>
      </c>
      <c r="O15" s="142">
        <v>230176</v>
      </c>
      <c r="P15" s="142">
        <v>0</v>
      </c>
      <c r="Q15" s="142">
        <v>2002149</v>
      </c>
      <c r="R15" s="142">
        <v>1989335</v>
      </c>
      <c r="S15" s="142">
        <v>158775</v>
      </c>
      <c r="T15" s="142">
        <v>0</v>
      </c>
      <c r="U15" s="142">
        <v>946349</v>
      </c>
      <c r="V15" s="142">
        <v>946349</v>
      </c>
      <c r="W15" s="142">
        <v>0</v>
      </c>
      <c r="X15" s="142">
        <v>0</v>
      </c>
      <c r="Y15" s="142">
        <v>0</v>
      </c>
      <c r="Z15" s="142">
        <v>9495</v>
      </c>
      <c r="AA15" s="142">
        <v>2945179</v>
      </c>
      <c r="AB15" s="142">
        <v>0</v>
      </c>
      <c r="AC15" s="142">
        <v>943030</v>
      </c>
      <c r="AD15" s="142">
        <v>0</v>
      </c>
      <c r="AE15" s="142">
        <v>731426</v>
      </c>
      <c r="AF15" s="142">
        <v>0</v>
      </c>
      <c r="AG15" s="142">
        <v>0</v>
      </c>
      <c r="AH15" s="142">
        <v>0</v>
      </c>
      <c r="AI15" s="142">
        <v>0</v>
      </c>
      <c r="AJ15" s="142">
        <v>211604</v>
      </c>
      <c r="AK15" s="142">
        <v>943030</v>
      </c>
      <c r="AL15" s="200">
        <v>0</v>
      </c>
    </row>
    <row r="16" spans="1:38" s="297" customFormat="1" ht="39.75" customHeight="1">
      <c r="A16" s="137" t="s">
        <v>889</v>
      </c>
      <c r="B16" s="142">
        <v>20700</v>
      </c>
      <c r="C16" s="142">
        <v>20700</v>
      </c>
      <c r="D16" s="142">
        <v>0</v>
      </c>
      <c r="E16" s="142">
        <v>0</v>
      </c>
      <c r="F16" s="142">
        <v>0</v>
      </c>
      <c r="G16" s="142">
        <v>0</v>
      </c>
      <c r="H16" s="142">
        <v>310948</v>
      </c>
      <c r="I16" s="142">
        <v>0</v>
      </c>
      <c r="J16" s="142">
        <v>3500</v>
      </c>
      <c r="K16" s="142">
        <v>0</v>
      </c>
      <c r="L16" s="142">
        <v>1248</v>
      </c>
      <c r="M16" s="142">
        <v>471</v>
      </c>
      <c r="N16" s="142">
        <v>336867</v>
      </c>
      <c r="O16" s="142">
        <v>0</v>
      </c>
      <c r="P16" s="142">
        <v>0</v>
      </c>
      <c r="Q16" s="142">
        <v>336867</v>
      </c>
      <c r="R16" s="142">
        <v>65082</v>
      </c>
      <c r="S16" s="142">
        <v>37780</v>
      </c>
      <c r="T16" s="142">
        <v>0</v>
      </c>
      <c r="U16" s="142">
        <v>428471</v>
      </c>
      <c r="V16" s="142">
        <v>428471</v>
      </c>
      <c r="W16" s="142">
        <v>0</v>
      </c>
      <c r="X16" s="142">
        <v>0</v>
      </c>
      <c r="Y16" s="142">
        <v>0</v>
      </c>
      <c r="Z16" s="142">
        <v>0</v>
      </c>
      <c r="AA16" s="142">
        <v>493553</v>
      </c>
      <c r="AB16" s="142">
        <v>0</v>
      </c>
      <c r="AC16" s="142">
        <v>156686</v>
      </c>
      <c r="AD16" s="142">
        <v>0</v>
      </c>
      <c r="AE16" s="142">
        <v>160292</v>
      </c>
      <c r="AF16" s="142">
        <v>0</v>
      </c>
      <c r="AG16" s="142">
        <v>0</v>
      </c>
      <c r="AH16" s="142">
        <v>0</v>
      </c>
      <c r="AI16" s="142">
        <v>0</v>
      </c>
      <c r="AJ16" s="142">
        <v>-3606</v>
      </c>
      <c r="AK16" s="142">
        <v>156686</v>
      </c>
      <c r="AL16" s="200">
        <v>0</v>
      </c>
    </row>
    <row r="17" spans="1:38" s="297" customFormat="1" ht="39.75" customHeight="1">
      <c r="A17" s="186" t="s">
        <v>890</v>
      </c>
      <c r="B17" s="145">
        <v>888900</v>
      </c>
      <c r="C17" s="145">
        <v>888900</v>
      </c>
      <c r="D17" s="145">
        <v>0</v>
      </c>
      <c r="E17" s="145">
        <v>501845</v>
      </c>
      <c r="F17" s="145">
        <v>0</v>
      </c>
      <c r="G17" s="145">
        <v>0</v>
      </c>
      <c r="H17" s="145">
        <v>275796</v>
      </c>
      <c r="I17" s="145">
        <v>0</v>
      </c>
      <c r="J17" s="145">
        <v>527169</v>
      </c>
      <c r="K17" s="145">
        <v>0</v>
      </c>
      <c r="L17" s="145">
        <v>7284</v>
      </c>
      <c r="M17" s="145">
        <v>0</v>
      </c>
      <c r="N17" s="145">
        <v>2200994</v>
      </c>
      <c r="O17" s="145">
        <v>293789</v>
      </c>
      <c r="P17" s="145">
        <v>0</v>
      </c>
      <c r="Q17" s="145">
        <v>1907205</v>
      </c>
      <c r="R17" s="145">
        <v>1217572</v>
      </c>
      <c r="S17" s="145">
        <v>89295</v>
      </c>
      <c r="T17" s="145">
        <v>0</v>
      </c>
      <c r="U17" s="145">
        <v>2307586</v>
      </c>
      <c r="V17" s="145">
        <v>2089218</v>
      </c>
      <c r="W17" s="145">
        <v>218368</v>
      </c>
      <c r="X17" s="145">
        <v>0</v>
      </c>
      <c r="Y17" s="145">
        <v>0</v>
      </c>
      <c r="Z17" s="145">
        <v>2410</v>
      </c>
      <c r="AA17" s="145">
        <v>3527568</v>
      </c>
      <c r="AB17" s="145">
        <v>0</v>
      </c>
      <c r="AC17" s="145">
        <v>1620363</v>
      </c>
      <c r="AD17" s="145">
        <v>0</v>
      </c>
      <c r="AE17" s="145">
        <v>1222238</v>
      </c>
      <c r="AF17" s="145">
        <v>0</v>
      </c>
      <c r="AG17" s="145">
        <v>0</v>
      </c>
      <c r="AH17" s="145">
        <v>0</v>
      </c>
      <c r="AI17" s="145">
        <v>0</v>
      </c>
      <c r="AJ17" s="145">
        <v>398125</v>
      </c>
      <c r="AK17" s="145">
        <v>1620363</v>
      </c>
      <c r="AL17" s="201">
        <v>0</v>
      </c>
    </row>
    <row r="18" spans="1:39" s="244" customFormat="1" ht="39.75" customHeight="1" thickBot="1">
      <c r="A18" s="203" t="s">
        <v>425</v>
      </c>
      <c r="B18" s="298">
        <f aca="true" t="shared" si="0" ref="B18:AL18">SUM(B12:B17)</f>
        <v>9039400</v>
      </c>
      <c r="C18" s="298">
        <f t="shared" si="0"/>
        <v>6763800</v>
      </c>
      <c r="D18" s="298">
        <f t="shared" si="0"/>
        <v>2275600</v>
      </c>
      <c r="E18" s="298">
        <f t="shared" si="0"/>
        <v>808289</v>
      </c>
      <c r="F18" s="298">
        <f t="shared" si="0"/>
        <v>0</v>
      </c>
      <c r="G18" s="298">
        <f t="shared" si="0"/>
        <v>0</v>
      </c>
      <c r="H18" s="298">
        <f t="shared" si="0"/>
        <v>1498812</v>
      </c>
      <c r="I18" s="298">
        <f t="shared" si="0"/>
        <v>112</v>
      </c>
      <c r="J18" s="298">
        <f t="shared" si="0"/>
        <v>5178904</v>
      </c>
      <c r="K18" s="298">
        <f t="shared" si="0"/>
        <v>8350</v>
      </c>
      <c r="L18" s="298">
        <f t="shared" si="0"/>
        <v>427859</v>
      </c>
      <c r="M18" s="298">
        <f t="shared" si="0"/>
        <v>8851</v>
      </c>
      <c r="N18" s="298">
        <f t="shared" si="0"/>
        <v>16970577</v>
      </c>
      <c r="O18" s="298">
        <f t="shared" si="0"/>
        <v>1509512</v>
      </c>
      <c r="P18" s="298">
        <f t="shared" si="0"/>
        <v>0</v>
      </c>
      <c r="Q18" s="298">
        <f t="shared" si="0"/>
        <v>15461065</v>
      </c>
      <c r="R18" s="298">
        <f t="shared" si="0"/>
        <v>12514177</v>
      </c>
      <c r="S18" s="298">
        <f t="shared" si="0"/>
        <v>779925</v>
      </c>
      <c r="T18" s="298">
        <f t="shared" si="0"/>
        <v>0</v>
      </c>
      <c r="U18" s="298">
        <f t="shared" si="0"/>
        <v>12762430</v>
      </c>
      <c r="V18" s="298">
        <f t="shared" si="0"/>
        <v>10230346</v>
      </c>
      <c r="W18" s="298">
        <f t="shared" si="0"/>
        <v>2532084</v>
      </c>
      <c r="X18" s="298">
        <f t="shared" si="0"/>
        <v>350000</v>
      </c>
      <c r="Y18" s="298">
        <f t="shared" si="0"/>
        <v>0</v>
      </c>
      <c r="Z18" s="298">
        <f t="shared" si="0"/>
        <v>20255</v>
      </c>
      <c r="AA18" s="298">
        <f t="shared" si="0"/>
        <v>25646862</v>
      </c>
      <c r="AB18" s="298">
        <f t="shared" si="0"/>
        <v>0</v>
      </c>
      <c r="AC18" s="298">
        <f t="shared" si="0"/>
        <v>10185797</v>
      </c>
      <c r="AD18" s="298">
        <f t="shared" si="0"/>
        <v>2201428</v>
      </c>
      <c r="AE18" s="298">
        <f t="shared" si="0"/>
        <v>5680375</v>
      </c>
      <c r="AF18" s="298">
        <f t="shared" si="0"/>
        <v>0</v>
      </c>
      <c r="AG18" s="298">
        <f t="shared" si="0"/>
        <v>44221</v>
      </c>
      <c r="AH18" s="298">
        <f t="shared" si="0"/>
        <v>343199</v>
      </c>
      <c r="AI18" s="298">
        <f t="shared" si="0"/>
        <v>1089795</v>
      </c>
      <c r="AJ18" s="298">
        <f t="shared" si="0"/>
        <v>826779</v>
      </c>
      <c r="AK18" s="298">
        <f t="shared" si="0"/>
        <v>10185797</v>
      </c>
      <c r="AL18" s="299">
        <f t="shared" si="0"/>
        <v>0</v>
      </c>
      <c r="AM18" s="300"/>
    </row>
    <row r="19" spans="1:39" s="305" customFormat="1" ht="23.25" customHeight="1">
      <c r="A19" s="151"/>
      <c r="B19" s="507"/>
      <c r="C19" s="507"/>
      <c r="D19" s="507"/>
      <c r="E19" s="507"/>
      <c r="F19" s="507"/>
      <c r="G19" s="507"/>
      <c r="H19" s="507"/>
      <c r="I19" s="507"/>
      <c r="J19" s="507"/>
      <c r="K19" s="507"/>
      <c r="L19" s="507"/>
      <c r="M19" s="507"/>
      <c r="N19" s="507"/>
      <c r="O19" s="507"/>
      <c r="P19" s="507"/>
      <c r="Q19" s="507"/>
      <c r="R19" s="507"/>
      <c r="S19" s="507"/>
      <c r="T19" s="507"/>
      <c r="U19" s="507"/>
      <c r="V19" s="507"/>
      <c r="W19" s="507"/>
      <c r="X19" s="507"/>
      <c r="Y19" s="507"/>
      <c r="Z19" s="507"/>
      <c r="AA19" s="507"/>
      <c r="AB19" s="507"/>
      <c r="AC19" s="507"/>
      <c r="AD19" s="507"/>
      <c r="AE19" s="507"/>
      <c r="AF19" s="507"/>
      <c r="AG19" s="507"/>
      <c r="AH19" s="507"/>
      <c r="AI19" s="507"/>
      <c r="AJ19" s="507"/>
      <c r="AL19" s="507"/>
      <c r="AM19" s="304"/>
    </row>
    <row r="20" spans="1:40" s="305" customFormat="1" ht="23.25" customHeight="1">
      <c r="A20" s="152"/>
      <c r="B20" s="306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7"/>
      <c r="N20" s="304"/>
      <c r="O20" s="304"/>
      <c r="P20" s="304"/>
      <c r="Q20" s="304"/>
      <c r="R20" s="304"/>
      <c r="S20" s="304"/>
      <c r="T20" s="304"/>
      <c r="U20" s="307"/>
      <c r="V20" s="304"/>
      <c r="W20" s="304"/>
      <c r="X20" s="304"/>
      <c r="Y20" s="304"/>
      <c r="Z20" s="308"/>
      <c r="AA20" s="304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9"/>
    </row>
    <row r="21" spans="1:36" s="237" customFormat="1" ht="21" customHeight="1">
      <c r="A21" s="235"/>
      <c r="B21" s="236" t="s">
        <v>493</v>
      </c>
      <c r="C21" s="236"/>
      <c r="D21" s="236"/>
      <c r="AA21" s="235"/>
      <c r="AJ21" s="238"/>
    </row>
    <row r="22" spans="1:36" s="237" customFormat="1" ht="21" customHeight="1">
      <c r="A22" s="235"/>
      <c r="B22" s="239" t="s">
        <v>680</v>
      </c>
      <c r="C22" s="236"/>
      <c r="D22" s="236"/>
      <c r="AA22" s="235"/>
      <c r="AJ22" s="238"/>
    </row>
    <row r="23" spans="2:38" s="237" customFormat="1" ht="17.25" customHeight="1" thickBot="1">
      <c r="B23" s="240"/>
      <c r="C23" s="236"/>
      <c r="D23" s="236"/>
      <c r="N23" s="241"/>
      <c r="Z23" s="241"/>
      <c r="AJ23" s="238"/>
      <c r="AL23" s="242" t="s">
        <v>941</v>
      </c>
    </row>
    <row r="24" spans="1:38" s="244" customFormat="1" ht="13.5" customHeight="1">
      <c r="A24" s="243"/>
      <c r="B24" s="585" t="s">
        <v>576</v>
      </c>
      <c r="C24" s="586"/>
      <c r="D24" s="586"/>
      <c r="E24" s="586"/>
      <c r="F24" s="586"/>
      <c r="G24" s="586"/>
      <c r="H24" s="586"/>
      <c r="I24" s="586"/>
      <c r="J24" s="586"/>
      <c r="K24" s="586"/>
      <c r="L24" s="586"/>
      <c r="M24" s="586"/>
      <c r="N24" s="586"/>
      <c r="O24" s="586"/>
      <c r="P24" s="586"/>
      <c r="Q24" s="593"/>
      <c r="R24" s="585" t="s">
        <v>577</v>
      </c>
      <c r="S24" s="586"/>
      <c r="T24" s="586"/>
      <c r="U24" s="586"/>
      <c r="V24" s="586"/>
      <c r="W24" s="586"/>
      <c r="X24" s="586"/>
      <c r="Y24" s="586"/>
      <c r="Z24" s="586"/>
      <c r="AA24" s="586"/>
      <c r="AB24" s="586"/>
      <c r="AC24" s="593"/>
      <c r="AD24" s="585" t="s">
        <v>578</v>
      </c>
      <c r="AE24" s="586"/>
      <c r="AF24" s="586"/>
      <c r="AG24" s="586"/>
      <c r="AH24" s="586"/>
      <c r="AI24" s="586"/>
      <c r="AJ24" s="586"/>
      <c r="AK24" s="586"/>
      <c r="AL24" s="587"/>
    </row>
    <row r="25" spans="1:38" s="244" customFormat="1" ht="13.5" customHeight="1">
      <c r="A25" s="245"/>
      <c r="B25" s="246" t="s">
        <v>970</v>
      </c>
      <c r="C25" s="247"/>
      <c r="D25" s="248"/>
      <c r="E25" s="246" t="s">
        <v>952</v>
      </c>
      <c r="F25" s="249" t="s">
        <v>953</v>
      </c>
      <c r="G25" s="250" t="s">
        <v>954</v>
      </c>
      <c r="H25" s="250" t="s">
        <v>955</v>
      </c>
      <c r="I25" s="246" t="s">
        <v>956</v>
      </c>
      <c r="J25" s="246" t="s">
        <v>957</v>
      </c>
      <c r="K25" s="246" t="s">
        <v>958</v>
      </c>
      <c r="L25" s="246" t="s">
        <v>959</v>
      </c>
      <c r="M25" s="246" t="s">
        <v>960</v>
      </c>
      <c r="N25" s="251"/>
      <c r="O25" s="252"/>
      <c r="P25" s="253"/>
      <c r="Q25" s="253"/>
      <c r="R25" s="246" t="s">
        <v>971</v>
      </c>
      <c r="S25" s="247"/>
      <c r="T25" s="247"/>
      <c r="U25" s="246" t="s">
        <v>579</v>
      </c>
      <c r="V25" s="248"/>
      <c r="W25" s="248"/>
      <c r="X25" s="246" t="s">
        <v>580</v>
      </c>
      <c r="Y25" s="246" t="s">
        <v>581</v>
      </c>
      <c r="Z25" s="249" t="s">
        <v>582</v>
      </c>
      <c r="AA25" s="252"/>
      <c r="AB25" s="254"/>
      <c r="AC25" s="255"/>
      <c r="AD25" s="249" t="s">
        <v>583</v>
      </c>
      <c r="AE25" s="250" t="s">
        <v>579</v>
      </c>
      <c r="AF25" s="250" t="s">
        <v>580</v>
      </c>
      <c r="AG25" s="246" t="s">
        <v>581</v>
      </c>
      <c r="AH25" s="246" t="s">
        <v>582</v>
      </c>
      <c r="AI25" s="246" t="s">
        <v>584</v>
      </c>
      <c r="AJ25" s="256" t="s">
        <v>585</v>
      </c>
      <c r="AK25" s="257"/>
      <c r="AL25" s="258"/>
    </row>
    <row r="26" spans="1:38" s="244" customFormat="1" ht="13.5" customHeight="1">
      <c r="A26" s="245"/>
      <c r="B26" s="246"/>
      <c r="C26" s="246"/>
      <c r="D26" s="252"/>
      <c r="E26" s="246"/>
      <c r="F26" s="249"/>
      <c r="G26" s="249"/>
      <c r="H26" s="249"/>
      <c r="I26" s="246"/>
      <c r="J26" s="246"/>
      <c r="K26" s="246"/>
      <c r="L26" s="246"/>
      <c r="M26" s="246"/>
      <c r="N26" s="251" t="s">
        <v>425</v>
      </c>
      <c r="O26" s="259" t="s">
        <v>623</v>
      </c>
      <c r="P26" s="590" t="s">
        <v>624</v>
      </c>
      <c r="Q26" s="251" t="s">
        <v>586</v>
      </c>
      <c r="R26" s="252"/>
      <c r="S26" s="249"/>
      <c r="T26" s="249"/>
      <c r="U26" s="251"/>
      <c r="V26" s="252"/>
      <c r="W26" s="252"/>
      <c r="X26" s="246"/>
      <c r="Y26" s="246"/>
      <c r="Z26" s="249"/>
      <c r="AA26" s="252" t="s">
        <v>425</v>
      </c>
      <c r="AB26" s="591" t="s">
        <v>625</v>
      </c>
      <c r="AC26" s="592"/>
      <c r="AD26" s="249"/>
      <c r="AE26" s="249"/>
      <c r="AF26" s="249"/>
      <c r="AG26" s="246"/>
      <c r="AH26" s="246"/>
      <c r="AI26" s="246"/>
      <c r="AJ26" s="256"/>
      <c r="AK26" s="261" t="s">
        <v>425</v>
      </c>
      <c r="AL26" s="262"/>
    </row>
    <row r="27" spans="1:38" s="244" customFormat="1" ht="13.5" customHeight="1">
      <c r="A27" s="245" t="s">
        <v>400</v>
      </c>
      <c r="B27" s="246"/>
      <c r="C27" s="246"/>
      <c r="D27" s="252"/>
      <c r="E27" s="246"/>
      <c r="F27" s="249"/>
      <c r="G27" s="249"/>
      <c r="H27" s="249"/>
      <c r="I27" s="246"/>
      <c r="J27" s="246"/>
      <c r="K27" s="246"/>
      <c r="L27" s="246"/>
      <c r="M27" s="246"/>
      <c r="N27" s="251"/>
      <c r="O27" s="259" t="s">
        <v>587</v>
      </c>
      <c r="P27" s="590"/>
      <c r="Q27" s="251"/>
      <c r="R27" s="252"/>
      <c r="S27" s="249"/>
      <c r="T27" s="249"/>
      <c r="U27" s="251"/>
      <c r="V27" s="252"/>
      <c r="W27" s="252"/>
      <c r="X27" s="263" t="s">
        <v>588</v>
      </c>
      <c r="Y27" s="246"/>
      <c r="Z27" s="249"/>
      <c r="AA27" s="252"/>
      <c r="AB27" s="252"/>
      <c r="AC27" s="264"/>
      <c r="AD27" s="249"/>
      <c r="AE27" s="249"/>
      <c r="AF27" s="581" t="s">
        <v>626</v>
      </c>
      <c r="AG27" s="583" t="s">
        <v>627</v>
      </c>
      <c r="AH27" s="246"/>
      <c r="AI27" s="246"/>
      <c r="AJ27" s="256"/>
      <c r="AK27" s="265"/>
      <c r="AL27" s="509" t="s">
        <v>589</v>
      </c>
    </row>
    <row r="28" spans="1:38" s="244" customFormat="1" ht="13.5" customHeight="1">
      <c r="A28" s="245"/>
      <c r="B28" s="246"/>
      <c r="C28" s="557" t="s">
        <v>628</v>
      </c>
      <c r="D28" s="252"/>
      <c r="E28" s="568" t="s">
        <v>629</v>
      </c>
      <c r="F28" s="568" t="s">
        <v>630</v>
      </c>
      <c r="G28" s="568" t="s">
        <v>631</v>
      </c>
      <c r="H28" s="588" t="s">
        <v>632</v>
      </c>
      <c r="I28" s="268" t="s">
        <v>590</v>
      </c>
      <c r="J28" s="568" t="s">
        <v>633</v>
      </c>
      <c r="K28" s="246"/>
      <c r="L28" s="557" t="s">
        <v>634</v>
      </c>
      <c r="M28" s="246"/>
      <c r="N28" s="269" t="s">
        <v>591</v>
      </c>
      <c r="O28" s="259" t="s">
        <v>592</v>
      </c>
      <c r="P28" s="590"/>
      <c r="Q28" s="269" t="s">
        <v>593</v>
      </c>
      <c r="R28" s="568" t="s">
        <v>635</v>
      </c>
      <c r="S28" s="270" t="s">
        <v>594</v>
      </c>
      <c r="T28" s="249" t="s">
        <v>594</v>
      </c>
      <c r="U28" s="568" t="s">
        <v>636</v>
      </c>
      <c r="V28" s="252" t="s">
        <v>637</v>
      </c>
      <c r="W28" s="252"/>
      <c r="X28" s="271" t="s">
        <v>595</v>
      </c>
      <c r="Y28" s="252" t="s">
        <v>596</v>
      </c>
      <c r="Z28" s="249"/>
      <c r="AA28" s="272" t="s">
        <v>597</v>
      </c>
      <c r="AB28" s="251" t="s">
        <v>638</v>
      </c>
      <c r="AC28" s="269" t="s">
        <v>598</v>
      </c>
      <c r="AD28" s="251" t="s">
        <v>639</v>
      </c>
      <c r="AE28" s="273" t="s">
        <v>640</v>
      </c>
      <c r="AF28" s="582"/>
      <c r="AG28" s="582"/>
      <c r="AH28" s="268" t="s">
        <v>599</v>
      </c>
      <c r="AI28" s="252" t="s">
        <v>600</v>
      </c>
      <c r="AJ28" s="274"/>
      <c r="AK28" s="275" t="s">
        <v>601</v>
      </c>
      <c r="AL28" s="509" t="s">
        <v>602</v>
      </c>
    </row>
    <row r="29" spans="1:38" s="244" customFormat="1" ht="13.5" customHeight="1">
      <c r="A29" s="245"/>
      <c r="B29" s="252" t="s">
        <v>603</v>
      </c>
      <c r="C29" s="594"/>
      <c r="D29" s="277" t="s">
        <v>405</v>
      </c>
      <c r="E29" s="584"/>
      <c r="F29" s="584"/>
      <c r="G29" s="584"/>
      <c r="H29" s="584"/>
      <c r="I29" s="268" t="s">
        <v>604</v>
      </c>
      <c r="J29" s="589"/>
      <c r="K29" s="278" t="s">
        <v>408</v>
      </c>
      <c r="L29" s="589"/>
      <c r="M29" s="277" t="s">
        <v>405</v>
      </c>
      <c r="N29" s="269"/>
      <c r="O29" s="259" t="s">
        <v>605</v>
      </c>
      <c r="P29" s="590"/>
      <c r="Q29" s="251"/>
      <c r="R29" s="596"/>
      <c r="S29" s="279" t="s">
        <v>606</v>
      </c>
      <c r="T29" s="279" t="s">
        <v>607</v>
      </c>
      <c r="U29" s="596"/>
      <c r="V29" s="252" t="s">
        <v>641</v>
      </c>
      <c r="W29" s="252" t="s">
        <v>405</v>
      </c>
      <c r="X29" s="259" t="s">
        <v>608</v>
      </c>
      <c r="Y29" s="252" t="s">
        <v>609</v>
      </c>
      <c r="Z29" s="251" t="s">
        <v>405</v>
      </c>
      <c r="AA29" s="272"/>
      <c r="AB29" s="251"/>
      <c r="AC29" s="269"/>
      <c r="AD29" s="251" t="s">
        <v>642</v>
      </c>
      <c r="AE29" s="280" t="s">
        <v>642</v>
      </c>
      <c r="AF29" s="582"/>
      <c r="AG29" s="582"/>
      <c r="AH29" s="268" t="s">
        <v>610</v>
      </c>
      <c r="AI29" s="252" t="s">
        <v>611</v>
      </c>
      <c r="AJ29" s="281" t="s">
        <v>405</v>
      </c>
      <c r="AK29" s="275"/>
      <c r="AL29" s="282" t="s">
        <v>612</v>
      </c>
    </row>
    <row r="30" spans="1:38" s="244" customFormat="1" ht="17.25" customHeight="1">
      <c r="A30" s="283"/>
      <c r="B30" s="284"/>
      <c r="C30" s="595"/>
      <c r="D30" s="285"/>
      <c r="E30" s="284"/>
      <c r="F30" s="286"/>
      <c r="G30" s="286"/>
      <c r="H30" s="286"/>
      <c r="I30" s="284"/>
      <c r="J30" s="284"/>
      <c r="K30" s="284"/>
      <c r="L30" s="284"/>
      <c r="M30" s="284"/>
      <c r="N30" s="287" t="s">
        <v>613</v>
      </c>
      <c r="O30" s="288" t="s">
        <v>614</v>
      </c>
      <c r="P30" s="287" t="s">
        <v>615</v>
      </c>
      <c r="Q30" s="287" t="s">
        <v>616</v>
      </c>
      <c r="R30" s="285"/>
      <c r="S30" s="286"/>
      <c r="T30" s="286"/>
      <c r="U30" s="289"/>
      <c r="V30" s="285"/>
      <c r="W30" s="285"/>
      <c r="X30" s="284"/>
      <c r="Y30" s="284"/>
      <c r="Z30" s="286"/>
      <c r="AA30" s="288" t="s">
        <v>617</v>
      </c>
      <c r="AB30" s="290" t="s">
        <v>618</v>
      </c>
      <c r="AC30" s="287" t="s">
        <v>619</v>
      </c>
      <c r="AD30" s="286"/>
      <c r="AE30" s="286"/>
      <c r="AF30" s="286"/>
      <c r="AG30" s="284"/>
      <c r="AH30" s="284"/>
      <c r="AI30" s="284"/>
      <c r="AJ30" s="291"/>
      <c r="AK30" s="292" t="s">
        <v>620</v>
      </c>
      <c r="AL30" s="293" t="s">
        <v>621</v>
      </c>
    </row>
    <row r="31" spans="1:38" s="244" customFormat="1" ht="22.5" customHeight="1" hidden="1">
      <c r="A31" s="294"/>
      <c r="B31" s="197" t="s">
        <v>643</v>
      </c>
      <c r="C31" s="197" t="s">
        <v>644</v>
      </c>
      <c r="D31" s="197" t="s">
        <v>645</v>
      </c>
      <c r="E31" s="197" t="s">
        <v>646</v>
      </c>
      <c r="F31" s="196" t="s">
        <v>647</v>
      </c>
      <c r="G31" s="196" t="s">
        <v>648</v>
      </c>
      <c r="H31" s="196" t="s">
        <v>649</v>
      </c>
      <c r="I31" s="197" t="s">
        <v>650</v>
      </c>
      <c r="J31" s="197" t="s">
        <v>651</v>
      </c>
      <c r="K31" s="197" t="s">
        <v>652</v>
      </c>
      <c r="L31" s="197" t="s">
        <v>653</v>
      </c>
      <c r="M31" s="197" t="s">
        <v>654</v>
      </c>
      <c r="N31" s="196" t="s">
        <v>655</v>
      </c>
      <c r="O31" s="197" t="s">
        <v>656</v>
      </c>
      <c r="P31" s="196" t="s">
        <v>657</v>
      </c>
      <c r="Q31" s="196" t="s">
        <v>658</v>
      </c>
      <c r="R31" s="197" t="s">
        <v>659</v>
      </c>
      <c r="S31" s="196" t="s">
        <v>660</v>
      </c>
      <c r="T31" s="196" t="s">
        <v>661</v>
      </c>
      <c r="U31" s="196" t="s">
        <v>662</v>
      </c>
      <c r="V31" s="197" t="s">
        <v>663</v>
      </c>
      <c r="W31" s="197" t="s">
        <v>664</v>
      </c>
      <c r="X31" s="197" t="s">
        <v>665</v>
      </c>
      <c r="Y31" s="197" t="s">
        <v>666</v>
      </c>
      <c r="Z31" s="196" t="s">
        <v>667</v>
      </c>
      <c r="AA31" s="197" t="s">
        <v>668</v>
      </c>
      <c r="AB31" s="196" t="s">
        <v>669</v>
      </c>
      <c r="AC31" s="196" t="s">
        <v>670</v>
      </c>
      <c r="AD31" s="196" t="s">
        <v>671</v>
      </c>
      <c r="AE31" s="196" t="s">
        <v>672</v>
      </c>
      <c r="AF31" s="196" t="s">
        <v>673</v>
      </c>
      <c r="AG31" s="197" t="s">
        <v>674</v>
      </c>
      <c r="AH31" s="197" t="s">
        <v>675</v>
      </c>
      <c r="AI31" s="197" t="s">
        <v>676</v>
      </c>
      <c r="AJ31" s="197" t="s">
        <v>677</v>
      </c>
      <c r="AK31" s="295" t="s">
        <v>678</v>
      </c>
      <c r="AL31" s="296" t="s">
        <v>679</v>
      </c>
    </row>
    <row r="32" spans="1:38" s="244" customFormat="1" ht="39.75" customHeight="1">
      <c r="A32" s="198" t="s">
        <v>114</v>
      </c>
      <c r="B32" s="138">
        <v>0</v>
      </c>
      <c r="C32" s="138">
        <v>0</v>
      </c>
      <c r="D32" s="138">
        <v>0</v>
      </c>
      <c r="E32" s="138">
        <v>0</v>
      </c>
      <c r="F32" s="138">
        <v>0</v>
      </c>
      <c r="G32" s="138">
        <v>0</v>
      </c>
      <c r="H32" s="138">
        <v>1609</v>
      </c>
      <c r="I32" s="138">
        <v>0</v>
      </c>
      <c r="J32" s="138">
        <v>0</v>
      </c>
      <c r="K32" s="138">
        <v>0</v>
      </c>
      <c r="L32" s="138">
        <v>952</v>
      </c>
      <c r="M32" s="138">
        <v>0</v>
      </c>
      <c r="N32" s="138">
        <v>2561</v>
      </c>
      <c r="O32" s="138">
        <v>0</v>
      </c>
      <c r="P32" s="138">
        <v>0</v>
      </c>
      <c r="Q32" s="138">
        <v>2561</v>
      </c>
      <c r="R32" s="138">
        <v>0</v>
      </c>
      <c r="S32" s="138">
        <v>0</v>
      </c>
      <c r="T32" s="138">
        <v>0</v>
      </c>
      <c r="U32" s="138">
        <v>91521</v>
      </c>
      <c r="V32" s="138">
        <v>91521</v>
      </c>
      <c r="W32" s="138">
        <v>0</v>
      </c>
      <c r="X32" s="138">
        <v>0</v>
      </c>
      <c r="Y32" s="138">
        <v>0</v>
      </c>
      <c r="Z32" s="138">
        <v>0</v>
      </c>
      <c r="AA32" s="138">
        <v>91521</v>
      </c>
      <c r="AB32" s="138">
        <v>0</v>
      </c>
      <c r="AC32" s="138">
        <v>88960</v>
      </c>
      <c r="AD32" s="138">
        <v>88960</v>
      </c>
      <c r="AE32" s="138">
        <v>0</v>
      </c>
      <c r="AF32" s="138">
        <v>0</v>
      </c>
      <c r="AG32" s="138">
        <v>0</v>
      </c>
      <c r="AH32" s="138">
        <v>0</v>
      </c>
      <c r="AI32" s="138">
        <v>0</v>
      </c>
      <c r="AJ32" s="138">
        <v>0</v>
      </c>
      <c r="AK32" s="138">
        <v>88960</v>
      </c>
      <c r="AL32" s="199">
        <v>0</v>
      </c>
    </row>
    <row r="33" spans="1:38" s="244" customFormat="1" ht="39.75" customHeight="1">
      <c r="A33" s="137" t="s">
        <v>887</v>
      </c>
      <c r="B33" s="142">
        <v>235500</v>
      </c>
      <c r="C33" s="142">
        <v>235500</v>
      </c>
      <c r="D33" s="142">
        <v>0</v>
      </c>
      <c r="E33" s="142">
        <v>11043</v>
      </c>
      <c r="F33" s="142">
        <v>0</v>
      </c>
      <c r="G33" s="142">
        <v>0</v>
      </c>
      <c r="H33" s="142">
        <v>1246</v>
      </c>
      <c r="I33" s="142">
        <v>0</v>
      </c>
      <c r="J33" s="142">
        <v>217550</v>
      </c>
      <c r="K33" s="142">
        <v>0</v>
      </c>
      <c r="L33" s="142">
        <v>21062</v>
      </c>
      <c r="M33" s="142">
        <v>0</v>
      </c>
      <c r="N33" s="142">
        <v>486401</v>
      </c>
      <c r="O33" s="142">
        <v>59682</v>
      </c>
      <c r="P33" s="142">
        <v>0</v>
      </c>
      <c r="Q33" s="142">
        <v>426719</v>
      </c>
      <c r="R33" s="142">
        <v>453403</v>
      </c>
      <c r="S33" s="142">
        <v>13194</v>
      </c>
      <c r="T33" s="142">
        <v>0</v>
      </c>
      <c r="U33" s="142">
        <v>11917</v>
      </c>
      <c r="V33" s="142">
        <v>11917</v>
      </c>
      <c r="W33" s="142">
        <v>0</v>
      </c>
      <c r="X33" s="142">
        <v>0</v>
      </c>
      <c r="Y33" s="142">
        <v>0</v>
      </c>
      <c r="Z33" s="142">
        <v>0</v>
      </c>
      <c r="AA33" s="142">
        <v>465320</v>
      </c>
      <c r="AB33" s="142">
        <v>0</v>
      </c>
      <c r="AC33" s="142">
        <v>38601</v>
      </c>
      <c r="AD33" s="142">
        <v>9081</v>
      </c>
      <c r="AE33" s="142">
        <v>0</v>
      </c>
      <c r="AF33" s="142">
        <v>0</v>
      </c>
      <c r="AG33" s="142">
        <v>0</v>
      </c>
      <c r="AH33" s="142">
        <v>0</v>
      </c>
      <c r="AI33" s="142">
        <v>29520</v>
      </c>
      <c r="AJ33" s="142">
        <v>0</v>
      </c>
      <c r="AK33" s="142">
        <v>38601</v>
      </c>
      <c r="AL33" s="200">
        <v>0</v>
      </c>
    </row>
    <row r="34" spans="1:38" s="244" customFormat="1" ht="39.75" customHeight="1">
      <c r="A34" s="137" t="s">
        <v>890</v>
      </c>
      <c r="B34" s="145">
        <v>48500</v>
      </c>
      <c r="C34" s="145">
        <v>48500</v>
      </c>
      <c r="D34" s="145">
        <v>0</v>
      </c>
      <c r="E34" s="145">
        <v>67935</v>
      </c>
      <c r="F34" s="145">
        <v>0</v>
      </c>
      <c r="G34" s="145">
        <v>0</v>
      </c>
      <c r="H34" s="145">
        <v>6821</v>
      </c>
      <c r="I34" s="145">
        <v>0</v>
      </c>
      <c r="J34" s="145">
        <v>22022</v>
      </c>
      <c r="K34" s="145">
        <v>1203</v>
      </c>
      <c r="L34" s="145">
        <v>2260</v>
      </c>
      <c r="M34" s="145">
        <v>1203</v>
      </c>
      <c r="N34" s="145">
        <v>149944</v>
      </c>
      <c r="O34" s="145">
        <v>0</v>
      </c>
      <c r="P34" s="145">
        <v>0</v>
      </c>
      <c r="Q34" s="145">
        <v>149944</v>
      </c>
      <c r="R34" s="145">
        <v>75905</v>
      </c>
      <c r="S34" s="145">
        <v>6075</v>
      </c>
      <c r="T34" s="145">
        <v>0</v>
      </c>
      <c r="U34" s="145">
        <v>166399</v>
      </c>
      <c r="V34" s="145">
        <v>166015</v>
      </c>
      <c r="W34" s="145">
        <v>384</v>
      </c>
      <c r="X34" s="145">
        <v>0</v>
      </c>
      <c r="Y34" s="145">
        <v>0</v>
      </c>
      <c r="Z34" s="145">
        <v>1203</v>
      </c>
      <c r="AA34" s="145">
        <v>243507</v>
      </c>
      <c r="AB34" s="145">
        <v>0</v>
      </c>
      <c r="AC34" s="145">
        <v>93563</v>
      </c>
      <c r="AD34" s="145">
        <v>0</v>
      </c>
      <c r="AE34" s="145">
        <v>78617</v>
      </c>
      <c r="AF34" s="145">
        <v>0</v>
      </c>
      <c r="AG34" s="145">
        <v>0</v>
      </c>
      <c r="AH34" s="145">
        <v>0</v>
      </c>
      <c r="AI34" s="145">
        <v>0</v>
      </c>
      <c r="AJ34" s="145">
        <v>14946</v>
      </c>
      <c r="AK34" s="145">
        <v>93563</v>
      </c>
      <c r="AL34" s="201">
        <v>0</v>
      </c>
    </row>
    <row r="35" spans="1:39" s="244" customFormat="1" ht="39.75" customHeight="1" thickBot="1">
      <c r="A35" s="148" t="s">
        <v>425</v>
      </c>
      <c r="B35" s="310">
        <f>SUM(B32:B34)</f>
        <v>284000</v>
      </c>
      <c r="C35" s="310">
        <f aca="true" t="shared" si="1" ref="C35:AL35">SUM(C32:C34)</f>
        <v>284000</v>
      </c>
      <c r="D35" s="310">
        <f t="shared" si="1"/>
        <v>0</v>
      </c>
      <c r="E35" s="310">
        <f t="shared" si="1"/>
        <v>78978</v>
      </c>
      <c r="F35" s="310">
        <f t="shared" si="1"/>
        <v>0</v>
      </c>
      <c r="G35" s="310">
        <f t="shared" si="1"/>
        <v>0</v>
      </c>
      <c r="H35" s="310">
        <f t="shared" si="1"/>
        <v>9676</v>
      </c>
      <c r="I35" s="310">
        <f t="shared" si="1"/>
        <v>0</v>
      </c>
      <c r="J35" s="310">
        <f t="shared" si="1"/>
        <v>239572</v>
      </c>
      <c r="K35" s="310">
        <f t="shared" si="1"/>
        <v>1203</v>
      </c>
      <c r="L35" s="310">
        <f t="shared" si="1"/>
        <v>24274</v>
      </c>
      <c r="M35" s="310">
        <f t="shared" si="1"/>
        <v>1203</v>
      </c>
      <c r="N35" s="310">
        <f t="shared" si="1"/>
        <v>638906</v>
      </c>
      <c r="O35" s="310">
        <f t="shared" si="1"/>
        <v>59682</v>
      </c>
      <c r="P35" s="310">
        <f t="shared" si="1"/>
        <v>0</v>
      </c>
      <c r="Q35" s="310">
        <f t="shared" si="1"/>
        <v>579224</v>
      </c>
      <c r="R35" s="310">
        <f t="shared" si="1"/>
        <v>529308</v>
      </c>
      <c r="S35" s="310">
        <f t="shared" si="1"/>
        <v>19269</v>
      </c>
      <c r="T35" s="310">
        <f t="shared" si="1"/>
        <v>0</v>
      </c>
      <c r="U35" s="310">
        <f t="shared" si="1"/>
        <v>269837</v>
      </c>
      <c r="V35" s="310">
        <f t="shared" si="1"/>
        <v>269453</v>
      </c>
      <c r="W35" s="310">
        <f t="shared" si="1"/>
        <v>384</v>
      </c>
      <c r="X35" s="310">
        <f t="shared" si="1"/>
        <v>0</v>
      </c>
      <c r="Y35" s="310">
        <f t="shared" si="1"/>
        <v>0</v>
      </c>
      <c r="Z35" s="310">
        <f t="shared" si="1"/>
        <v>1203</v>
      </c>
      <c r="AA35" s="310">
        <f t="shared" si="1"/>
        <v>800348</v>
      </c>
      <c r="AB35" s="310">
        <f t="shared" si="1"/>
        <v>0</v>
      </c>
      <c r="AC35" s="310">
        <f t="shared" si="1"/>
        <v>221124</v>
      </c>
      <c r="AD35" s="310">
        <f t="shared" si="1"/>
        <v>98041</v>
      </c>
      <c r="AE35" s="310">
        <f t="shared" si="1"/>
        <v>78617</v>
      </c>
      <c r="AF35" s="310">
        <f t="shared" si="1"/>
        <v>0</v>
      </c>
      <c r="AG35" s="310">
        <f t="shared" si="1"/>
        <v>0</v>
      </c>
      <c r="AH35" s="310">
        <f t="shared" si="1"/>
        <v>0</v>
      </c>
      <c r="AI35" s="310">
        <f t="shared" si="1"/>
        <v>29520</v>
      </c>
      <c r="AJ35" s="310">
        <f t="shared" si="1"/>
        <v>14946</v>
      </c>
      <c r="AK35" s="310">
        <f t="shared" si="1"/>
        <v>221124</v>
      </c>
      <c r="AL35" s="311">
        <f t="shared" si="1"/>
        <v>0</v>
      </c>
      <c r="AM35" s="300"/>
    </row>
    <row r="37" spans="2:38" ht="14.25">
      <c r="B37" s="508"/>
      <c r="C37" s="508"/>
      <c r="D37" s="508"/>
      <c r="E37" s="508"/>
      <c r="F37" s="508"/>
      <c r="G37" s="508"/>
      <c r="H37" s="508"/>
      <c r="I37" s="508"/>
      <c r="J37" s="508"/>
      <c r="K37" s="508"/>
      <c r="L37" s="508"/>
      <c r="M37" s="508"/>
      <c r="N37" s="508"/>
      <c r="O37" s="508"/>
      <c r="P37" s="508"/>
      <c r="Q37" s="508"/>
      <c r="R37" s="508"/>
      <c r="S37" s="508"/>
      <c r="T37" s="508"/>
      <c r="U37" s="508"/>
      <c r="V37" s="508"/>
      <c r="W37" s="508"/>
      <c r="X37" s="508"/>
      <c r="Y37" s="508"/>
      <c r="Z37" s="508"/>
      <c r="AA37" s="508"/>
      <c r="AB37" s="508"/>
      <c r="AC37" s="508"/>
      <c r="AD37" s="508"/>
      <c r="AE37" s="508"/>
      <c r="AF37" s="508"/>
      <c r="AG37" s="508"/>
      <c r="AH37" s="508"/>
      <c r="AI37" s="508"/>
      <c r="AJ37" s="508"/>
      <c r="AK37" s="508"/>
      <c r="AL37" s="508"/>
    </row>
  </sheetData>
  <sheetProtection/>
  <mergeCells count="32">
    <mergeCell ref="R8:R9"/>
    <mergeCell ref="L8:L9"/>
    <mergeCell ref="AF27:AF29"/>
    <mergeCell ref="B24:Q24"/>
    <mergeCell ref="R24:AC24"/>
    <mergeCell ref="AD24:AL24"/>
    <mergeCell ref="L28:L29"/>
    <mergeCell ref="R28:R29"/>
    <mergeCell ref="E28:E29"/>
    <mergeCell ref="AG27:AG29"/>
    <mergeCell ref="H28:H29"/>
    <mergeCell ref="J28:J29"/>
    <mergeCell ref="P6:P9"/>
    <mergeCell ref="AB6:AC6"/>
    <mergeCell ref="P26:P29"/>
    <mergeCell ref="AB26:AC26"/>
    <mergeCell ref="B4:Q4"/>
    <mergeCell ref="R4:AC4"/>
    <mergeCell ref="C8:C10"/>
    <mergeCell ref="C28:C30"/>
    <mergeCell ref="U28:U29"/>
    <mergeCell ref="U8:U9"/>
    <mergeCell ref="AF7:AF9"/>
    <mergeCell ref="AG7:AG9"/>
    <mergeCell ref="F28:F29"/>
    <mergeCell ref="G28:G29"/>
    <mergeCell ref="AD4:AL4"/>
    <mergeCell ref="E8:E9"/>
    <mergeCell ref="F8:F9"/>
    <mergeCell ref="G8:G9"/>
    <mergeCell ref="H8:H9"/>
    <mergeCell ref="J8:J9"/>
  </mergeCells>
  <printOptions/>
  <pageMargins left="0.7874015748031497" right="0.1968503937007874" top="0.8661417322834646" bottom="0.7874015748031497" header="0.5118110236220472" footer="0.5118110236220472"/>
  <pageSetup fitToWidth="3" horizontalDpi="300" verticalDpi="300" orientation="landscape" paperSize="9" scale="55" r:id="rId1"/>
  <colBreaks count="2" manualBreakCount="2">
    <brk id="17" max="65535" man="1"/>
    <brk id="29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N31"/>
  <sheetViews>
    <sheetView showGridLines="0" view="pageBreakPreview" zoomScale="70" zoomScaleNormal="85" zoomScaleSheetLayoutView="70" zoomScalePageLayoutView="0" workbookViewId="0" topLeftCell="A1">
      <selection activeCell="A21" sqref="A21:IV21"/>
    </sheetView>
  </sheetViews>
  <sheetFormatPr defaultColWidth="10.625" defaultRowHeight="12"/>
  <cols>
    <col min="1" max="1" width="29.50390625" style="312" customWidth="1"/>
    <col min="2" max="3" width="18.125" style="312" customWidth="1"/>
    <col min="4" max="4" width="16.375" style="312" customWidth="1"/>
    <col min="5" max="5" width="16.00390625" style="312" customWidth="1"/>
    <col min="6" max="6" width="16.875" style="312" customWidth="1"/>
    <col min="7" max="7" width="15.375" style="312" customWidth="1"/>
    <col min="8" max="8" width="15.00390625" style="312" customWidth="1"/>
    <col min="9" max="9" width="14.625" style="312" customWidth="1"/>
    <col min="10" max="10" width="18.125" style="312" customWidth="1"/>
    <col min="11" max="11" width="13.125" style="312" customWidth="1"/>
    <col min="12" max="12" width="15.00390625" style="312" customWidth="1"/>
    <col min="13" max="13" width="14.50390625" style="312" customWidth="1"/>
    <col min="14" max="14" width="18.125" style="312" customWidth="1"/>
    <col min="15" max="15" width="17.125" style="312" customWidth="1"/>
    <col min="16" max="16" width="18.125" style="312" customWidth="1"/>
    <col min="17" max="17" width="18.375" style="312" customWidth="1"/>
    <col min="18" max="18" width="18.00390625" style="312" customWidth="1"/>
    <col min="19" max="19" width="16.375" style="312" customWidth="1"/>
    <col min="20" max="20" width="15.125" style="312" customWidth="1"/>
    <col min="21" max="21" width="18.375" style="312" customWidth="1"/>
    <col min="22" max="22" width="20.875" style="312" customWidth="1"/>
    <col min="23" max="23" width="18.125" style="312" customWidth="1"/>
    <col min="24" max="24" width="15.125" style="312" customWidth="1"/>
    <col min="25" max="25" width="14.625" style="312" customWidth="1"/>
    <col min="26" max="26" width="14.875" style="312" customWidth="1"/>
    <col min="27" max="27" width="20.875" style="312" customWidth="1"/>
    <col min="28" max="28" width="17.125" style="312" customWidth="1"/>
    <col min="29" max="29" width="20.875" style="312" customWidth="1"/>
    <col min="30" max="30" width="20.625" style="312" customWidth="1"/>
    <col min="31" max="31" width="18.125" style="312" customWidth="1"/>
    <col min="32" max="32" width="12.125" style="312" customWidth="1"/>
    <col min="33" max="33" width="13.875" style="312" customWidth="1"/>
    <col min="34" max="35" width="18.125" style="312" customWidth="1"/>
    <col min="36" max="36" width="14.875" style="313" customWidth="1"/>
    <col min="37" max="37" width="19.625" style="312" customWidth="1"/>
    <col min="38" max="38" width="17.125" style="312" customWidth="1"/>
    <col min="39" max="16384" width="10.625" style="312" customWidth="1"/>
  </cols>
  <sheetData>
    <row r="1" spans="1:36" s="237" customFormat="1" ht="21" customHeight="1">
      <c r="A1" s="235"/>
      <c r="B1" s="236" t="s">
        <v>495</v>
      </c>
      <c r="C1" s="236"/>
      <c r="D1" s="236"/>
      <c r="AA1" s="235"/>
      <c r="AJ1" s="238"/>
    </row>
    <row r="2" spans="1:36" s="237" customFormat="1" ht="21" customHeight="1">
      <c r="A2" s="235"/>
      <c r="B2" s="239" t="s">
        <v>622</v>
      </c>
      <c r="C2" s="236"/>
      <c r="D2" s="236"/>
      <c r="AA2" s="235"/>
      <c r="AJ2" s="238"/>
    </row>
    <row r="3" spans="2:38" s="237" customFormat="1" ht="21" customHeight="1" thickBot="1">
      <c r="B3" s="240"/>
      <c r="C3" s="236"/>
      <c r="D3" s="236"/>
      <c r="N3" s="241"/>
      <c r="Z3" s="241"/>
      <c r="AJ3" s="238"/>
      <c r="AL3" s="242" t="s">
        <v>941</v>
      </c>
    </row>
    <row r="4" spans="1:38" s="244" customFormat="1" ht="13.5" customHeight="1">
      <c r="A4" s="243"/>
      <c r="B4" s="585" t="s">
        <v>576</v>
      </c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93"/>
      <c r="R4" s="585" t="s">
        <v>577</v>
      </c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93"/>
      <c r="AD4" s="585" t="s">
        <v>578</v>
      </c>
      <c r="AE4" s="586"/>
      <c r="AF4" s="586"/>
      <c r="AG4" s="586"/>
      <c r="AH4" s="586"/>
      <c r="AI4" s="586"/>
      <c r="AJ4" s="586"/>
      <c r="AK4" s="586"/>
      <c r="AL4" s="587"/>
    </row>
    <row r="5" spans="1:38" s="244" customFormat="1" ht="13.5" customHeight="1">
      <c r="A5" s="245"/>
      <c r="B5" s="246" t="s">
        <v>970</v>
      </c>
      <c r="C5" s="247"/>
      <c r="D5" s="248"/>
      <c r="E5" s="246" t="s">
        <v>952</v>
      </c>
      <c r="F5" s="249" t="s">
        <v>953</v>
      </c>
      <c r="G5" s="250" t="s">
        <v>954</v>
      </c>
      <c r="H5" s="250" t="s">
        <v>955</v>
      </c>
      <c r="I5" s="246" t="s">
        <v>956</v>
      </c>
      <c r="J5" s="246" t="s">
        <v>957</v>
      </c>
      <c r="K5" s="246" t="s">
        <v>958</v>
      </c>
      <c r="L5" s="246" t="s">
        <v>959</v>
      </c>
      <c r="M5" s="246" t="s">
        <v>960</v>
      </c>
      <c r="N5" s="251"/>
      <c r="O5" s="252"/>
      <c r="P5" s="253"/>
      <c r="Q5" s="253"/>
      <c r="R5" s="246" t="s">
        <v>971</v>
      </c>
      <c r="S5" s="247"/>
      <c r="T5" s="247"/>
      <c r="U5" s="246" t="s">
        <v>579</v>
      </c>
      <c r="V5" s="248"/>
      <c r="W5" s="248"/>
      <c r="X5" s="246" t="s">
        <v>580</v>
      </c>
      <c r="Y5" s="246" t="s">
        <v>581</v>
      </c>
      <c r="Z5" s="249" t="s">
        <v>582</v>
      </c>
      <c r="AA5" s="252"/>
      <c r="AB5" s="254"/>
      <c r="AC5" s="255"/>
      <c r="AD5" s="249" t="s">
        <v>583</v>
      </c>
      <c r="AE5" s="250" t="s">
        <v>579</v>
      </c>
      <c r="AF5" s="250" t="s">
        <v>580</v>
      </c>
      <c r="AG5" s="246" t="s">
        <v>581</v>
      </c>
      <c r="AH5" s="246" t="s">
        <v>582</v>
      </c>
      <c r="AI5" s="246" t="s">
        <v>584</v>
      </c>
      <c r="AJ5" s="256" t="s">
        <v>585</v>
      </c>
      <c r="AK5" s="257"/>
      <c r="AL5" s="258"/>
    </row>
    <row r="6" spans="1:38" s="244" customFormat="1" ht="13.5" customHeight="1">
      <c r="A6" s="245"/>
      <c r="B6" s="246"/>
      <c r="C6" s="246"/>
      <c r="D6" s="252"/>
      <c r="E6" s="246"/>
      <c r="F6" s="249"/>
      <c r="G6" s="249"/>
      <c r="H6" s="249"/>
      <c r="I6" s="246"/>
      <c r="J6" s="246"/>
      <c r="K6" s="246"/>
      <c r="L6" s="246"/>
      <c r="M6" s="246"/>
      <c r="N6" s="251" t="s">
        <v>425</v>
      </c>
      <c r="O6" s="259" t="s">
        <v>623</v>
      </c>
      <c r="P6" s="590" t="s">
        <v>624</v>
      </c>
      <c r="Q6" s="251" t="s">
        <v>586</v>
      </c>
      <c r="R6" s="252"/>
      <c r="S6" s="249"/>
      <c r="T6" s="249"/>
      <c r="U6" s="251"/>
      <c r="V6" s="252"/>
      <c r="W6" s="252"/>
      <c r="X6" s="246"/>
      <c r="Y6" s="246"/>
      <c r="Z6" s="249"/>
      <c r="AA6" s="252" t="s">
        <v>425</v>
      </c>
      <c r="AB6" s="591" t="s">
        <v>625</v>
      </c>
      <c r="AC6" s="592"/>
      <c r="AD6" s="249"/>
      <c r="AE6" s="249"/>
      <c r="AF6" s="249"/>
      <c r="AG6" s="246"/>
      <c r="AH6" s="246"/>
      <c r="AI6" s="246"/>
      <c r="AJ6" s="256"/>
      <c r="AK6" s="261" t="s">
        <v>425</v>
      </c>
      <c r="AL6" s="262"/>
    </row>
    <row r="7" spans="1:38" s="244" customFormat="1" ht="13.5" customHeight="1">
      <c r="A7" s="245" t="s">
        <v>400</v>
      </c>
      <c r="B7" s="246"/>
      <c r="C7" s="246"/>
      <c r="D7" s="252"/>
      <c r="E7" s="246"/>
      <c r="F7" s="249"/>
      <c r="G7" s="249"/>
      <c r="H7" s="249"/>
      <c r="I7" s="246"/>
      <c r="J7" s="246"/>
      <c r="K7" s="246"/>
      <c r="L7" s="246"/>
      <c r="M7" s="246"/>
      <c r="N7" s="251"/>
      <c r="O7" s="259" t="s">
        <v>587</v>
      </c>
      <c r="P7" s="590"/>
      <c r="Q7" s="251"/>
      <c r="R7" s="252"/>
      <c r="S7" s="249"/>
      <c r="T7" s="249"/>
      <c r="U7" s="251"/>
      <c r="V7" s="252"/>
      <c r="W7" s="252"/>
      <c r="X7" s="263" t="s">
        <v>588</v>
      </c>
      <c r="Y7" s="246"/>
      <c r="Z7" s="249"/>
      <c r="AA7" s="252"/>
      <c r="AB7" s="252"/>
      <c r="AC7" s="264"/>
      <c r="AD7" s="249"/>
      <c r="AE7" s="249"/>
      <c r="AF7" s="581" t="s">
        <v>626</v>
      </c>
      <c r="AG7" s="583" t="s">
        <v>627</v>
      </c>
      <c r="AH7" s="246"/>
      <c r="AI7" s="246"/>
      <c r="AJ7" s="256"/>
      <c r="AK7" s="265"/>
      <c r="AL7" s="509" t="s">
        <v>589</v>
      </c>
    </row>
    <row r="8" spans="1:38" s="244" customFormat="1" ht="13.5" customHeight="1">
      <c r="A8" s="245"/>
      <c r="B8" s="246"/>
      <c r="C8" s="557" t="s">
        <v>628</v>
      </c>
      <c r="D8" s="252"/>
      <c r="E8" s="568" t="s">
        <v>629</v>
      </c>
      <c r="F8" s="568" t="s">
        <v>630</v>
      </c>
      <c r="G8" s="568" t="s">
        <v>631</v>
      </c>
      <c r="H8" s="588" t="s">
        <v>632</v>
      </c>
      <c r="I8" s="268" t="s">
        <v>590</v>
      </c>
      <c r="J8" s="568" t="s">
        <v>633</v>
      </c>
      <c r="K8" s="246"/>
      <c r="L8" s="557" t="s">
        <v>634</v>
      </c>
      <c r="M8" s="246"/>
      <c r="N8" s="269" t="s">
        <v>591</v>
      </c>
      <c r="O8" s="259" t="s">
        <v>592</v>
      </c>
      <c r="P8" s="590"/>
      <c r="Q8" s="269" t="s">
        <v>593</v>
      </c>
      <c r="R8" s="568" t="s">
        <v>635</v>
      </c>
      <c r="S8" s="270" t="s">
        <v>594</v>
      </c>
      <c r="T8" s="249" t="s">
        <v>594</v>
      </c>
      <c r="U8" s="568" t="s">
        <v>636</v>
      </c>
      <c r="V8" s="252" t="s">
        <v>637</v>
      </c>
      <c r="W8" s="252"/>
      <c r="X8" s="271" t="s">
        <v>595</v>
      </c>
      <c r="Y8" s="252" t="s">
        <v>596</v>
      </c>
      <c r="Z8" s="249"/>
      <c r="AA8" s="272" t="s">
        <v>597</v>
      </c>
      <c r="AB8" s="251" t="s">
        <v>638</v>
      </c>
      <c r="AC8" s="269" t="s">
        <v>598</v>
      </c>
      <c r="AD8" s="251" t="s">
        <v>639</v>
      </c>
      <c r="AE8" s="273" t="s">
        <v>640</v>
      </c>
      <c r="AF8" s="582"/>
      <c r="AG8" s="582"/>
      <c r="AH8" s="268" t="s">
        <v>599</v>
      </c>
      <c r="AI8" s="252" t="s">
        <v>600</v>
      </c>
      <c r="AJ8" s="274"/>
      <c r="AK8" s="275" t="s">
        <v>601</v>
      </c>
      <c r="AL8" s="509" t="s">
        <v>602</v>
      </c>
    </row>
    <row r="9" spans="1:38" s="244" customFormat="1" ht="13.5" customHeight="1">
      <c r="A9" s="245"/>
      <c r="B9" s="252" t="s">
        <v>603</v>
      </c>
      <c r="C9" s="594"/>
      <c r="D9" s="277" t="s">
        <v>405</v>
      </c>
      <c r="E9" s="584"/>
      <c r="F9" s="584"/>
      <c r="G9" s="584"/>
      <c r="H9" s="584"/>
      <c r="I9" s="268" t="s">
        <v>604</v>
      </c>
      <c r="J9" s="589"/>
      <c r="K9" s="278" t="s">
        <v>408</v>
      </c>
      <c r="L9" s="589"/>
      <c r="M9" s="277" t="s">
        <v>405</v>
      </c>
      <c r="N9" s="269"/>
      <c r="O9" s="259" t="s">
        <v>605</v>
      </c>
      <c r="P9" s="590"/>
      <c r="Q9" s="251"/>
      <c r="R9" s="596"/>
      <c r="S9" s="279" t="s">
        <v>606</v>
      </c>
      <c r="T9" s="279" t="s">
        <v>607</v>
      </c>
      <c r="U9" s="596"/>
      <c r="V9" s="252" t="s">
        <v>641</v>
      </c>
      <c r="W9" s="252" t="s">
        <v>405</v>
      </c>
      <c r="X9" s="259" t="s">
        <v>608</v>
      </c>
      <c r="Y9" s="252" t="s">
        <v>609</v>
      </c>
      <c r="Z9" s="251" t="s">
        <v>405</v>
      </c>
      <c r="AA9" s="272"/>
      <c r="AB9" s="251"/>
      <c r="AC9" s="269"/>
      <c r="AD9" s="251" t="s">
        <v>642</v>
      </c>
      <c r="AE9" s="280" t="s">
        <v>642</v>
      </c>
      <c r="AF9" s="582"/>
      <c r="AG9" s="582"/>
      <c r="AH9" s="268" t="s">
        <v>610</v>
      </c>
      <c r="AI9" s="252" t="s">
        <v>611</v>
      </c>
      <c r="AJ9" s="281" t="s">
        <v>405</v>
      </c>
      <c r="AK9" s="275"/>
      <c r="AL9" s="282" t="s">
        <v>612</v>
      </c>
    </row>
    <row r="10" spans="1:38" s="244" customFormat="1" ht="13.5" customHeight="1">
      <c r="A10" s="283"/>
      <c r="B10" s="284"/>
      <c r="C10" s="595"/>
      <c r="D10" s="285"/>
      <c r="E10" s="284"/>
      <c r="F10" s="286"/>
      <c r="G10" s="286"/>
      <c r="H10" s="286"/>
      <c r="I10" s="284"/>
      <c r="J10" s="284"/>
      <c r="K10" s="284"/>
      <c r="L10" s="284"/>
      <c r="M10" s="284"/>
      <c r="N10" s="287" t="s">
        <v>613</v>
      </c>
      <c r="O10" s="288" t="s">
        <v>614</v>
      </c>
      <c r="P10" s="287" t="s">
        <v>615</v>
      </c>
      <c r="Q10" s="287" t="s">
        <v>616</v>
      </c>
      <c r="R10" s="285"/>
      <c r="S10" s="286"/>
      <c r="T10" s="286"/>
      <c r="U10" s="289"/>
      <c r="V10" s="285"/>
      <c r="W10" s="285"/>
      <c r="X10" s="284"/>
      <c r="Y10" s="284"/>
      <c r="Z10" s="286"/>
      <c r="AA10" s="288" t="s">
        <v>617</v>
      </c>
      <c r="AB10" s="290" t="s">
        <v>618</v>
      </c>
      <c r="AC10" s="287" t="s">
        <v>619</v>
      </c>
      <c r="AD10" s="286"/>
      <c r="AE10" s="286"/>
      <c r="AF10" s="286"/>
      <c r="AG10" s="284"/>
      <c r="AH10" s="284"/>
      <c r="AI10" s="284"/>
      <c r="AJ10" s="291"/>
      <c r="AK10" s="292" t="s">
        <v>620</v>
      </c>
      <c r="AL10" s="293" t="s">
        <v>621</v>
      </c>
    </row>
    <row r="11" spans="1:38" s="244" customFormat="1" ht="22.5" customHeight="1" hidden="1">
      <c r="A11" s="294"/>
      <c r="B11" s="197" t="s">
        <v>643</v>
      </c>
      <c r="C11" s="197" t="s">
        <v>644</v>
      </c>
      <c r="D11" s="197" t="s">
        <v>645</v>
      </c>
      <c r="E11" s="197" t="s">
        <v>646</v>
      </c>
      <c r="F11" s="196" t="s">
        <v>647</v>
      </c>
      <c r="G11" s="196" t="s">
        <v>648</v>
      </c>
      <c r="H11" s="196" t="s">
        <v>649</v>
      </c>
      <c r="I11" s="197" t="s">
        <v>650</v>
      </c>
      <c r="J11" s="197" t="s">
        <v>651</v>
      </c>
      <c r="K11" s="197" t="s">
        <v>652</v>
      </c>
      <c r="L11" s="197" t="s">
        <v>653</v>
      </c>
      <c r="M11" s="197" t="s">
        <v>654</v>
      </c>
      <c r="N11" s="196" t="s">
        <v>655</v>
      </c>
      <c r="O11" s="197" t="s">
        <v>656</v>
      </c>
      <c r="P11" s="196" t="s">
        <v>657</v>
      </c>
      <c r="Q11" s="196" t="s">
        <v>658</v>
      </c>
      <c r="R11" s="197" t="s">
        <v>659</v>
      </c>
      <c r="S11" s="196" t="s">
        <v>660</v>
      </c>
      <c r="T11" s="196" t="s">
        <v>661</v>
      </c>
      <c r="U11" s="196" t="s">
        <v>662</v>
      </c>
      <c r="V11" s="197" t="s">
        <v>663</v>
      </c>
      <c r="W11" s="197" t="s">
        <v>664</v>
      </c>
      <c r="X11" s="197" t="s">
        <v>665</v>
      </c>
      <c r="Y11" s="197" t="s">
        <v>666</v>
      </c>
      <c r="Z11" s="196" t="s">
        <v>667</v>
      </c>
      <c r="AA11" s="197" t="s">
        <v>668</v>
      </c>
      <c r="AB11" s="196" t="s">
        <v>669</v>
      </c>
      <c r="AC11" s="196" t="s">
        <v>670</v>
      </c>
      <c r="AD11" s="196" t="s">
        <v>671</v>
      </c>
      <c r="AE11" s="196" t="s">
        <v>672</v>
      </c>
      <c r="AF11" s="196" t="s">
        <v>673</v>
      </c>
      <c r="AG11" s="197" t="s">
        <v>674</v>
      </c>
      <c r="AH11" s="197" t="s">
        <v>675</v>
      </c>
      <c r="AI11" s="197" t="s">
        <v>676</v>
      </c>
      <c r="AJ11" s="197" t="s">
        <v>677</v>
      </c>
      <c r="AK11" s="295" t="s">
        <v>678</v>
      </c>
      <c r="AL11" s="296" t="s">
        <v>679</v>
      </c>
    </row>
    <row r="12" spans="1:38" s="244" customFormat="1" ht="39.75" customHeight="1">
      <c r="A12" s="198" t="s">
        <v>886</v>
      </c>
      <c r="B12" s="138">
        <v>6500</v>
      </c>
      <c r="C12" s="138">
        <v>6500</v>
      </c>
      <c r="D12" s="138">
        <v>0</v>
      </c>
      <c r="E12" s="138">
        <v>91</v>
      </c>
      <c r="F12" s="138">
        <v>0</v>
      </c>
      <c r="G12" s="138">
        <v>0</v>
      </c>
      <c r="H12" s="138">
        <v>61788</v>
      </c>
      <c r="I12" s="138">
        <v>0</v>
      </c>
      <c r="J12" s="138">
        <v>0</v>
      </c>
      <c r="K12" s="138">
        <v>5432</v>
      </c>
      <c r="L12" s="138">
        <v>0</v>
      </c>
      <c r="M12" s="138">
        <v>0</v>
      </c>
      <c r="N12" s="138">
        <v>73811</v>
      </c>
      <c r="O12" s="138">
        <v>0</v>
      </c>
      <c r="P12" s="138">
        <v>0</v>
      </c>
      <c r="Q12" s="138">
        <v>73811</v>
      </c>
      <c r="R12" s="138">
        <v>12023</v>
      </c>
      <c r="S12" s="138">
        <v>0</v>
      </c>
      <c r="T12" s="138">
        <v>0</v>
      </c>
      <c r="U12" s="138">
        <v>139236</v>
      </c>
      <c r="V12" s="138">
        <v>139236</v>
      </c>
      <c r="W12" s="138">
        <v>0</v>
      </c>
      <c r="X12" s="138">
        <v>0</v>
      </c>
      <c r="Y12" s="138">
        <v>0</v>
      </c>
      <c r="Z12" s="138">
        <v>0</v>
      </c>
      <c r="AA12" s="138">
        <v>151259</v>
      </c>
      <c r="AB12" s="138">
        <v>0</v>
      </c>
      <c r="AC12" s="138">
        <v>77448</v>
      </c>
      <c r="AD12" s="138">
        <v>186</v>
      </c>
      <c r="AE12" s="138">
        <v>76948</v>
      </c>
      <c r="AF12" s="138">
        <v>0</v>
      </c>
      <c r="AG12" s="138">
        <v>0</v>
      </c>
      <c r="AH12" s="138">
        <v>0</v>
      </c>
      <c r="AI12" s="138">
        <v>0</v>
      </c>
      <c r="AJ12" s="138">
        <v>314</v>
      </c>
      <c r="AK12" s="138">
        <v>77448</v>
      </c>
      <c r="AL12" s="199">
        <v>0</v>
      </c>
    </row>
    <row r="13" spans="1:38" s="244" customFormat="1" ht="39.75" customHeight="1">
      <c r="A13" s="186" t="s">
        <v>890</v>
      </c>
      <c r="B13" s="145">
        <v>43500</v>
      </c>
      <c r="C13" s="145">
        <v>43500</v>
      </c>
      <c r="D13" s="145">
        <v>0</v>
      </c>
      <c r="E13" s="145">
        <v>1702</v>
      </c>
      <c r="F13" s="145">
        <v>0</v>
      </c>
      <c r="G13" s="145">
        <v>0</v>
      </c>
      <c r="H13" s="145">
        <v>37890</v>
      </c>
      <c r="I13" s="145">
        <v>0</v>
      </c>
      <c r="J13" s="145">
        <v>20000</v>
      </c>
      <c r="K13" s="145">
        <v>0</v>
      </c>
      <c r="L13" s="145">
        <v>189</v>
      </c>
      <c r="M13" s="145">
        <v>0</v>
      </c>
      <c r="N13" s="145">
        <v>103281</v>
      </c>
      <c r="O13" s="145">
        <v>0</v>
      </c>
      <c r="P13" s="145">
        <v>0</v>
      </c>
      <c r="Q13" s="145">
        <v>103281</v>
      </c>
      <c r="R13" s="145">
        <v>63510</v>
      </c>
      <c r="S13" s="145">
        <v>0</v>
      </c>
      <c r="T13" s="145">
        <v>0</v>
      </c>
      <c r="U13" s="145">
        <v>118404</v>
      </c>
      <c r="V13" s="145">
        <v>118404</v>
      </c>
      <c r="W13" s="145">
        <v>0</v>
      </c>
      <c r="X13" s="145">
        <v>0</v>
      </c>
      <c r="Y13" s="145">
        <v>0</v>
      </c>
      <c r="Z13" s="145">
        <v>0</v>
      </c>
      <c r="AA13" s="145">
        <v>181914</v>
      </c>
      <c r="AB13" s="145">
        <v>0</v>
      </c>
      <c r="AC13" s="145">
        <v>78633</v>
      </c>
      <c r="AD13" s="145">
        <v>0</v>
      </c>
      <c r="AE13" s="145">
        <v>65082</v>
      </c>
      <c r="AF13" s="145">
        <v>0</v>
      </c>
      <c r="AG13" s="145">
        <v>0</v>
      </c>
      <c r="AH13" s="145">
        <v>0</v>
      </c>
      <c r="AI13" s="145">
        <v>0</v>
      </c>
      <c r="AJ13" s="145">
        <v>13551</v>
      </c>
      <c r="AK13" s="145">
        <v>78633</v>
      </c>
      <c r="AL13" s="201">
        <v>0</v>
      </c>
    </row>
    <row r="14" spans="1:39" s="244" customFormat="1" ht="39.75" customHeight="1" thickBot="1">
      <c r="A14" s="203" t="s">
        <v>425</v>
      </c>
      <c r="B14" s="298">
        <f>SUM(B12:B13)</f>
        <v>50000</v>
      </c>
      <c r="C14" s="298">
        <f aca="true" t="shared" si="0" ref="C14:H14">SUM(C12:C13)</f>
        <v>50000</v>
      </c>
      <c r="D14" s="298">
        <f t="shared" si="0"/>
        <v>0</v>
      </c>
      <c r="E14" s="298">
        <f t="shared" si="0"/>
        <v>1793</v>
      </c>
      <c r="F14" s="298">
        <f t="shared" si="0"/>
        <v>0</v>
      </c>
      <c r="G14" s="298">
        <f t="shared" si="0"/>
        <v>0</v>
      </c>
      <c r="H14" s="298">
        <f t="shared" si="0"/>
        <v>99678</v>
      </c>
      <c r="I14" s="298">
        <f aca="true" t="shared" si="1" ref="I14:AL14">SUM(I12:I13)</f>
        <v>0</v>
      </c>
      <c r="J14" s="298">
        <f t="shared" si="1"/>
        <v>20000</v>
      </c>
      <c r="K14" s="298">
        <f t="shared" si="1"/>
        <v>5432</v>
      </c>
      <c r="L14" s="298">
        <f t="shared" si="1"/>
        <v>189</v>
      </c>
      <c r="M14" s="298">
        <f t="shared" si="1"/>
        <v>0</v>
      </c>
      <c r="N14" s="298">
        <f t="shared" si="1"/>
        <v>177092</v>
      </c>
      <c r="O14" s="298">
        <f t="shared" si="1"/>
        <v>0</v>
      </c>
      <c r="P14" s="298">
        <f t="shared" si="1"/>
        <v>0</v>
      </c>
      <c r="Q14" s="298">
        <f t="shared" si="1"/>
        <v>177092</v>
      </c>
      <c r="R14" s="298">
        <f t="shared" si="1"/>
        <v>75533</v>
      </c>
      <c r="S14" s="298">
        <f t="shared" si="1"/>
        <v>0</v>
      </c>
      <c r="T14" s="298">
        <f t="shared" si="1"/>
        <v>0</v>
      </c>
      <c r="U14" s="298">
        <f t="shared" si="1"/>
        <v>257640</v>
      </c>
      <c r="V14" s="298">
        <f t="shared" si="1"/>
        <v>257640</v>
      </c>
      <c r="W14" s="298">
        <f t="shared" si="1"/>
        <v>0</v>
      </c>
      <c r="X14" s="298">
        <f t="shared" si="1"/>
        <v>0</v>
      </c>
      <c r="Y14" s="298">
        <f t="shared" si="1"/>
        <v>0</v>
      </c>
      <c r="Z14" s="298">
        <f t="shared" si="1"/>
        <v>0</v>
      </c>
      <c r="AA14" s="298">
        <f t="shared" si="1"/>
        <v>333173</v>
      </c>
      <c r="AB14" s="298">
        <f t="shared" si="1"/>
        <v>0</v>
      </c>
      <c r="AC14" s="298">
        <f t="shared" si="1"/>
        <v>156081</v>
      </c>
      <c r="AD14" s="298">
        <f t="shared" si="1"/>
        <v>186</v>
      </c>
      <c r="AE14" s="298">
        <f t="shared" si="1"/>
        <v>142030</v>
      </c>
      <c r="AF14" s="298">
        <f t="shared" si="1"/>
        <v>0</v>
      </c>
      <c r="AG14" s="298">
        <f t="shared" si="1"/>
        <v>0</v>
      </c>
      <c r="AH14" s="298">
        <f t="shared" si="1"/>
        <v>0</v>
      </c>
      <c r="AI14" s="298">
        <f t="shared" si="1"/>
        <v>0</v>
      </c>
      <c r="AJ14" s="298">
        <f t="shared" si="1"/>
        <v>13865</v>
      </c>
      <c r="AK14" s="298">
        <f t="shared" si="1"/>
        <v>156081</v>
      </c>
      <c r="AL14" s="299">
        <f t="shared" si="1"/>
        <v>0</v>
      </c>
      <c r="AM14" s="300"/>
    </row>
    <row r="15" spans="1:39" s="305" customFormat="1" ht="23.25" customHeight="1">
      <c r="A15" s="151"/>
      <c r="B15" s="507"/>
      <c r="C15" s="507"/>
      <c r="D15" s="507"/>
      <c r="E15" s="507"/>
      <c r="F15" s="507"/>
      <c r="G15" s="507"/>
      <c r="H15" s="507"/>
      <c r="I15" s="507"/>
      <c r="J15" s="507"/>
      <c r="K15" s="507"/>
      <c r="L15" s="507"/>
      <c r="M15" s="507"/>
      <c r="N15" s="507"/>
      <c r="O15" s="507"/>
      <c r="P15" s="507"/>
      <c r="Q15" s="507"/>
      <c r="R15" s="507"/>
      <c r="S15" s="507"/>
      <c r="T15" s="507"/>
      <c r="U15" s="507"/>
      <c r="V15" s="507"/>
      <c r="W15" s="507"/>
      <c r="X15" s="507"/>
      <c r="Y15" s="507"/>
      <c r="Z15" s="507"/>
      <c r="AA15" s="507"/>
      <c r="AB15" s="507"/>
      <c r="AC15" s="507"/>
      <c r="AD15" s="507"/>
      <c r="AE15" s="507"/>
      <c r="AF15" s="507"/>
      <c r="AG15" s="507"/>
      <c r="AH15" s="507"/>
      <c r="AI15" s="507"/>
      <c r="AJ15" s="507"/>
      <c r="AK15" s="507"/>
      <c r="AL15" s="507"/>
      <c r="AM15" s="304"/>
    </row>
    <row r="16" spans="1:40" s="305" customFormat="1" ht="23.25" customHeight="1">
      <c r="A16" s="152"/>
      <c r="B16" s="306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7"/>
      <c r="N16" s="304"/>
      <c r="O16" s="304"/>
      <c r="P16" s="304"/>
      <c r="Q16" s="304"/>
      <c r="R16" s="304"/>
      <c r="S16" s="304"/>
      <c r="T16" s="304"/>
      <c r="U16" s="307"/>
      <c r="V16" s="304"/>
      <c r="W16" s="304"/>
      <c r="X16" s="304"/>
      <c r="Y16" s="304"/>
      <c r="Z16" s="308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9"/>
    </row>
    <row r="17" spans="1:36" s="237" customFormat="1" ht="21" customHeight="1">
      <c r="A17" s="235"/>
      <c r="B17" s="217" t="s">
        <v>920</v>
      </c>
      <c r="C17" s="236"/>
      <c r="D17" s="236"/>
      <c r="AA17" s="235"/>
      <c r="AJ17" s="238"/>
    </row>
    <row r="18" spans="1:36" s="237" customFormat="1" ht="21" customHeight="1">
      <c r="A18" s="235"/>
      <c r="B18" s="239" t="s">
        <v>622</v>
      </c>
      <c r="C18" s="236"/>
      <c r="D18" s="236"/>
      <c r="AA18" s="235"/>
      <c r="AJ18" s="238"/>
    </row>
    <row r="19" spans="2:38" s="237" customFormat="1" ht="21" customHeight="1" thickBot="1">
      <c r="B19" s="240"/>
      <c r="C19" s="236"/>
      <c r="D19" s="236"/>
      <c r="N19" s="241"/>
      <c r="Z19" s="241"/>
      <c r="AJ19" s="238"/>
      <c r="AL19" s="242" t="s">
        <v>941</v>
      </c>
    </row>
    <row r="20" spans="1:38" s="244" customFormat="1" ht="13.5" customHeight="1">
      <c r="A20" s="243"/>
      <c r="B20" s="585" t="s">
        <v>576</v>
      </c>
      <c r="C20" s="586"/>
      <c r="D20" s="586"/>
      <c r="E20" s="586"/>
      <c r="F20" s="586"/>
      <c r="G20" s="586"/>
      <c r="H20" s="586"/>
      <c r="I20" s="586"/>
      <c r="J20" s="586"/>
      <c r="K20" s="586"/>
      <c r="L20" s="586"/>
      <c r="M20" s="586"/>
      <c r="N20" s="586"/>
      <c r="O20" s="586"/>
      <c r="P20" s="586"/>
      <c r="Q20" s="593"/>
      <c r="R20" s="585" t="s">
        <v>577</v>
      </c>
      <c r="S20" s="586"/>
      <c r="T20" s="586"/>
      <c r="U20" s="586"/>
      <c r="V20" s="586"/>
      <c r="W20" s="586"/>
      <c r="X20" s="586"/>
      <c r="Y20" s="586"/>
      <c r="Z20" s="586"/>
      <c r="AA20" s="586"/>
      <c r="AB20" s="586"/>
      <c r="AC20" s="593"/>
      <c r="AD20" s="585" t="s">
        <v>578</v>
      </c>
      <c r="AE20" s="586"/>
      <c r="AF20" s="586"/>
      <c r="AG20" s="586"/>
      <c r="AH20" s="586"/>
      <c r="AI20" s="586"/>
      <c r="AJ20" s="586"/>
      <c r="AK20" s="586"/>
      <c r="AL20" s="587"/>
    </row>
    <row r="21" spans="1:38" s="244" customFormat="1" ht="13.5" customHeight="1">
      <c r="A21" s="245"/>
      <c r="B21" s="246" t="s">
        <v>970</v>
      </c>
      <c r="C21" s="247"/>
      <c r="D21" s="248"/>
      <c r="E21" s="246" t="s">
        <v>952</v>
      </c>
      <c r="F21" s="249" t="s">
        <v>953</v>
      </c>
      <c r="G21" s="250" t="s">
        <v>954</v>
      </c>
      <c r="H21" s="250" t="s">
        <v>955</v>
      </c>
      <c r="I21" s="246" t="s">
        <v>956</v>
      </c>
      <c r="J21" s="246" t="s">
        <v>957</v>
      </c>
      <c r="K21" s="246" t="s">
        <v>958</v>
      </c>
      <c r="L21" s="246" t="s">
        <v>959</v>
      </c>
      <c r="M21" s="246" t="s">
        <v>960</v>
      </c>
      <c r="N21" s="251"/>
      <c r="O21" s="252"/>
      <c r="P21" s="253"/>
      <c r="Q21" s="253"/>
      <c r="R21" s="246" t="s">
        <v>971</v>
      </c>
      <c r="S21" s="247"/>
      <c r="T21" s="247"/>
      <c r="U21" s="246" t="s">
        <v>579</v>
      </c>
      <c r="V21" s="248"/>
      <c r="W21" s="248"/>
      <c r="X21" s="246" t="s">
        <v>580</v>
      </c>
      <c r="Y21" s="246" t="s">
        <v>581</v>
      </c>
      <c r="Z21" s="249" t="s">
        <v>582</v>
      </c>
      <c r="AA21" s="252"/>
      <c r="AB21" s="254"/>
      <c r="AC21" s="255"/>
      <c r="AD21" s="249" t="s">
        <v>583</v>
      </c>
      <c r="AE21" s="250" t="s">
        <v>579</v>
      </c>
      <c r="AF21" s="250" t="s">
        <v>580</v>
      </c>
      <c r="AG21" s="246" t="s">
        <v>581</v>
      </c>
      <c r="AH21" s="246" t="s">
        <v>582</v>
      </c>
      <c r="AI21" s="246" t="s">
        <v>584</v>
      </c>
      <c r="AJ21" s="256" t="s">
        <v>585</v>
      </c>
      <c r="AK21" s="257"/>
      <c r="AL21" s="258"/>
    </row>
    <row r="22" spans="1:38" s="244" customFormat="1" ht="13.5" customHeight="1">
      <c r="A22" s="245"/>
      <c r="B22" s="246"/>
      <c r="C22" s="246"/>
      <c r="D22" s="252"/>
      <c r="E22" s="246"/>
      <c r="F22" s="249"/>
      <c r="G22" s="249"/>
      <c r="H22" s="249"/>
      <c r="I22" s="246"/>
      <c r="J22" s="246"/>
      <c r="K22" s="246"/>
      <c r="L22" s="246"/>
      <c r="M22" s="246"/>
      <c r="N22" s="251" t="s">
        <v>425</v>
      </c>
      <c r="O22" s="259" t="s">
        <v>623</v>
      </c>
      <c r="P22" s="590" t="s">
        <v>624</v>
      </c>
      <c r="Q22" s="251" t="s">
        <v>586</v>
      </c>
      <c r="R22" s="252"/>
      <c r="S22" s="249"/>
      <c r="T22" s="249"/>
      <c r="U22" s="251"/>
      <c r="V22" s="252"/>
      <c r="W22" s="252"/>
      <c r="X22" s="246"/>
      <c r="Y22" s="246"/>
      <c r="Z22" s="249"/>
      <c r="AA22" s="252" t="s">
        <v>425</v>
      </c>
      <c r="AB22" s="591" t="s">
        <v>625</v>
      </c>
      <c r="AC22" s="592"/>
      <c r="AD22" s="249"/>
      <c r="AE22" s="249"/>
      <c r="AF22" s="249"/>
      <c r="AG22" s="246"/>
      <c r="AH22" s="246"/>
      <c r="AI22" s="246"/>
      <c r="AJ22" s="256"/>
      <c r="AK22" s="261" t="s">
        <v>425</v>
      </c>
      <c r="AL22" s="262"/>
    </row>
    <row r="23" spans="1:38" s="244" customFormat="1" ht="13.5" customHeight="1">
      <c r="A23" s="245" t="s">
        <v>400</v>
      </c>
      <c r="B23" s="246"/>
      <c r="C23" s="246"/>
      <c r="D23" s="252"/>
      <c r="E23" s="246"/>
      <c r="F23" s="249"/>
      <c r="G23" s="249"/>
      <c r="H23" s="249"/>
      <c r="I23" s="246"/>
      <c r="J23" s="246"/>
      <c r="K23" s="246"/>
      <c r="L23" s="246"/>
      <c r="M23" s="246"/>
      <c r="N23" s="251"/>
      <c r="O23" s="259" t="s">
        <v>587</v>
      </c>
      <c r="P23" s="590"/>
      <c r="Q23" s="251"/>
      <c r="R23" s="252"/>
      <c r="S23" s="249"/>
      <c r="T23" s="249"/>
      <c r="U23" s="251"/>
      <c r="V23" s="252"/>
      <c r="W23" s="252"/>
      <c r="X23" s="263" t="s">
        <v>588</v>
      </c>
      <c r="Y23" s="246"/>
      <c r="Z23" s="249"/>
      <c r="AA23" s="252"/>
      <c r="AB23" s="252"/>
      <c r="AC23" s="264"/>
      <c r="AD23" s="249"/>
      <c r="AE23" s="249"/>
      <c r="AF23" s="581" t="s">
        <v>626</v>
      </c>
      <c r="AG23" s="583" t="s">
        <v>627</v>
      </c>
      <c r="AH23" s="246"/>
      <c r="AI23" s="246"/>
      <c r="AJ23" s="256"/>
      <c r="AK23" s="265"/>
      <c r="AL23" s="509" t="s">
        <v>589</v>
      </c>
    </row>
    <row r="24" spans="1:38" s="244" customFormat="1" ht="13.5" customHeight="1">
      <c r="A24" s="245"/>
      <c r="B24" s="246"/>
      <c r="C24" s="557" t="s">
        <v>628</v>
      </c>
      <c r="D24" s="252"/>
      <c r="E24" s="568" t="s">
        <v>629</v>
      </c>
      <c r="F24" s="568" t="s">
        <v>630</v>
      </c>
      <c r="G24" s="568" t="s">
        <v>631</v>
      </c>
      <c r="H24" s="588" t="s">
        <v>437</v>
      </c>
      <c r="I24" s="268" t="s">
        <v>590</v>
      </c>
      <c r="J24" s="568" t="s">
        <v>436</v>
      </c>
      <c r="K24" s="246"/>
      <c r="L24" s="557" t="s">
        <v>634</v>
      </c>
      <c r="M24" s="246"/>
      <c r="N24" s="269" t="s">
        <v>591</v>
      </c>
      <c r="O24" s="259" t="s">
        <v>592</v>
      </c>
      <c r="P24" s="590"/>
      <c r="Q24" s="269" t="s">
        <v>593</v>
      </c>
      <c r="R24" s="568" t="s">
        <v>635</v>
      </c>
      <c r="S24" s="270" t="s">
        <v>594</v>
      </c>
      <c r="T24" s="249" t="s">
        <v>594</v>
      </c>
      <c r="U24" s="568" t="s">
        <v>636</v>
      </c>
      <c r="V24" s="252" t="s">
        <v>637</v>
      </c>
      <c r="W24" s="252"/>
      <c r="X24" s="271" t="s">
        <v>595</v>
      </c>
      <c r="Y24" s="252" t="s">
        <v>596</v>
      </c>
      <c r="Z24" s="249"/>
      <c r="AA24" s="272" t="s">
        <v>597</v>
      </c>
      <c r="AB24" s="251" t="s">
        <v>638</v>
      </c>
      <c r="AC24" s="269" t="s">
        <v>598</v>
      </c>
      <c r="AD24" s="251" t="s">
        <v>639</v>
      </c>
      <c r="AE24" s="273" t="s">
        <v>640</v>
      </c>
      <c r="AF24" s="582"/>
      <c r="AG24" s="582"/>
      <c r="AH24" s="268" t="s">
        <v>599</v>
      </c>
      <c r="AI24" s="252" t="s">
        <v>600</v>
      </c>
      <c r="AJ24" s="274"/>
      <c r="AK24" s="275" t="s">
        <v>601</v>
      </c>
      <c r="AL24" s="509" t="s">
        <v>602</v>
      </c>
    </row>
    <row r="25" spans="1:38" s="244" customFormat="1" ht="13.5" customHeight="1">
      <c r="A25" s="245"/>
      <c r="B25" s="252" t="s">
        <v>603</v>
      </c>
      <c r="C25" s="594"/>
      <c r="D25" s="277" t="s">
        <v>405</v>
      </c>
      <c r="E25" s="584"/>
      <c r="F25" s="584"/>
      <c r="G25" s="584"/>
      <c r="H25" s="584"/>
      <c r="I25" s="268" t="s">
        <v>604</v>
      </c>
      <c r="J25" s="589"/>
      <c r="K25" s="278" t="s">
        <v>408</v>
      </c>
      <c r="L25" s="589"/>
      <c r="M25" s="277" t="s">
        <v>405</v>
      </c>
      <c r="N25" s="269"/>
      <c r="O25" s="259" t="s">
        <v>605</v>
      </c>
      <c r="P25" s="590"/>
      <c r="Q25" s="251"/>
      <c r="R25" s="596"/>
      <c r="S25" s="279" t="s">
        <v>606</v>
      </c>
      <c r="T25" s="279" t="s">
        <v>607</v>
      </c>
      <c r="U25" s="596"/>
      <c r="V25" s="252" t="s">
        <v>641</v>
      </c>
      <c r="W25" s="252" t="s">
        <v>405</v>
      </c>
      <c r="X25" s="259" t="s">
        <v>608</v>
      </c>
      <c r="Y25" s="252" t="s">
        <v>609</v>
      </c>
      <c r="Z25" s="251" t="s">
        <v>405</v>
      </c>
      <c r="AA25" s="272"/>
      <c r="AB25" s="251"/>
      <c r="AC25" s="269"/>
      <c r="AD25" s="251" t="s">
        <v>642</v>
      </c>
      <c r="AE25" s="280" t="s">
        <v>642</v>
      </c>
      <c r="AF25" s="582"/>
      <c r="AG25" s="582"/>
      <c r="AH25" s="268" t="s">
        <v>610</v>
      </c>
      <c r="AI25" s="252" t="s">
        <v>611</v>
      </c>
      <c r="AJ25" s="281" t="s">
        <v>405</v>
      </c>
      <c r="AK25" s="275"/>
      <c r="AL25" s="282" t="s">
        <v>612</v>
      </c>
    </row>
    <row r="26" spans="1:38" s="244" customFormat="1" ht="14.25" customHeight="1">
      <c r="A26" s="283"/>
      <c r="B26" s="284"/>
      <c r="C26" s="595"/>
      <c r="D26" s="285"/>
      <c r="E26" s="284"/>
      <c r="F26" s="286"/>
      <c r="G26" s="286"/>
      <c r="H26" s="286"/>
      <c r="I26" s="284"/>
      <c r="J26" s="284"/>
      <c r="K26" s="284"/>
      <c r="L26" s="284"/>
      <c r="M26" s="284"/>
      <c r="N26" s="287" t="s">
        <v>613</v>
      </c>
      <c r="O26" s="288" t="s">
        <v>614</v>
      </c>
      <c r="P26" s="287" t="s">
        <v>615</v>
      </c>
      <c r="Q26" s="287" t="s">
        <v>616</v>
      </c>
      <c r="R26" s="285"/>
      <c r="S26" s="286"/>
      <c r="T26" s="286"/>
      <c r="U26" s="289"/>
      <c r="V26" s="285"/>
      <c r="W26" s="285"/>
      <c r="X26" s="284"/>
      <c r="Y26" s="284"/>
      <c r="Z26" s="286"/>
      <c r="AA26" s="288" t="s">
        <v>617</v>
      </c>
      <c r="AB26" s="290" t="s">
        <v>618</v>
      </c>
      <c r="AC26" s="287" t="s">
        <v>619</v>
      </c>
      <c r="AD26" s="286"/>
      <c r="AE26" s="286"/>
      <c r="AF26" s="286"/>
      <c r="AG26" s="284"/>
      <c r="AH26" s="284"/>
      <c r="AI26" s="284"/>
      <c r="AJ26" s="291"/>
      <c r="AK26" s="292" t="s">
        <v>620</v>
      </c>
      <c r="AL26" s="293" t="s">
        <v>621</v>
      </c>
    </row>
    <row r="27" spans="1:38" s="244" customFormat="1" ht="22.5" customHeight="1" hidden="1">
      <c r="A27" s="294"/>
      <c r="B27" s="197" t="s">
        <v>643</v>
      </c>
      <c r="C27" s="197" t="s">
        <v>644</v>
      </c>
      <c r="D27" s="197" t="s">
        <v>645</v>
      </c>
      <c r="E27" s="197" t="s">
        <v>646</v>
      </c>
      <c r="F27" s="196" t="s">
        <v>647</v>
      </c>
      <c r="G27" s="196" t="s">
        <v>648</v>
      </c>
      <c r="H27" s="196" t="s">
        <v>649</v>
      </c>
      <c r="I27" s="197" t="s">
        <v>650</v>
      </c>
      <c r="J27" s="197" t="s">
        <v>651</v>
      </c>
      <c r="K27" s="197" t="s">
        <v>652</v>
      </c>
      <c r="L27" s="197" t="s">
        <v>653</v>
      </c>
      <c r="M27" s="197" t="s">
        <v>654</v>
      </c>
      <c r="N27" s="196" t="s">
        <v>655</v>
      </c>
      <c r="O27" s="197" t="s">
        <v>656</v>
      </c>
      <c r="P27" s="196" t="s">
        <v>657</v>
      </c>
      <c r="Q27" s="196" t="s">
        <v>658</v>
      </c>
      <c r="R27" s="197" t="s">
        <v>659</v>
      </c>
      <c r="S27" s="196" t="s">
        <v>660</v>
      </c>
      <c r="T27" s="196" t="s">
        <v>661</v>
      </c>
      <c r="U27" s="196" t="s">
        <v>662</v>
      </c>
      <c r="V27" s="197" t="s">
        <v>663</v>
      </c>
      <c r="W27" s="197" t="s">
        <v>664</v>
      </c>
      <c r="X27" s="197" t="s">
        <v>665</v>
      </c>
      <c r="Y27" s="197" t="s">
        <v>666</v>
      </c>
      <c r="Z27" s="196" t="s">
        <v>667</v>
      </c>
      <c r="AA27" s="197" t="s">
        <v>668</v>
      </c>
      <c r="AB27" s="196" t="s">
        <v>669</v>
      </c>
      <c r="AC27" s="196" t="s">
        <v>670</v>
      </c>
      <c r="AD27" s="196" t="s">
        <v>671</v>
      </c>
      <c r="AE27" s="196" t="s">
        <v>672</v>
      </c>
      <c r="AF27" s="196" t="s">
        <v>673</v>
      </c>
      <c r="AG27" s="197" t="s">
        <v>674</v>
      </c>
      <c r="AH27" s="197" t="s">
        <v>675</v>
      </c>
      <c r="AI27" s="197" t="s">
        <v>676</v>
      </c>
      <c r="AJ27" s="197" t="s">
        <v>677</v>
      </c>
      <c r="AK27" s="295" t="s">
        <v>678</v>
      </c>
      <c r="AL27" s="296" t="s">
        <v>679</v>
      </c>
    </row>
    <row r="28" spans="1:38" s="244" customFormat="1" ht="39.75" customHeight="1">
      <c r="A28" s="186" t="s">
        <v>890</v>
      </c>
      <c r="B28" s="145">
        <v>0</v>
      </c>
      <c r="C28" s="145">
        <v>0</v>
      </c>
      <c r="D28" s="145">
        <v>0</v>
      </c>
      <c r="E28" s="145">
        <v>0</v>
      </c>
      <c r="F28" s="145">
        <v>0</v>
      </c>
      <c r="G28" s="145">
        <v>0</v>
      </c>
      <c r="H28" s="145">
        <v>0</v>
      </c>
      <c r="I28" s="145">
        <v>0</v>
      </c>
      <c r="J28" s="145">
        <v>0</v>
      </c>
      <c r="K28" s="145">
        <v>0</v>
      </c>
      <c r="L28" s="145">
        <v>0</v>
      </c>
      <c r="M28" s="145">
        <v>0</v>
      </c>
      <c r="N28" s="145">
        <v>0</v>
      </c>
      <c r="O28" s="145">
        <v>0</v>
      </c>
      <c r="P28" s="145">
        <v>0</v>
      </c>
      <c r="Q28" s="145">
        <v>0</v>
      </c>
      <c r="R28" s="145">
        <v>0</v>
      </c>
      <c r="S28" s="145">
        <v>0</v>
      </c>
      <c r="T28" s="145">
        <v>0</v>
      </c>
      <c r="U28" s="145">
        <v>5442</v>
      </c>
      <c r="V28" s="145">
        <v>5442</v>
      </c>
      <c r="W28" s="145">
        <v>0</v>
      </c>
      <c r="X28" s="145">
        <v>0</v>
      </c>
      <c r="Y28" s="145">
        <v>0</v>
      </c>
      <c r="Z28" s="145">
        <v>0</v>
      </c>
      <c r="AA28" s="145">
        <v>5442</v>
      </c>
      <c r="AB28" s="145">
        <v>0</v>
      </c>
      <c r="AC28" s="145">
        <v>5442</v>
      </c>
      <c r="AD28" s="145">
        <v>0</v>
      </c>
      <c r="AE28" s="145">
        <v>5367</v>
      </c>
      <c r="AF28" s="145">
        <v>0</v>
      </c>
      <c r="AG28" s="145">
        <v>0</v>
      </c>
      <c r="AH28" s="145">
        <v>0</v>
      </c>
      <c r="AI28" s="145">
        <v>0</v>
      </c>
      <c r="AJ28" s="145">
        <v>75</v>
      </c>
      <c r="AK28" s="145">
        <v>5442</v>
      </c>
      <c r="AL28" s="201">
        <v>0</v>
      </c>
    </row>
    <row r="29" spans="1:39" s="244" customFormat="1" ht="39.75" customHeight="1" thickBot="1">
      <c r="A29" s="203" t="s">
        <v>425</v>
      </c>
      <c r="B29" s="298">
        <f aca="true" t="shared" si="2" ref="B29:AL29">SUM(B28:B28)</f>
        <v>0</v>
      </c>
      <c r="C29" s="298">
        <f t="shared" si="2"/>
        <v>0</v>
      </c>
      <c r="D29" s="298">
        <f t="shared" si="2"/>
        <v>0</v>
      </c>
      <c r="E29" s="298">
        <f t="shared" si="2"/>
        <v>0</v>
      </c>
      <c r="F29" s="298">
        <f t="shared" si="2"/>
        <v>0</v>
      </c>
      <c r="G29" s="298">
        <f t="shared" si="2"/>
        <v>0</v>
      </c>
      <c r="H29" s="298">
        <f t="shared" si="2"/>
        <v>0</v>
      </c>
      <c r="I29" s="298">
        <f t="shared" si="2"/>
        <v>0</v>
      </c>
      <c r="J29" s="298">
        <f t="shared" si="2"/>
        <v>0</v>
      </c>
      <c r="K29" s="298">
        <f t="shared" si="2"/>
        <v>0</v>
      </c>
      <c r="L29" s="298">
        <f t="shared" si="2"/>
        <v>0</v>
      </c>
      <c r="M29" s="298">
        <f t="shared" si="2"/>
        <v>0</v>
      </c>
      <c r="N29" s="298">
        <f t="shared" si="2"/>
        <v>0</v>
      </c>
      <c r="O29" s="298">
        <f t="shared" si="2"/>
        <v>0</v>
      </c>
      <c r="P29" s="298">
        <f t="shared" si="2"/>
        <v>0</v>
      </c>
      <c r="Q29" s="298">
        <f t="shared" si="2"/>
        <v>0</v>
      </c>
      <c r="R29" s="298">
        <f t="shared" si="2"/>
        <v>0</v>
      </c>
      <c r="S29" s="298">
        <f t="shared" si="2"/>
        <v>0</v>
      </c>
      <c r="T29" s="298">
        <f t="shared" si="2"/>
        <v>0</v>
      </c>
      <c r="U29" s="298">
        <f t="shared" si="2"/>
        <v>5442</v>
      </c>
      <c r="V29" s="298">
        <f t="shared" si="2"/>
        <v>5442</v>
      </c>
      <c r="W29" s="298">
        <f t="shared" si="2"/>
        <v>0</v>
      </c>
      <c r="X29" s="298">
        <f t="shared" si="2"/>
        <v>0</v>
      </c>
      <c r="Y29" s="298">
        <f t="shared" si="2"/>
        <v>0</v>
      </c>
      <c r="Z29" s="298">
        <f t="shared" si="2"/>
        <v>0</v>
      </c>
      <c r="AA29" s="298">
        <f t="shared" si="2"/>
        <v>5442</v>
      </c>
      <c r="AB29" s="298">
        <f t="shared" si="2"/>
        <v>0</v>
      </c>
      <c r="AC29" s="298">
        <f t="shared" si="2"/>
        <v>5442</v>
      </c>
      <c r="AD29" s="298">
        <f t="shared" si="2"/>
        <v>0</v>
      </c>
      <c r="AE29" s="298">
        <f t="shared" si="2"/>
        <v>5367</v>
      </c>
      <c r="AF29" s="298">
        <f t="shared" si="2"/>
        <v>0</v>
      </c>
      <c r="AG29" s="298">
        <f t="shared" si="2"/>
        <v>0</v>
      </c>
      <c r="AH29" s="298">
        <f t="shared" si="2"/>
        <v>0</v>
      </c>
      <c r="AI29" s="298">
        <f t="shared" si="2"/>
        <v>0</v>
      </c>
      <c r="AJ29" s="298">
        <f t="shared" si="2"/>
        <v>75</v>
      </c>
      <c r="AK29" s="298">
        <f t="shared" si="2"/>
        <v>5442</v>
      </c>
      <c r="AL29" s="299">
        <f t="shared" si="2"/>
        <v>0</v>
      </c>
      <c r="AM29" s="300"/>
    </row>
    <row r="30" spans="1:39" s="305" customFormat="1" ht="23.25" customHeight="1">
      <c r="A30" s="151"/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2"/>
      <c r="N30" s="301"/>
      <c r="O30" s="301"/>
      <c r="P30" s="301"/>
      <c r="Q30" s="301"/>
      <c r="R30" s="301"/>
      <c r="S30" s="301"/>
      <c r="T30" s="301"/>
      <c r="U30" s="302"/>
      <c r="V30" s="301"/>
      <c r="W30" s="301"/>
      <c r="X30" s="301"/>
      <c r="Y30" s="301"/>
      <c r="Z30" s="303"/>
      <c r="AA30" s="301"/>
      <c r="AB30" s="301"/>
      <c r="AC30" s="301"/>
      <c r="AD30" s="301"/>
      <c r="AE30" s="301"/>
      <c r="AF30" s="301"/>
      <c r="AG30" s="301"/>
      <c r="AH30" s="301"/>
      <c r="AI30" s="301"/>
      <c r="AJ30" s="301"/>
      <c r="AK30" s="301"/>
      <c r="AL30" s="301"/>
      <c r="AM30" s="304"/>
    </row>
    <row r="31" spans="2:38" ht="14.25">
      <c r="B31" s="510"/>
      <c r="C31" s="510"/>
      <c r="D31" s="510"/>
      <c r="E31" s="510"/>
      <c r="F31" s="510"/>
      <c r="G31" s="510"/>
      <c r="H31" s="510"/>
      <c r="I31" s="510"/>
      <c r="J31" s="510"/>
      <c r="K31" s="510"/>
      <c r="L31" s="510"/>
      <c r="M31" s="510"/>
      <c r="N31" s="510"/>
      <c r="O31" s="510"/>
      <c r="P31" s="510"/>
      <c r="Q31" s="510"/>
      <c r="R31" s="510"/>
      <c r="S31" s="510"/>
      <c r="T31" s="510"/>
      <c r="U31" s="510"/>
      <c r="V31" s="510"/>
      <c r="W31" s="510"/>
      <c r="X31" s="510"/>
      <c r="Y31" s="510"/>
      <c r="Z31" s="510"/>
      <c r="AA31" s="510"/>
      <c r="AB31" s="510"/>
      <c r="AC31" s="510"/>
      <c r="AD31" s="510"/>
      <c r="AE31" s="510"/>
      <c r="AF31" s="510"/>
      <c r="AG31" s="510"/>
      <c r="AH31" s="510"/>
      <c r="AI31" s="510"/>
      <c r="AJ31" s="510"/>
      <c r="AK31" s="510"/>
      <c r="AL31" s="510"/>
    </row>
  </sheetData>
  <sheetProtection/>
  <mergeCells count="32">
    <mergeCell ref="F24:F25"/>
    <mergeCell ref="G24:G25"/>
    <mergeCell ref="H24:H25"/>
    <mergeCell ref="AD4:AL4"/>
    <mergeCell ref="U24:U25"/>
    <mergeCell ref="AF7:AF9"/>
    <mergeCell ref="AF23:AF25"/>
    <mergeCell ref="AD20:AL20"/>
    <mergeCell ref="AB22:AC22"/>
    <mergeCell ref="AG7:AG9"/>
    <mergeCell ref="E8:E9"/>
    <mergeCell ref="F8:F9"/>
    <mergeCell ref="G8:G9"/>
    <mergeCell ref="H8:H9"/>
    <mergeCell ref="J8:J9"/>
    <mergeCell ref="L8:L9"/>
    <mergeCell ref="C8:C10"/>
    <mergeCell ref="C24:C26"/>
    <mergeCell ref="B4:Q4"/>
    <mergeCell ref="R4:AC4"/>
    <mergeCell ref="B20:Q20"/>
    <mergeCell ref="R20:AC20"/>
    <mergeCell ref="E24:E25"/>
    <mergeCell ref="J24:J25"/>
    <mergeCell ref="P22:P25"/>
    <mergeCell ref="R8:R9"/>
    <mergeCell ref="U8:U9"/>
    <mergeCell ref="AG23:AG25"/>
    <mergeCell ref="L24:L25"/>
    <mergeCell ref="R24:R25"/>
    <mergeCell ref="P6:P9"/>
    <mergeCell ref="AB6:AC6"/>
  </mergeCells>
  <printOptions/>
  <pageMargins left="0.7874015748031497" right="0.1968503937007874" top="0.8661417322834646" bottom="0.7874015748031497" header="0.5118110236220472" footer="0.5118110236220472"/>
  <pageSetup fitToWidth="3" horizontalDpi="300" verticalDpi="300" orientation="landscape" paperSize="9" scale="55" r:id="rId1"/>
  <colBreaks count="2" manualBreakCount="2">
    <brk id="17" max="65535" man="1"/>
    <brk id="29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M15"/>
  <sheetViews>
    <sheetView showGridLines="0" view="pageBreakPreview" zoomScale="75" zoomScaleNormal="85" zoomScaleSheetLayoutView="75" zoomScalePageLayoutView="0" workbookViewId="0" topLeftCell="A1">
      <selection activeCell="A5" sqref="A5:IV5"/>
    </sheetView>
  </sheetViews>
  <sheetFormatPr defaultColWidth="10.625" defaultRowHeight="12"/>
  <cols>
    <col min="1" max="1" width="29.50390625" style="312" customWidth="1"/>
    <col min="2" max="3" width="18.125" style="312" customWidth="1"/>
    <col min="4" max="4" width="16.375" style="312" customWidth="1"/>
    <col min="5" max="5" width="16.00390625" style="312" customWidth="1"/>
    <col min="6" max="6" width="16.875" style="312" customWidth="1"/>
    <col min="7" max="7" width="15.375" style="312" customWidth="1"/>
    <col min="8" max="8" width="15.00390625" style="312" customWidth="1"/>
    <col min="9" max="9" width="14.625" style="312" customWidth="1"/>
    <col min="10" max="10" width="18.125" style="312" customWidth="1"/>
    <col min="11" max="11" width="13.125" style="312" customWidth="1"/>
    <col min="12" max="12" width="15.00390625" style="312" customWidth="1"/>
    <col min="13" max="13" width="13.875" style="312" customWidth="1"/>
    <col min="14" max="14" width="18.125" style="312" customWidth="1"/>
    <col min="15" max="15" width="17.125" style="312" customWidth="1"/>
    <col min="16" max="16" width="18.125" style="312" customWidth="1"/>
    <col min="17" max="17" width="18.375" style="312" customWidth="1"/>
    <col min="18" max="18" width="18.00390625" style="312" customWidth="1"/>
    <col min="19" max="19" width="16.375" style="312" customWidth="1"/>
    <col min="20" max="20" width="15.125" style="312" customWidth="1"/>
    <col min="21" max="21" width="18.375" style="312" customWidth="1"/>
    <col min="22" max="22" width="20.875" style="312" customWidth="1"/>
    <col min="23" max="23" width="18.125" style="312" customWidth="1"/>
    <col min="24" max="24" width="15.125" style="312" customWidth="1"/>
    <col min="25" max="25" width="14.625" style="312" customWidth="1"/>
    <col min="26" max="26" width="14.875" style="312" customWidth="1"/>
    <col min="27" max="27" width="20.875" style="312" customWidth="1"/>
    <col min="28" max="28" width="17.125" style="312" customWidth="1"/>
    <col min="29" max="29" width="20.875" style="312" customWidth="1"/>
    <col min="30" max="30" width="20.625" style="312" customWidth="1"/>
    <col min="31" max="31" width="18.125" style="312" customWidth="1"/>
    <col min="32" max="32" width="12.125" style="312" customWidth="1"/>
    <col min="33" max="33" width="13.875" style="312" customWidth="1"/>
    <col min="34" max="35" width="18.125" style="312" customWidth="1"/>
    <col min="36" max="36" width="14.875" style="313" customWidth="1"/>
    <col min="37" max="37" width="19.625" style="312" customWidth="1"/>
    <col min="38" max="38" width="17.125" style="312" customWidth="1"/>
    <col min="39" max="16384" width="10.625" style="312" customWidth="1"/>
  </cols>
  <sheetData>
    <row r="1" spans="1:36" s="237" customFormat="1" ht="21" customHeight="1">
      <c r="A1" s="235"/>
      <c r="B1" s="236" t="s">
        <v>496</v>
      </c>
      <c r="C1" s="236"/>
      <c r="D1" s="236"/>
      <c r="AA1" s="235"/>
      <c r="AJ1" s="238"/>
    </row>
    <row r="2" spans="1:36" s="237" customFormat="1" ht="21" customHeight="1">
      <c r="A2" s="235"/>
      <c r="B2" s="239" t="s">
        <v>622</v>
      </c>
      <c r="C2" s="236"/>
      <c r="D2" s="236"/>
      <c r="AA2" s="235"/>
      <c r="AJ2" s="238"/>
    </row>
    <row r="3" spans="2:38" s="237" customFormat="1" ht="17.25" customHeight="1" thickBot="1">
      <c r="B3" s="240"/>
      <c r="C3" s="236"/>
      <c r="D3" s="236"/>
      <c r="N3" s="241"/>
      <c r="Z3" s="241"/>
      <c r="AJ3" s="238"/>
      <c r="AL3" s="242" t="s">
        <v>941</v>
      </c>
    </row>
    <row r="4" spans="1:38" s="244" customFormat="1" ht="13.5" customHeight="1">
      <c r="A4" s="243"/>
      <c r="B4" s="585" t="s">
        <v>576</v>
      </c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93"/>
      <c r="R4" s="585" t="s">
        <v>577</v>
      </c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93"/>
      <c r="AD4" s="585" t="s">
        <v>578</v>
      </c>
      <c r="AE4" s="586"/>
      <c r="AF4" s="586"/>
      <c r="AG4" s="586"/>
      <c r="AH4" s="586"/>
      <c r="AI4" s="586"/>
      <c r="AJ4" s="586"/>
      <c r="AK4" s="586"/>
      <c r="AL4" s="587"/>
    </row>
    <row r="5" spans="1:38" s="244" customFormat="1" ht="13.5" customHeight="1">
      <c r="A5" s="245"/>
      <c r="B5" s="246" t="s">
        <v>970</v>
      </c>
      <c r="C5" s="247"/>
      <c r="D5" s="248"/>
      <c r="E5" s="246" t="s">
        <v>952</v>
      </c>
      <c r="F5" s="249" t="s">
        <v>953</v>
      </c>
      <c r="G5" s="250" t="s">
        <v>954</v>
      </c>
      <c r="H5" s="250" t="s">
        <v>955</v>
      </c>
      <c r="I5" s="246" t="s">
        <v>956</v>
      </c>
      <c r="J5" s="246" t="s">
        <v>957</v>
      </c>
      <c r="K5" s="246" t="s">
        <v>958</v>
      </c>
      <c r="L5" s="246" t="s">
        <v>959</v>
      </c>
      <c r="M5" s="246" t="s">
        <v>960</v>
      </c>
      <c r="N5" s="251"/>
      <c r="O5" s="252"/>
      <c r="P5" s="253"/>
      <c r="Q5" s="253"/>
      <c r="R5" s="246" t="s">
        <v>971</v>
      </c>
      <c r="S5" s="247"/>
      <c r="T5" s="247"/>
      <c r="U5" s="246" t="s">
        <v>579</v>
      </c>
      <c r="V5" s="248"/>
      <c r="W5" s="248"/>
      <c r="X5" s="246" t="s">
        <v>580</v>
      </c>
      <c r="Y5" s="246" t="s">
        <v>581</v>
      </c>
      <c r="Z5" s="249" t="s">
        <v>582</v>
      </c>
      <c r="AA5" s="252"/>
      <c r="AB5" s="254"/>
      <c r="AC5" s="255"/>
      <c r="AD5" s="249" t="s">
        <v>583</v>
      </c>
      <c r="AE5" s="250" t="s">
        <v>579</v>
      </c>
      <c r="AF5" s="250" t="s">
        <v>580</v>
      </c>
      <c r="AG5" s="246" t="s">
        <v>581</v>
      </c>
      <c r="AH5" s="246" t="s">
        <v>582</v>
      </c>
      <c r="AI5" s="246" t="s">
        <v>584</v>
      </c>
      <c r="AJ5" s="256" t="s">
        <v>585</v>
      </c>
      <c r="AK5" s="257"/>
      <c r="AL5" s="258"/>
    </row>
    <row r="6" spans="1:38" s="244" customFormat="1" ht="13.5" customHeight="1">
      <c r="A6" s="245"/>
      <c r="B6" s="246"/>
      <c r="C6" s="246"/>
      <c r="D6" s="252"/>
      <c r="E6" s="246"/>
      <c r="F6" s="249"/>
      <c r="G6" s="249"/>
      <c r="H6" s="249"/>
      <c r="I6" s="246"/>
      <c r="J6" s="246"/>
      <c r="K6" s="246"/>
      <c r="L6" s="246"/>
      <c r="M6" s="246"/>
      <c r="N6" s="251" t="s">
        <v>425</v>
      </c>
      <c r="O6" s="259" t="s">
        <v>623</v>
      </c>
      <c r="P6" s="590" t="s">
        <v>624</v>
      </c>
      <c r="Q6" s="251" t="s">
        <v>586</v>
      </c>
      <c r="R6" s="252"/>
      <c r="S6" s="249"/>
      <c r="T6" s="249"/>
      <c r="U6" s="251"/>
      <c r="V6" s="252"/>
      <c r="W6" s="252"/>
      <c r="X6" s="246"/>
      <c r="Y6" s="246"/>
      <c r="Z6" s="249"/>
      <c r="AA6" s="252" t="s">
        <v>425</v>
      </c>
      <c r="AB6" s="591" t="s">
        <v>625</v>
      </c>
      <c r="AC6" s="592"/>
      <c r="AD6" s="249"/>
      <c r="AE6" s="249"/>
      <c r="AF6" s="249"/>
      <c r="AG6" s="246"/>
      <c r="AH6" s="246"/>
      <c r="AI6" s="246"/>
      <c r="AJ6" s="256"/>
      <c r="AK6" s="261" t="s">
        <v>425</v>
      </c>
      <c r="AL6" s="262"/>
    </row>
    <row r="7" spans="1:38" s="244" customFormat="1" ht="13.5" customHeight="1">
      <c r="A7" s="245" t="s">
        <v>400</v>
      </c>
      <c r="B7" s="246"/>
      <c r="C7" s="246"/>
      <c r="D7" s="252"/>
      <c r="E7" s="246"/>
      <c r="F7" s="249"/>
      <c r="G7" s="249"/>
      <c r="H7" s="249"/>
      <c r="I7" s="246"/>
      <c r="J7" s="246"/>
      <c r="K7" s="246"/>
      <c r="L7" s="246"/>
      <c r="M7" s="246"/>
      <c r="N7" s="251"/>
      <c r="O7" s="259" t="s">
        <v>587</v>
      </c>
      <c r="P7" s="590"/>
      <c r="Q7" s="251"/>
      <c r="R7" s="252"/>
      <c r="S7" s="249"/>
      <c r="T7" s="249"/>
      <c r="U7" s="251"/>
      <c r="V7" s="252"/>
      <c r="W7" s="252"/>
      <c r="X7" s="263" t="s">
        <v>588</v>
      </c>
      <c r="Y7" s="246"/>
      <c r="Z7" s="249"/>
      <c r="AA7" s="252"/>
      <c r="AB7" s="252"/>
      <c r="AC7" s="264"/>
      <c r="AD7" s="249"/>
      <c r="AE7" s="249"/>
      <c r="AF7" s="581" t="s">
        <v>626</v>
      </c>
      <c r="AG7" s="583" t="s">
        <v>627</v>
      </c>
      <c r="AH7" s="246"/>
      <c r="AI7" s="246"/>
      <c r="AJ7" s="256"/>
      <c r="AK7" s="265"/>
      <c r="AL7" s="266" t="s">
        <v>589</v>
      </c>
    </row>
    <row r="8" spans="1:38" s="244" customFormat="1" ht="13.5" customHeight="1">
      <c r="A8" s="245"/>
      <c r="B8" s="246"/>
      <c r="C8" s="557" t="s">
        <v>628</v>
      </c>
      <c r="D8" s="252"/>
      <c r="E8" s="568" t="s">
        <v>629</v>
      </c>
      <c r="F8" s="568" t="s">
        <v>630</v>
      </c>
      <c r="G8" s="568" t="s">
        <v>631</v>
      </c>
      <c r="H8" s="588" t="s">
        <v>437</v>
      </c>
      <c r="I8" s="268" t="s">
        <v>590</v>
      </c>
      <c r="J8" s="568" t="s">
        <v>436</v>
      </c>
      <c r="K8" s="246"/>
      <c r="L8" s="557" t="s">
        <v>634</v>
      </c>
      <c r="M8" s="246"/>
      <c r="N8" s="269" t="s">
        <v>591</v>
      </c>
      <c r="O8" s="259" t="s">
        <v>592</v>
      </c>
      <c r="P8" s="590"/>
      <c r="Q8" s="269" t="s">
        <v>593</v>
      </c>
      <c r="R8" s="568" t="s">
        <v>635</v>
      </c>
      <c r="S8" s="270" t="s">
        <v>594</v>
      </c>
      <c r="T8" s="249" t="s">
        <v>594</v>
      </c>
      <c r="U8" s="568" t="s">
        <v>636</v>
      </c>
      <c r="V8" s="252" t="s">
        <v>637</v>
      </c>
      <c r="W8" s="252"/>
      <c r="X8" s="271" t="s">
        <v>595</v>
      </c>
      <c r="Y8" s="252" t="s">
        <v>596</v>
      </c>
      <c r="Z8" s="249"/>
      <c r="AA8" s="272" t="s">
        <v>597</v>
      </c>
      <c r="AB8" s="251" t="s">
        <v>638</v>
      </c>
      <c r="AC8" s="269" t="s">
        <v>598</v>
      </c>
      <c r="AD8" s="251" t="s">
        <v>639</v>
      </c>
      <c r="AE8" s="273" t="s">
        <v>640</v>
      </c>
      <c r="AF8" s="582"/>
      <c r="AG8" s="582"/>
      <c r="AH8" s="268" t="s">
        <v>599</v>
      </c>
      <c r="AI8" s="252" t="s">
        <v>600</v>
      </c>
      <c r="AJ8" s="274"/>
      <c r="AK8" s="275" t="s">
        <v>601</v>
      </c>
      <c r="AL8" s="266" t="s">
        <v>602</v>
      </c>
    </row>
    <row r="9" spans="1:38" s="244" customFormat="1" ht="13.5" customHeight="1">
      <c r="A9" s="245"/>
      <c r="B9" s="252" t="s">
        <v>603</v>
      </c>
      <c r="C9" s="594"/>
      <c r="D9" s="277" t="s">
        <v>405</v>
      </c>
      <c r="E9" s="584"/>
      <c r="F9" s="584"/>
      <c r="G9" s="584"/>
      <c r="H9" s="584"/>
      <c r="I9" s="268" t="s">
        <v>604</v>
      </c>
      <c r="J9" s="589"/>
      <c r="K9" s="278" t="s">
        <v>408</v>
      </c>
      <c r="L9" s="589"/>
      <c r="M9" s="277" t="s">
        <v>405</v>
      </c>
      <c r="N9" s="269"/>
      <c r="O9" s="259" t="s">
        <v>605</v>
      </c>
      <c r="P9" s="590"/>
      <c r="Q9" s="251"/>
      <c r="R9" s="596"/>
      <c r="S9" s="279" t="s">
        <v>606</v>
      </c>
      <c r="T9" s="279" t="s">
        <v>607</v>
      </c>
      <c r="U9" s="596"/>
      <c r="V9" s="252" t="s">
        <v>641</v>
      </c>
      <c r="W9" s="252" t="s">
        <v>405</v>
      </c>
      <c r="X9" s="259" t="s">
        <v>608</v>
      </c>
      <c r="Y9" s="252" t="s">
        <v>609</v>
      </c>
      <c r="Z9" s="251" t="s">
        <v>405</v>
      </c>
      <c r="AA9" s="272"/>
      <c r="AB9" s="251"/>
      <c r="AC9" s="269"/>
      <c r="AD9" s="251" t="s">
        <v>642</v>
      </c>
      <c r="AE9" s="280" t="s">
        <v>642</v>
      </c>
      <c r="AF9" s="582"/>
      <c r="AG9" s="582"/>
      <c r="AH9" s="268" t="s">
        <v>610</v>
      </c>
      <c r="AI9" s="252" t="s">
        <v>611</v>
      </c>
      <c r="AJ9" s="281" t="s">
        <v>405</v>
      </c>
      <c r="AK9" s="275"/>
      <c r="AL9" s="282" t="s">
        <v>612</v>
      </c>
    </row>
    <row r="10" spans="1:38" s="244" customFormat="1" ht="16.5" customHeight="1">
      <c r="A10" s="283"/>
      <c r="B10" s="284"/>
      <c r="C10" s="595"/>
      <c r="D10" s="285"/>
      <c r="E10" s="284"/>
      <c r="F10" s="286"/>
      <c r="G10" s="286"/>
      <c r="H10" s="286"/>
      <c r="I10" s="284"/>
      <c r="J10" s="284"/>
      <c r="K10" s="284"/>
      <c r="L10" s="284"/>
      <c r="M10" s="284"/>
      <c r="N10" s="287" t="s">
        <v>613</v>
      </c>
      <c r="O10" s="288" t="s">
        <v>614</v>
      </c>
      <c r="P10" s="287" t="s">
        <v>615</v>
      </c>
      <c r="Q10" s="287" t="s">
        <v>616</v>
      </c>
      <c r="R10" s="285"/>
      <c r="S10" s="286"/>
      <c r="T10" s="286"/>
      <c r="U10" s="289"/>
      <c r="V10" s="285"/>
      <c r="W10" s="285"/>
      <c r="X10" s="284"/>
      <c r="Y10" s="284"/>
      <c r="Z10" s="286"/>
      <c r="AA10" s="288" t="s">
        <v>617</v>
      </c>
      <c r="AB10" s="290" t="s">
        <v>618</v>
      </c>
      <c r="AC10" s="287" t="s">
        <v>619</v>
      </c>
      <c r="AD10" s="286"/>
      <c r="AE10" s="286"/>
      <c r="AF10" s="286"/>
      <c r="AG10" s="284"/>
      <c r="AH10" s="284"/>
      <c r="AI10" s="284"/>
      <c r="AJ10" s="291"/>
      <c r="AK10" s="292" t="s">
        <v>620</v>
      </c>
      <c r="AL10" s="293" t="s">
        <v>621</v>
      </c>
    </row>
    <row r="11" spans="1:38" s="244" customFormat="1" ht="22.5" customHeight="1" hidden="1">
      <c r="A11" s="294"/>
      <c r="B11" s="197" t="s">
        <v>643</v>
      </c>
      <c r="C11" s="197" t="s">
        <v>644</v>
      </c>
      <c r="D11" s="197" t="s">
        <v>645</v>
      </c>
      <c r="E11" s="197" t="s">
        <v>646</v>
      </c>
      <c r="F11" s="196" t="s">
        <v>647</v>
      </c>
      <c r="G11" s="196" t="s">
        <v>648</v>
      </c>
      <c r="H11" s="196" t="s">
        <v>649</v>
      </c>
      <c r="I11" s="197" t="s">
        <v>650</v>
      </c>
      <c r="J11" s="197" t="s">
        <v>651</v>
      </c>
      <c r="K11" s="197" t="s">
        <v>652</v>
      </c>
      <c r="L11" s="197" t="s">
        <v>653</v>
      </c>
      <c r="M11" s="197" t="s">
        <v>654</v>
      </c>
      <c r="N11" s="196" t="s">
        <v>655</v>
      </c>
      <c r="O11" s="197" t="s">
        <v>656</v>
      </c>
      <c r="P11" s="196" t="s">
        <v>657</v>
      </c>
      <c r="Q11" s="196" t="s">
        <v>658</v>
      </c>
      <c r="R11" s="197" t="s">
        <v>659</v>
      </c>
      <c r="S11" s="196" t="s">
        <v>660</v>
      </c>
      <c r="T11" s="196" t="s">
        <v>661</v>
      </c>
      <c r="U11" s="196" t="s">
        <v>662</v>
      </c>
      <c r="V11" s="197" t="s">
        <v>663</v>
      </c>
      <c r="W11" s="197" t="s">
        <v>664</v>
      </c>
      <c r="X11" s="197" t="s">
        <v>665</v>
      </c>
      <c r="Y11" s="197" t="s">
        <v>666</v>
      </c>
      <c r="Z11" s="196" t="s">
        <v>667</v>
      </c>
      <c r="AA11" s="197" t="s">
        <v>668</v>
      </c>
      <c r="AB11" s="196" t="s">
        <v>669</v>
      </c>
      <c r="AC11" s="196" t="s">
        <v>670</v>
      </c>
      <c r="AD11" s="196" t="s">
        <v>671</v>
      </c>
      <c r="AE11" s="196" t="s">
        <v>672</v>
      </c>
      <c r="AF11" s="196" t="s">
        <v>673</v>
      </c>
      <c r="AG11" s="197" t="s">
        <v>674</v>
      </c>
      <c r="AH11" s="197" t="s">
        <v>675</v>
      </c>
      <c r="AI11" s="197" t="s">
        <v>676</v>
      </c>
      <c r="AJ11" s="197" t="s">
        <v>677</v>
      </c>
      <c r="AK11" s="295" t="s">
        <v>678</v>
      </c>
      <c r="AL11" s="296" t="s">
        <v>679</v>
      </c>
    </row>
    <row r="12" spans="1:38" s="244" customFormat="1" ht="39.75" customHeight="1">
      <c r="A12" s="198" t="s">
        <v>492</v>
      </c>
      <c r="B12" s="138">
        <v>0</v>
      </c>
      <c r="C12" s="138">
        <v>0</v>
      </c>
      <c r="D12" s="138">
        <v>0</v>
      </c>
      <c r="E12" s="138">
        <v>0</v>
      </c>
      <c r="F12" s="138">
        <v>0</v>
      </c>
      <c r="G12" s="138">
        <v>0</v>
      </c>
      <c r="H12" s="138">
        <v>0</v>
      </c>
      <c r="I12" s="138">
        <v>0</v>
      </c>
      <c r="J12" s="138">
        <v>0</v>
      </c>
      <c r="K12" s="138">
        <v>0</v>
      </c>
      <c r="L12" s="138">
        <v>0</v>
      </c>
      <c r="M12" s="138">
        <v>0</v>
      </c>
      <c r="N12" s="138">
        <v>0</v>
      </c>
      <c r="O12" s="138">
        <v>0</v>
      </c>
      <c r="P12" s="138">
        <v>0</v>
      </c>
      <c r="Q12" s="138">
        <v>0</v>
      </c>
      <c r="R12" s="138">
        <v>0</v>
      </c>
      <c r="S12" s="138">
        <v>0</v>
      </c>
      <c r="T12" s="138">
        <v>0</v>
      </c>
      <c r="U12" s="138">
        <v>515</v>
      </c>
      <c r="V12" s="138">
        <v>515</v>
      </c>
      <c r="W12" s="138">
        <v>0</v>
      </c>
      <c r="X12" s="138">
        <v>0</v>
      </c>
      <c r="Y12" s="138">
        <v>0</v>
      </c>
      <c r="Z12" s="138">
        <v>0</v>
      </c>
      <c r="AA12" s="138">
        <v>515</v>
      </c>
      <c r="AB12" s="138">
        <v>0</v>
      </c>
      <c r="AC12" s="138">
        <v>515</v>
      </c>
      <c r="AD12" s="138">
        <v>0</v>
      </c>
      <c r="AE12" s="138">
        <v>515</v>
      </c>
      <c r="AF12" s="138">
        <v>0</v>
      </c>
      <c r="AG12" s="138">
        <v>0</v>
      </c>
      <c r="AH12" s="138">
        <v>0</v>
      </c>
      <c r="AI12" s="138">
        <v>0</v>
      </c>
      <c r="AJ12" s="138">
        <v>0</v>
      </c>
      <c r="AK12" s="138">
        <v>515</v>
      </c>
      <c r="AL12" s="199">
        <v>0</v>
      </c>
    </row>
    <row r="13" spans="1:39" s="244" customFormat="1" ht="39.75" customHeight="1" thickBot="1">
      <c r="A13" s="148" t="s">
        <v>425</v>
      </c>
      <c r="B13" s="310">
        <f aca="true" t="shared" si="0" ref="B13:AL13">SUM(B12:B12)</f>
        <v>0</v>
      </c>
      <c r="C13" s="310">
        <f t="shared" si="0"/>
        <v>0</v>
      </c>
      <c r="D13" s="310">
        <f t="shared" si="0"/>
        <v>0</v>
      </c>
      <c r="E13" s="310">
        <f t="shared" si="0"/>
        <v>0</v>
      </c>
      <c r="F13" s="310">
        <f t="shared" si="0"/>
        <v>0</v>
      </c>
      <c r="G13" s="310">
        <f t="shared" si="0"/>
        <v>0</v>
      </c>
      <c r="H13" s="310">
        <f t="shared" si="0"/>
        <v>0</v>
      </c>
      <c r="I13" s="310">
        <f t="shared" si="0"/>
        <v>0</v>
      </c>
      <c r="J13" s="310">
        <f t="shared" si="0"/>
        <v>0</v>
      </c>
      <c r="K13" s="310">
        <f t="shared" si="0"/>
        <v>0</v>
      </c>
      <c r="L13" s="310">
        <f t="shared" si="0"/>
        <v>0</v>
      </c>
      <c r="M13" s="310">
        <f t="shared" si="0"/>
        <v>0</v>
      </c>
      <c r="N13" s="310">
        <f t="shared" si="0"/>
        <v>0</v>
      </c>
      <c r="O13" s="310">
        <f t="shared" si="0"/>
        <v>0</v>
      </c>
      <c r="P13" s="310">
        <f t="shared" si="0"/>
        <v>0</v>
      </c>
      <c r="Q13" s="310">
        <f t="shared" si="0"/>
        <v>0</v>
      </c>
      <c r="R13" s="310">
        <f t="shared" si="0"/>
        <v>0</v>
      </c>
      <c r="S13" s="310">
        <f t="shared" si="0"/>
        <v>0</v>
      </c>
      <c r="T13" s="310">
        <f t="shared" si="0"/>
        <v>0</v>
      </c>
      <c r="U13" s="310">
        <f t="shared" si="0"/>
        <v>515</v>
      </c>
      <c r="V13" s="310">
        <f t="shared" si="0"/>
        <v>515</v>
      </c>
      <c r="W13" s="310">
        <f t="shared" si="0"/>
        <v>0</v>
      </c>
      <c r="X13" s="310">
        <f t="shared" si="0"/>
        <v>0</v>
      </c>
      <c r="Y13" s="310">
        <f t="shared" si="0"/>
        <v>0</v>
      </c>
      <c r="Z13" s="310">
        <f t="shared" si="0"/>
        <v>0</v>
      </c>
      <c r="AA13" s="310">
        <f t="shared" si="0"/>
        <v>515</v>
      </c>
      <c r="AB13" s="310">
        <f t="shared" si="0"/>
        <v>0</v>
      </c>
      <c r="AC13" s="310">
        <f t="shared" si="0"/>
        <v>515</v>
      </c>
      <c r="AD13" s="310">
        <f t="shared" si="0"/>
        <v>0</v>
      </c>
      <c r="AE13" s="310">
        <f t="shared" si="0"/>
        <v>515</v>
      </c>
      <c r="AF13" s="310">
        <f t="shared" si="0"/>
        <v>0</v>
      </c>
      <c r="AG13" s="310">
        <f t="shared" si="0"/>
        <v>0</v>
      </c>
      <c r="AH13" s="310">
        <f t="shared" si="0"/>
        <v>0</v>
      </c>
      <c r="AI13" s="310">
        <f t="shared" si="0"/>
        <v>0</v>
      </c>
      <c r="AJ13" s="310">
        <f t="shared" si="0"/>
        <v>0</v>
      </c>
      <c r="AK13" s="310">
        <f t="shared" si="0"/>
        <v>515</v>
      </c>
      <c r="AL13" s="311">
        <f t="shared" si="0"/>
        <v>0</v>
      </c>
      <c r="AM13" s="300"/>
    </row>
    <row r="15" spans="2:38" ht="14.25">
      <c r="B15" s="510"/>
      <c r="C15" s="510"/>
      <c r="D15" s="510"/>
      <c r="E15" s="510"/>
      <c r="F15" s="510"/>
      <c r="G15" s="510"/>
      <c r="H15" s="510"/>
      <c r="I15" s="510"/>
      <c r="J15" s="510"/>
      <c r="K15" s="510"/>
      <c r="L15" s="510"/>
      <c r="M15" s="510"/>
      <c r="N15" s="510"/>
      <c r="O15" s="510"/>
      <c r="P15" s="510"/>
      <c r="Q15" s="510"/>
      <c r="R15" s="510"/>
      <c r="S15" s="510"/>
      <c r="T15" s="510"/>
      <c r="U15" s="510"/>
      <c r="V15" s="510"/>
      <c r="W15" s="510"/>
      <c r="X15" s="510"/>
      <c r="Y15" s="510"/>
      <c r="Z15" s="510"/>
      <c r="AA15" s="510"/>
      <c r="AB15" s="510"/>
      <c r="AC15" s="510"/>
      <c r="AD15" s="510"/>
      <c r="AE15" s="510"/>
      <c r="AF15" s="510"/>
      <c r="AG15" s="510"/>
      <c r="AH15" s="510"/>
      <c r="AI15" s="510"/>
      <c r="AJ15" s="510"/>
      <c r="AK15" s="510"/>
      <c r="AL15" s="510"/>
    </row>
  </sheetData>
  <sheetProtection/>
  <mergeCells count="16">
    <mergeCell ref="G8:G9"/>
    <mergeCell ref="H8:H9"/>
    <mergeCell ref="J8:J9"/>
    <mergeCell ref="L8:L9"/>
    <mergeCell ref="R8:R9"/>
    <mergeCell ref="U8:U9"/>
    <mergeCell ref="B4:Q4"/>
    <mergeCell ref="R4:AC4"/>
    <mergeCell ref="AD4:AL4"/>
    <mergeCell ref="P6:P9"/>
    <mergeCell ref="AB6:AC6"/>
    <mergeCell ref="AF7:AF9"/>
    <mergeCell ref="AG7:AG9"/>
    <mergeCell ref="C8:C10"/>
    <mergeCell ref="E8:E9"/>
    <mergeCell ref="F8:F9"/>
  </mergeCells>
  <printOptions/>
  <pageMargins left="0.7874015748031497" right="0.1968503937007874" top="0.8661417322834646" bottom="0.7874015748031497" header="0.5118110236220472" footer="0.5118110236220472"/>
  <pageSetup fitToWidth="3" horizontalDpi="300" verticalDpi="300" orientation="landscape" paperSize="9" scale="55" r:id="rId1"/>
  <colBreaks count="2" manualBreakCount="2">
    <brk id="17" max="65535" man="1"/>
    <brk id="29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BG38"/>
  <sheetViews>
    <sheetView showGridLines="0" view="pageBreakPreview" zoomScale="70" zoomScaleNormal="85" zoomScaleSheetLayoutView="70" zoomScalePageLayoutView="0" workbookViewId="0" topLeftCell="A13">
      <selection activeCell="A25" sqref="A25:IV25"/>
    </sheetView>
  </sheetViews>
  <sheetFormatPr defaultColWidth="10.625" defaultRowHeight="12"/>
  <cols>
    <col min="1" max="1" width="22.375" style="375" customWidth="1"/>
    <col min="2" max="3" width="23.125" style="375" customWidth="1"/>
    <col min="4" max="4" width="21.50390625" style="375" customWidth="1"/>
    <col min="5" max="6" width="23.125" style="375" customWidth="1"/>
    <col min="7" max="8" width="21.50390625" style="375" customWidth="1"/>
    <col min="9" max="9" width="14.625" style="375" customWidth="1"/>
    <col min="10" max="11" width="21.50390625" style="375" customWidth="1"/>
    <col min="12" max="12" width="19.875" style="375" customWidth="1"/>
    <col min="13" max="13" width="16.375" style="375" customWidth="1"/>
    <col min="14" max="14" width="19.875" style="375" customWidth="1"/>
    <col min="15" max="15" width="16.375" style="375" customWidth="1"/>
    <col min="16" max="16" width="23.125" style="375" customWidth="1"/>
    <col min="17" max="17" width="19.875" style="375" customWidth="1"/>
    <col min="18" max="18" width="20.125" style="375" bestFit="1" customWidth="1"/>
    <col min="19" max="20" width="10.875" style="375" bestFit="1" customWidth="1"/>
    <col min="21" max="21" width="19.875" style="375" customWidth="1"/>
    <col min="22" max="22" width="10.875" style="375" bestFit="1" customWidth="1"/>
    <col min="23" max="23" width="19.875" style="375" customWidth="1"/>
    <col min="24" max="24" width="10.875" style="375" bestFit="1" customWidth="1"/>
    <col min="25" max="25" width="19.875" style="375" customWidth="1"/>
    <col min="26" max="26" width="16.375" style="375" customWidth="1"/>
    <col min="27" max="27" width="19.875" style="375" customWidth="1"/>
    <col min="28" max="28" width="23.125" style="375" customWidth="1"/>
    <col min="29" max="30" width="21.50390625" style="375" customWidth="1"/>
    <col min="31" max="31" width="16.375" style="375" customWidth="1"/>
    <col min="32" max="33" width="21.50390625" style="375" customWidth="1"/>
    <col min="34" max="35" width="23.125" style="375" customWidth="1"/>
    <col min="36" max="36" width="19.375" style="375" customWidth="1"/>
    <col min="37" max="38" width="23.125" style="375" customWidth="1"/>
    <col min="39" max="39" width="21.50390625" style="375" customWidth="1"/>
    <col min="40" max="40" width="19.875" style="375" customWidth="1"/>
    <col min="41" max="41" width="21.50390625" style="375" customWidth="1"/>
    <col min="42" max="42" width="15.00390625" style="375" bestFit="1" customWidth="1"/>
    <col min="43" max="43" width="21.50390625" style="375" customWidth="1"/>
    <col min="44" max="45" width="19.875" style="375" customWidth="1"/>
    <col min="46" max="46" width="16.375" style="375" customWidth="1"/>
    <col min="47" max="47" width="19.875" style="375" customWidth="1"/>
    <col min="48" max="48" width="14.625" style="375" customWidth="1"/>
    <col min="49" max="51" width="19.875" style="375" customWidth="1"/>
    <col min="52" max="52" width="21.875" style="375" bestFit="1" customWidth="1"/>
    <col min="53" max="54" width="23.125" style="375" customWidth="1"/>
    <col min="55" max="55" width="19.875" style="375" customWidth="1"/>
    <col min="56" max="57" width="13.50390625" style="375" customWidth="1"/>
    <col min="58" max="58" width="14.125" style="375" customWidth="1"/>
    <col min="59" max="59" width="12.50390625" style="375" customWidth="1"/>
    <col min="60" max="16384" width="10.625" style="375" customWidth="1"/>
  </cols>
  <sheetData>
    <row r="1" spans="1:36" s="316" customFormat="1" ht="21" customHeight="1">
      <c r="A1" s="314"/>
      <c r="B1" s="315" t="s">
        <v>426</v>
      </c>
      <c r="C1" s="315"/>
      <c r="D1" s="315"/>
      <c r="AA1" s="314"/>
      <c r="AJ1" s="317"/>
    </row>
    <row r="2" spans="1:2" s="316" customFormat="1" ht="21" customHeight="1">
      <c r="A2" s="318"/>
      <c r="B2" s="315" t="s">
        <v>746</v>
      </c>
    </row>
    <row r="3" spans="2:59" s="316" customFormat="1" ht="19.5" customHeight="1" thickBot="1">
      <c r="B3" s="315"/>
      <c r="P3" s="319"/>
      <c r="AG3" s="319"/>
      <c r="AW3" s="319"/>
      <c r="BG3" s="319" t="s">
        <v>941</v>
      </c>
    </row>
    <row r="4" spans="1:59" s="325" customFormat="1" ht="12.75" customHeight="1">
      <c r="A4" s="320"/>
      <c r="B4" s="321" t="s">
        <v>971</v>
      </c>
      <c r="C4" s="322"/>
      <c r="D4" s="173"/>
      <c r="E4" s="173"/>
      <c r="F4" s="173"/>
      <c r="G4" s="173"/>
      <c r="H4" s="323"/>
      <c r="I4" s="174"/>
      <c r="J4" s="321" t="s">
        <v>952</v>
      </c>
      <c r="K4" s="173"/>
      <c r="L4" s="322"/>
      <c r="M4" s="322"/>
      <c r="N4" s="175"/>
      <c r="O4" s="175" t="s">
        <v>953</v>
      </c>
      <c r="P4" s="176" t="s">
        <v>954</v>
      </c>
      <c r="Q4" s="321" t="s">
        <v>955</v>
      </c>
      <c r="R4" s="322"/>
      <c r="S4" s="322"/>
      <c r="T4" s="322"/>
      <c r="U4" s="322"/>
      <c r="V4" s="324"/>
      <c r="W4" s="177" t="s">
        <v>956</v>
      </c>
      <c r="X4" s="322"/>
      <c r="Y4" s="177"/>
      <c r="Z4" s="177"/>
      <c r="AA4" s="176" t="s">
        <v>957</v>
      </c>
      <c r="AB4" s="321" t="s">
        <v>958</v>
      </c>
      <c r="AC4" s="322"/>
      <c r="AD4" s="322"/>
      <c r="AE4" s="322"/>
      <c r="AF4" s="322"/>
      <c r="AG4" s="177"/>
      <c r="AH4" s="322"/>
      <c r="AI4" s="177"/>
      <c r="AJ4" s="175"/>
      <c r="AK4" s="321" t="s">
        <v>959</v>
      </c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AW4" s="322"/>
      <c r="AX4" s="322"/>
      <c r="AY4" s="322"/>
      <c r="AZ4" s="324"/>
      <c r="BA4" s="176" t="s">
        <v>960</v>
      </c>
      <c r="BB4" s="176" t="s">
        <v>961</v>
      </c>
      <c r="BC4" s="321" t="s">
        <v>962</v>
      </c>
      <c r="BD4" s="321" t="s">
        <v>963</v>
      </c>
      <c r="BE4" s="321" t="s">
        <v>964</v>
      </c>
      <c r="BF4" s="176" t="s">
        <v>972</v>
      </c>
      <c r="BG4" s="208" t="s">
        <v>965</v>
      </c>
    </row>
    <row r="5" spans="1:59" s="325" customFormat="1" ht="18" customHeight="1">
      <c r="A5" s="245"/>
      <c r="B5" s="252" t="s">
        <v>590</v>
      </c>
      <c r="C5" s="326" t="s">
        <v>681</v>
      </c>
      <c r="D5" s="327"/>
      <c r="E5" s="327"/>
      <c r="F5" s="327"/>
      <c r="G5" s="327"/>
      <c r="H5" s="250" t="s">
        <v>682</v>
      </c>
      <c r="I5" s="250" t="s">
        <v>683</v>
      </c>
      <c r="J5" s="251" t="s">
        <v>684</v>
      </c>
      <c r="K5" s="328"/>
      <c r="L5" s="327" t="s">
        <v>594</v>
      </c>
      <c r="M5" s="327"/>
      <c r="N5" s="329"/>
      <c r="O5" s="264" t="s">
        <v>685</v>
      </c>
      <c r="P5" s="251" t="s">
        <v>686</v>
      </c>
      <c r="Q5" s="252" t="s">
        <v>687</v>
      </c>
      <c r="R5" s="250" t="s">
        <v>681</v>
      </c>
      <c r="S5" s="250" t="s">
        <v>682</v>
      </c>
      <c r="T5" s="326" t="s">
        <v>683</v>
      </c>
      <c r="U5" s="326" t="s">
        <v>688</v>
      </c>
      <c r="V5" s="326" t="s">
        <v>689</v>
      </c>
      <c r="W5" s="252" t="s">
        <v>690</v>
      </c>
      <c r="X5" s="326" t="s">
        <v>681</v>
      </c>
      <c r="Y5" s="250" t="s">
        <v>682</v>
      </c>
      <c r="Z5" s="326" t="s">
        <v>683</v>
      </c>
      <c r="AA5" s="251" t="s">
        <v>691</v>
      </c>
      <c r="AB5" s="252" t="s">
        <v>692</v>
      </c>
      <c r="AC5" s="326" t="s">
        <v>681</v>
      </c>
      <c r="AD5" s="327"/>
      <c r="AE5" s="327"/>
      <c r="AF5" s="327"/>
      <c r="AG5" s="327"/>
      <c r="AH5" s="326" t="s">
        <v>682</v>
      </c>
      <c r="AI5" s="327"/>
      <c r="AJ5" s="329"/>
      <c r="AK5" s="252" t="s">
        <v>693</v>
      </c>
      <c r="AL5" s="326" t="s">
        <v>681</v>
      </c>
      <c r="AM5" s="327"/>
      <c r="AN5" s="327"/>
      <c r="AO5" s="327"/>
      <c r="AP5" s="327"/>
      <c r="AQ5" s="327"/>
      <c r="AR5" s="326" t="s">
        <v>682</v>
      </c>
      <c r="AS5" s="327"/>
      <c r="AT5" s="327"/>
      <c r="AU5" s="327"/>
      <c r="AV5" s="327"/>
      <c r="AW5" s="327"/>
      <c r="AX5" s="327"/>
      <c r="AY5" s="327"/>
      <c r="AZ5" s="329"/>
      <c r="BA5" s="251" t="s">
        <v>694</v>
      </c>
      <c r="BB5" s="251" t="s">
        <v>695</v>
      </c>
      <c r="BC5" s="252"/>
      <c r="BD5" s="252"/>
      <c r="BE5" s="252"/>
      <c r="BF5" s="251"/>
      <c r="BG5" s="330"/>
    </row>
    <row r="6" spans="1:59" s="332" customFormat="1" ht="12.75" customHeight="1">
      <c r="A6" s="245"/>
      <c r="B6" s="252"/>
      <c r="C6" s="246"/>
      <c r="D6" s="328"/>
      <c r="E6" s="327" t="s">
        <v>594</v>
      </c>
      <c r="F6" s="327"/>
      <c r="G6" s="329"/>
      <c r="H6" s="249"/>
      <c r="I6" s="249"/>
      <c r="J6" s="251"/>
      <c r="K6" s="252"/>
      <c r="L6" s="254"/>
      <c r="M6" s="254"/>
      <c r="N6" s="254"/>
      <c r="O6" s="252"/>
      <c r="P6" s="251"/>
      <c r="Q6" s="252"/>
      <c r="R6" s="249"/>
      <c r="S6" s="279"/>
      <c r="T6" s="246"/>
      <c r="U6" s="246"/>
      <c r="V6" s="246"/>
      <c r="W6" s="252"/>
      <c r="X6" s="246"/>
      <c r="Y6" s="249"/>
      <c r="Z6" s="246"/>
      <c r="AA6" s="251"/>
      <c r="AB6" s="252"/>
      <c r="AC6" s="249"/>
      <c r="AD6" s="253"/>
      <c r="AE6" s="254"/>
      <c r="AF6" s="254"/>
      <c r="AG6" s="254"/>
      <c r="AH6" s="246"/>
      <c r="AI6" s="254"/>
      <c r="AJ6" s="253"/>
      <c r="AK6" s="251"/>
      <c r="AL6" s="246"/>
      <c r="AM6" s="254"/>
      <c r="AN6" s="253"/>
      <c r="AO6" s="254"/>
      <c r="AP6" s="254"/>
      <c r="AQ6" s="254"/>
      <c r="AR6" s="246"/>
      <c r="AS6" s="254"/>
      <c r="AT6" s="254"/>
      <c r="AU6" s="253"/>
      <c r="AV6" s="254"/>
      <c r="AW6" s="254"/>
      <c r="AX6" s="331"/>
      <c r="AY6" s="331"/>
      <c r="AZ6" s="255"/>
      <c r="BA6" s="251"/>
      <c r="BB6" s="251"/>
      <c r="BC6" s="252"/>
      <c r="BD6" s="252"/>
      <c r="BE6" s="252"/>
      <c r="BF6" s="251"/>
      <c r="BG6" s="330"/>
    </row>
    <row r="7" spans="1:59" s="332" customFormat="1" ht="13.5" customHeight="1">
      <c r="A7" s="245" t="s">
        <v>400</v>
      </c>
      <c r="B7" s="252"/>
      <c r="C7" s="246"/>
      <c r="D7" s="252"/>
      <c r="E7" s="252"/>
      <c r="F7" s="252"/>
      <c r="G7" s="253"/>
      <c r="H7" s="249"/>
      <c r="I7" s="249"/>
      <c r="J7" s="251"/>
      <c r="K7" s="252"/>
      <c r="L7" s="252"/>
      <c r="M7" s="252"/>
      <c r="N7" s="252"/>
      <c r="O7" s="252"/>
      <c r="P7" s="251"/>
      <c r="Q7" s="252"/>
      <c r="R7" s="249"/>
      <c r="S7" s="279"/>
      <c r="T7" s="246"/>
      <c r="U7" s="246"/>
      <c r="V7" s="246"/>
      <c r="W7" s="252"/>
      <c r="X7" s="246"/>
      <c r="Y7" s="249"/>
      <c r="Z7" s="246"/>
      <c r="AA7" s="251"/>
      <c r="AB7" s="252"/>
      <c r="AC7" s="249"/>
      <c r="AD7" s="251"/>
      <c r="AE7" s="252"/>
      <c r="AF7" s="252"/>
      <c r="AG7" s="252"/>
      <c r="AH7" s="246"/>
      <c r="AI7" s="252"/>
      <c r="AJ7" s="251"/>
      <c r="AK7" s="251"/>
      <c r="AL7" s="246"/>
      <c r="AM7" s="252"/>
      <c r="AN7" s="251"/>
      <c r="AO7" s="252"/>
      <c r="AP7" s="252"/>
      <c r="AQ7" s="252"/>
      <c r="AR7" s="246"/>
      <c r="AS7" s="252"/>
      <c r="AT7" s="252"/>
      <c r="AU7" s="251"/>
      <c r="AV7" s="252"/>
      <c r="AW7" s="260" t="s">
        <v>696</v>
      </c>
      <c r="AX7" s="152"/>
      <c r="AY7" s="248"/>
      <c r="AZ7" s="189"/>
      <c r="BA7" s="251"/>
      <c r="BB7" s="251"/>
      <c r="BC7" s="252"/>
      <c r="BD7" s="252"/>
      <c r="BE7" s="252"/>
      <c r="BF7" s="251"/>
      <c r="BG7" s="330"/>
    </row>
    <row r="8" spans="1:59" s="332" customFormat="1" ht="18" customHeight="1">
      <c r="A8" s="245"/>
      <c r="B8" s="252"/>
      <c r="C8" s="252" t="s">
        <v>697</v>
      </c>
      <c r="D8" s="252"/>
      <c r="E8" s="252"/>
      <c r="F8" s="268" t="s">
        <v>747</v>
      </c>
      <c r="G8" s="251"/>
      <c r="H8" s="251" t="s">
        <v>698</v>
      </c>
      <c r="I8" s="249"/>
      <c r="J8" s="251"/>
      <c r="K8" s="252" t="s">
        <v>699</v>
      </c>
      <c r="L8" s="252"/>
      <c r="M8" s="252"/>
      <c r="N8" s="252" t="s">
        <v>748</v>
      </c>
      <c r="O8" s="252"/>
      <c r="P8" s="251"/>
      <c r="Q8" s="252"/>
      <c r="R8" s="249"/>
      <c r="S8" s="279"/>
      <c r="T8" s="568" t="s">
        <v>749</v>
      </c>
      <c r="U8" s="246"/>
      <c r="V8" s="246"/>
      <c r="W8" s="252"/>
      <c r="X8" s="268" t="s">
        <v>700</v>
      </c>
      <c r="Y8" s="333" t="s">
        <v>701</v>
      </c>
      <c r="Z8" s="246"/>
      <c r="AA8" s="251"/>
      <c r="AB8" s="252"/>
      <c r="AC8" s="249"/>
      <c r="AD8" s="334" t="s">
        <v>702</v>
      </c>
      <c r="AE8" s="278" t="s">
        <v>703</v>
      </c>
      <c r="AF8" s="278"/>
      <c r="AG8" s="335" t="s">
        <v>704</v>
      </c>
      <c r="AH8" s="335"/>
      <c r="AI8" s="278"/>
      <c r="AJ8" s="184" t="s">
        <v>705</v>
      </c>
      <c r="AK8" s="184"/>
      <c r="AL8" s="335"/>
      <c r="AM8" s="278"/>
      <c r="AN8" s="184"/>
      <c r="AO8" s="278" t="s">
        <v>706</v>
      </c>
      <c r="AP8" s="278" t="s">
        <v>707</v>
      </c>
      <c r="AQ8" s="278"/>
      <c r="AR8" s="335"/>
      <c r="AS8" s="278"/>
      <c r="AT8" s="278" t="s">
        <v>708</v>
      </c>
      <c r="AU8" s="184" t="s">
        <v>709</v>
      </c>
      <c r="AV8" s="278" t="s">
        <v>405</v>
      </c>
      <c r="AW8" s="278" t="s">
        <v>710</v>
      </c>
      <c r="AX8" s="278" t="s">
        <v>711</v>
      </c>
      <c r="AY8" s="336" t="s">
        <v>712</v>
      </c>
      <c r="AZ8" s="337" t="s">
        <v>712</v>
      </c>
      <c r="BA8" s="184"/>
      <c r="BB8" s="184"/>
      <c r="BC8" s="278"/>
      <c r="BD8" s="278"/>
      <c r="BE8" s="278"/>
      <c r="BF8" s="276"/>
      <c r="BG8" s="209"/>
    </row>
    <row r="9" spans="1:59" s="332" customFormat="1" ht="18" customHeight="1">
      <c r="A9" s="245"/>
      <c r="B9" s="252"/>
      <c r="C9" s="252" t="s">
        <v>713</v>
      </c>
      <c r="D9" s="252" t="s">
        <v>714</v>
      </c>
      <c r="E9" s="252" t="s">
        <v>715</v>
      </c>
      <c r="F9" s="268" t="s">
        <v>750</v>
      </c>
      <c r="G9" s="184" t="s">
        <v>716</v>
      </c>
      <c r="H9" s="251" t="s">
        <v>713</v>
      </c>
      <c r="I9" s="251" t="s">
        <v>717</v>
      </c>
      <c r="J9" s="251"/>
      <c r="K9" s="252" t="s">
        <v>718</v>
      </c>
      <c r="L9" s="252" t="s">
        <v>719</v>
      </c>
      <c r="M9" s="252" t="s">
        <v>720</v>
      </c>
      <c r="N9" s="252" t="s">
        <v>751</v>
      </c>
      <c r="O9" s="252"/>
      <c r="P9" s="251"/>
      <c r="Q9" s="252"/>
      <c r="R9" s="276" t="s">
        <v>603</v>
      </c>
      <c r="S9" s="276" t="s">
        <v>721</v>
      </c>
      <c r="T9" s="597"/>
      <c r="U9" s="252" t="s">
        <v>722</v>
      </c>
      <c r="V9" s="338" t="s">
        <v>405</v>
      </c>
      <c r="W9" s="252"/>
      <c r="X9" s="252" t="s">
        <v>723</v>
      </c>
      <c r="Y9" s="279" t="s">
        <v>724</v>
      </c>
      <c r="Z9" s="268" t="s">
        <v>405</v>
      </c>
      <c r="AA9" s="251"/>
      <c r="AB9" s="252"/>
      <c r="AC9" s="251" t="s">
        <v>725</v>
      </c>
      <c r="AD9" s="334" t="s">
        <v>726</v>
      </c>
      <c r="AE9" s="278" t="s">
        <v>727</v>
      </c>
      <c r="AF9" s="278" t="s">
        <v>728</v>
      </c>
      <c r="AG9" s="335" t="s">
        <v>729</v>
      </c>
      <c r="AH9" s="278" t="s">
        <v>730</v>
      </c>
      <c r="AI9" s="278" t="s">
        <v>603</v>
      </c>
      <c r="AJ9" s="184" t="s">
        <v>723</v>
      </c>
      <c r="AK9" s="184"/>
      <c r="AL9" s="278" t="s">
        <v>731</v>
      </c>
      <c r="AM9" s="278" t="s">
        <v>732</v>
      </c>
      <c r="AN9" s="184" t="s">
        <v>408</v>
      </c>
      <c r="AO9" s="278" t="s">
        <v>733</v>
      </c>
      <c r="AP9" s="278" t="s">
        <v>734</v>
      </c>
      <c r="AQ9" s="278" t="s">
        <v>405</v>
      </c>
      <c r="AR9" s="278" t="s">
        <v>735</v>
      </c>
      <c r="AS9" s="278" t="s">
        <v>736</v>
      </c>
      <c r="AT9" s="278" t="s">
        <v>734</v>
      </c>
      <c r="AU9" s="184" t="s">
        <v>734</v>
      </c>
      <c r="AV9" s="278" t="s">
        <v>734</v>
      </c>
      <c r="AW9" s="278" t="s">
        <v>693</v>
      </c>
      <c r="AX9" s="278" t="s">
        <v>737</v>
      </c>
      <c r="AY9" s="339" t="s">
        <v>396</v>
      </c>
      <c r="AZ9" s="600" t="s">
        <v>738</v>
      </c>
      <c r="BA9" s="184"/>
      <c r="BB9" s="184"/>
      <c r="BC9" s="278"/>
      <c r="BD9" s="278"/>
      <c r="BE9" s="588" t="s">
        <v>752</v>
      </c>
      <c r="BF9" s="594" t="s">
        <v>753</v>
      </c>
      <c r="BG9" s="209" t="s">
        <v>739</v>
      </c>
    </row>
    <row r="10" spans="1:59" s="332" customFormat="1" ht="18" customHeight="1">
      <c r="A10" s="283"/>
      <c r="B10" s="285"/>
      <c r="C10" s="284"/>
      <c r="D10" s="285"/>
      <c r="E10" s="285"/>
      <c r="F10" s="285"/>
      <c r="G10" s="289"/>
      <c r="H10" s="286"/>
      <c r="I10" s="286"/>
      <c r="J10" s="289"/>
      <c r="K10" s="285"/>
      <c r="L10" s="285"/>
      <c r="M10" s="285"/>
      <c r="N10" s="285"/>
      <c r="O10" s="285"/>
      <c r="P10" s="287" t="s">
        <v>740</v>
      </c>
      <c r="Q10" s="285"/>
      <c r="R10" s="286"/>
      <c r="S10" s="286"/>
      <c r="T10" s="284"/>
      <c r="U10" s="284"/>
      <c r="V10" s="284"/>
      <c r="W10" s="285"/>
      <c r="X10" s="284"/>
      <c r="Y10" s="286"/>
      <c r="Z10" s="284"/>
      <c r="AA10" s="287" t="s">
        <v>741</v>
      </c>
      <c r="AB10" s="285"/>
      <c r="AC10" s="286"/>
      <c r="AD10" s="340"/>
      <c r="AE10" s="341"/>
      <c r="AF10" s="341"/>
      <c r="AG10" s="341"/>
      <c r="AH10" s="342"/>
      <c r="AI10" s="341"/>
      <c r="AJ10" s="340"/>
      <c r="AK10" s="340"/>
      <c r="AL10" s="342"/>
      <c r="AM10" s="341"/>
      <c r="AN10" s="340"/>
      <c r="AO10" s="341"/>
      <c r="AP10" s="341"/>
      <c r="AQ10" s="341"/>
      <c r="AR10" s="342"/>
      <c r="AS10" s="341"/>
      <c r="AT10" s="341"/>
      <c r="AU10" s="340"/>
      <c r="AV10" s="341"/>
      <c r="AW10" s="341"/>
      <c r="AX10" s="341"/>
      <c r="AY10" s="341"/>
      <c r="AZ10" s="601"/>
      <c r="BA10" s="343" t="s">
        <v>742</v>
      </c>
      <c r="BB10" s="343" t="s">
        <v>743</v>
      </c>
      <c r="BC10" s="344" t="s">
        <v>744</v>
      </c>
      <c r="BD10" s="344" t="s">
        <v>739</v>
      </c>
      <c r="BE10" s="598"/>
      <c r="BF10" s="599"/>
      <c r="BG10" s="345" t="s">
        <v>745</v>
      </c>
    </row>
    <row r="11" spans="1:59" s="352" customFormat="1" ht="25.5" customHeight="1" hidden="1">
      <c r="A11" s="346"/>
      <c r="B11" s="347" t="s">
        <v>754</v>
      </c>
      <c r="C11" s="347" t="s">
        <v>755</v>
      </c>
      <c r="D11" s="347" t="s">
        <v>756</v>
      </c>
      <c r="E11" s="347" t="s">
        <v>757</v>
      </c>
      <c r="F11" s="347" t="s">
        <v>758</v>
      </c>
      <c r="G11" s="133" t="s">
        <v>759</v>
      </c>
      <c r="H11" s="133" t="s">
        <v>760</v>
      </c>
      <c r="I11" s="133" t="s">
        <v>761</v>
      </c>
      <c r="J11" s="133" t="s">
        <v>762</v>
      </c>
      <c r="K11" s="347" t="s">
        <v>763</v>
      </c>
      <c r="L11" s="347" t="s">
        <v>764</v>
      </c>
      <c r="M11" s="347" t="s">
        <v>765</v>
      </c>
      <c r="N11" s="347" t="s">
        <v>766</v>
      </c>
      <c r="O11" s="347" t="s">
        <v>767</v>
      </c>
      <c r="P11" s="133" t="s">
        <v>768</v>
      </c>
      <c r="Q11" s="347" t="s">
        <v>769</v>
      </c>
      <c r="R11" s="133" t="s">
        <v>770</v>
      </c>
      <c r="S11" s="133" t="s">
        <v>771</v>
      </c>
      <c r="T11" s="347" t="s">
        <v>772</v>
      </c>
      <c r="U11" s="347" t="s">
        <v>773</v>
      </c>
      <c r="V11" s="347" t="s">
        <v>774</v>
      </c>
      <c r="W11" s="347" t="s">
        <v>775</v>
      </c>
      <c r="X11" s="347" t="s">
        <v>776</v>
      </c>
      <c r="Y11" s="133" t="s">
        <v>777</v>
      </c>
      <c r="Z11" s="347" t="s">
        <v>778</v>
      </c>
      <c r="AA11" s="133" t="s">
        <v>779</v>
      </c>
      <c r="AB11" s="347" t="s">
        <v>780</v>
      </c>
      <c r="AC11" s="133" t="s">
        <v>781</v>
      </c>
      <c r="AD11" s="133" t="s">
        <v>782</v>
      </c>
      <c r="AE11" s="347" t="s">
        <v>783</v>
      </c>
      <c r="AF11" s="347" t="s">
        <v>784</v>
      </c>
      <c r="AG11" s="347" t="s">
        <v>785</v>
      </c>
      <c r="AH11" s="347" t="s">
        <v>786</v>
      </c>
      <c r="AI11" s="347" t="s">
        <v>787</v>
      </c>
      <c r="AJ11" s="133" t="s">
        <v>788</v>
      </c>
      <c r="AK11" s="133" t="s">
        <v>789</v>
      </c>
      <c r="AL11" s="347" t="s">
        <v>790</v>
      </c>
      <c r="AM11" s="347" t="s">
        <v>791</v>
      </c>
      <c r="AN11" s="133" t="s">
        <v>792</v>
      </c>
      <c r="AO11" s="347" t="s">
        <v>793</v>
      </c>
      <c r="AP11" s="347" t="s">
        <v>794</v>
      </c>
      <c r="AQ11" s="347" t="s">
        <v>795</v>
      </c>
      <c r="AR11" s="347" t="s">
        <v>796</v>
      </c>
      <c r="AS11" s="347" t="s">
        <v>797</v>
      </c>
      <c r="AT11" s="347" t="s">
        <v>798</v>
      </c>
      <c r="AU11" s="133" t="s">
        <v>799</v>
      </c>
      <c r="AV11" s="347" t="s">
        <v>800</v>
      </c>
      <c r="AW11" s="347" t="s">
        <v>801</v>
      </c>
      <c r="AX11" s="347" t="s">
        <v>802</v>
      </c>
      <c r="AY11" s="347" t="s">
        <v>803</v>
      </c>
      <c r="AZ11" s="133" t="s">
        <v>804</v>
      </c>
      <c r="BA11" s="133" t="s">
        <v>805</v>
      </c>
      <c r="BB11" s="133" t="s">
        <v>806</v>
      </c>
      <c r="BC11" s="348"/>
      <c r="BD11" s="347" t="s">
        <v>807</v>
      </c>
      <c r="BE11" s="349" t="s">
        <v>808</v>
      </c>
      <c r="BF11" s="350"/>
      <c r="BG11" s="351"/>
    </row>
    <row r="12" spans="1:59" s="325" customFormat="1" ht="39.75" customHeight="1">
      <c r="A12" s="198" t="s">
        <v>114</v>
      </c>
      <c r="B12" s="138">
        <v>111730162</v>
      </c>
      <c r="C12" s="138">
        <v>111715538</v>
      </c>
      <c r="D12" s="138">
        <v>1456699</v>
      </c>
      <c r="E12" s="138">
        <v>127152159</v>
      </c>
      <c r="F12" s="138">
        <v>17746141</v>
      </c>
      <c r="G12" s="138">
        <v>852821</v>
      </c>
      <c r="H12" s="138">
        <v>8204</v>
      </c>
      <c r="I12" s="138">
        <v>6420</v>
      </c>
      <c r="J12" s="138">
        <v>4377167</v>
      </c>
      <c r="K12" s="138">
        <v>3106500</v>
      </c>
      <c r="L12" s="138">
        <v>830445</v>
      </c>
      <c r="M12" s="138">
        <v>2757</v>
      </c>
      <c r="N12" s="138">
        <v>0</v>
      </c>
      <c r="O12" s="138">
        <v>0</v>
      </c>
      <c r="P12" s="138">
        <v>116107329</v>
      </c>
      <c r="Q12" s="138">
        <v>342598</v>
      </c>
      <c r="R12" s="138">
        <v>342598</v>
      </c>
      <c r="S12" s="138">
        <v>0</v>
      </c>
      <c r="T12" s="138">
        <v>0</v>
      </c>
      <c r="U12" s="138">
        <v>0</v>
      </c>
      <c r="V12" s="138">
        <v>0</v>
      </c>
      <c r="W12" s="138">
        <v>2409942</v>
      </c>
      <c r="X12" s="138">
        <v>0</v>
      </c>
      <c r="Y12" s="138">
        <v>2384064</v>
      </c>
      <c r="Z12" s="138">
        <v>25878</v>
      </c>
      <c r="AA12" s="138">
        <v>2752540</v>
      </c>
      <c r="AB12" s="138">
        <v>66537321</v>
      </c>
      <c r="AC12" s="138">
        <v>7074700</v>
      </c>
      <c r="AD12" s="138">
        <v>6812571</v>
      </c>
      <c r="AE12" s="138">
        <v>0</v>
      </c>
      <c r="AF12" s="138">
        <v>262129</v>
      </c>
      <c r="AG12" s="138">
        <v>0</v>
      </c>
      <c r="AH12" s="138">
        <v>59462621</v>
      </c>
      <c r="AI12" s="138">
        <v>59462621</v>
      </c>
      <c r="AJ12" s="138">
        <v>0</v>
      </c>
      <c r="AK12" s="138">
        <v>46817468</v>
      </c>
      <c r="AL12" s="138">
        <v>51498538</v>
      </c>
      <c r="AM12" s="138">
        <v>44537156</v>
      </c>
      <c r="AN12" s="138">
        <v>0</v>
      </c>
      <c r="AO12" s="138">
        <v>3894500</v>
      </c>
      <c r="AP12" s="138">
        <v>0</v>
      </c>
      <c r="AQ12" s="138">
        <v>3066882</v>
      </c>
      <c r="AR12" s="138">
        <v>-4681070</v>
      </c>
      <c r="AS12" s="138">
        <v>0</v>
      </c>
      <c r="AT12" s="138">
        <v>0</v>
      </c>
      <c r="AU12" s="138">
        <v>0</v>
      </c>
      <c r="AV12" s="138">
        <v>0</v>
      </c>
      <c r="AW12" s="138">
        <v>0</v>
      </c>
      <c r="AX12" s="138">
        <v>4681070</v>
      </c>
      <c r="AY12" s="138">
        <v>0</v>
      </c>
      <c r="AZ12" s="138">
        <v>1057734</v>
      </c>
      <c r="BA12" s="138">
        <v>113354789</v>
      </c>
      <c r="BB12" s="138">
        <v>116107329</v>
      </c>
      <c r="BC12" s="353">
        <v>4681070</v>
      </c>
      <c r="BD12" s="354">
        <v>0</v>
      </c>
      <c r="BE12" s="354">
        <v>0</v>
      </c>
      <c r="BF12" s="355">
        <v>136.8</v>
      </c>
      <c r="BG12" s="356">
        <v>0</v>
      </c>
    </row>
    <row r="13" spans="1:59" s="325" customFormat="1" ht="39.75" customHeight="1">
      <c r="A13" s="137" t="s">
        <v>886</v>
      </c>
      <c r="B13" s="142">
        <v>99006363</v>
      </c>
      <c r="C13" s="142">
        <v>98997213</v>
      </c>
      <c r="D13" s="142">
        <v>1901363</v>
      </c>
      <c r="E13" s="142">
        <v>99349489</v>
      </c>
      <c r="F13" s="142">
        <v>2739709</v>
      </c>
      <c r="G13" s="142">
        <v>486070</v>
      </c>
      <c r="H13" s="142">
        <v>9129</v>
      </c>
      <c r="I13" s="142">
        <v>21</v>
      </c>
      <c r="J13" s="142">
        <v>1609427</v>
      </c>
      <c r="K13" s="142">
        <v>878982</v>
      </c>
      <c r="L13" s="142">
        <v>445109</v>
      </c>
      <c r="M13" s="142">
        <v>0</v>
      </c>
      <c r="N13" s="142">
        <v>0</v>
      </c>
      <c r="O13" s="142">
        <v>0</v>
      </c>
      <c r="P13" s="142">
        <v>100615790</v>
      </c>
      <c r="Q13" s="142">
        <v>0</v>
      </c>
      <c r="R13" s="142">
        <v>0</v>
      </c>
      <c r="S13" s="142">
        <v>0</v>
      </c>
      <c r="T13" s="142">
        <v>0</v>
      </c>
      <c r="U13" s="142">
        <v>0</v>
      </c>
      <c r="V13" s="142">
        <v>0</v>
      </c>
      <c r="W13" s="142">
        <v>728745</v>
      </c>
      <c r="X13" s="142">
        <v>0</v>
      </c>
      <c r="Y13" s="142">
        <v>703418</v>
      </c>
      <c r="Z13" s="142">
        <v>25327</v>
      </c>
      <c r="AA13" s="142">
        <v>728745</v>
      </c>
      <c r="AB13" s="142">
        <v>48704472</v>
      </c>
      <c r="AC13" s="142">
        <v>12424649</v>
      </c>
      <c r="AD13" s="142">
        <v>11432288</v>
      </c>
      <c r="AE13" s="142">
        <v>0</v>
      </c>
      <c r="AF13" s="142">
        <v>488645</v>
      </c>
      <c r="AG13" s="142">
        <v>503716</v>
      </c>
      <c r="AH13" s="142">
        <v>36279823</v>
      </c>
      <c r="AI13" s="142">
        <v>36279823</v>
      </c>
      <c r="AJ13" s="142">
        <v>0</v>
      </c>
      <c r="AK13" s="142">
        <v>51182573</v>
      </c>
      <c r="AL13" s="142">
        <v>50668914</v>
      </c>
      <c r="AM13" s="142">
        <v>46578064</v>
      </c>
      <c r="AN13" s="142">
        <v>121160</v>
      </c>
      <c r="AO13" s="142">
        <v>45449</v>
      </c>
      <c r="AP13" s="142">
        <v>26526</v>
      </c>
      <c r="AQ13" s="142">
        <v>3897715</v>
      </c>
      <c r="AR13" s="142">
        <v>513659</v>
      </c>
      <c r="AS13" s="142">
        <v>0</v>
      </c>
      <c r="AT13" s="142">
        <v>0</v>
      </c>
      <c r="AU13" s="142">
        <v>0</v>
      </c>
      <c r="AV13" s="142">
        <v>0</v>
      </c>
      <c r="AW13" s="142">
        <v>513659</v>
      </c>
      <c r="AX13" s="142">
        <v>0</v>
      </c>
      <c r="AY13" s="142">
        <v>513659</v>
      </c>
      <c r="AZ13" s="142">
        <v>0</v>
      </c>
      <c r="BA13" s="142">
        <v>99887045</v>
      </c>
      <c r="BB13" s="142">
        <v>100615790</v>
      </c>
      <c r="BC13" s="357">
        <v>0</v>
      </c>
      <c r="BD13" s="358">
        <v>0</v>
      </c>
      <c r="BE13" s="358">
        <v>0</v>
      </c>
      <c r="BF13" s="359">
        <v>0</v>
      </c>
      <c r="BG13" s="360">
        <v>0</v>
      </c>
    </row>
    <row r="14" spans="1:59" s="325" customFormat="1" ht="39.75" customHeight="1">
      <c r="A14" s="137" t="s">
        <v>887</v>
      </c>
      <c r="B14" s="142">
        <v>94192195</v>
      </c>
      <c r="C14" s="142">
        <v>94192195</v>
      </c>
      <c r="D14" s="142">
        <v>2315316</v>
      </c>
      <c r="E14" s="142">
        <v>95367237</v>
      </c>
      <c r="F14" s="142">
        <v>4770042</v>
      </c>
      <c r="G14" s="142">
        <v>1279684</v>
      </c>
      <c r="H14" s="142">
        <v>0</v>
      </c>
      <c r="I14" s="142">
        <v>0</v>
      </c>
      <c r="J14" s="142">
        <v>1175166</v>
      </c>
      <c r="K14" s="142">
        <v>542745</v>
      </c>
      <c r="L14" s="142">
        <v>464666</v>
      </c>
      <c r="M14" s="142">
        <v>0</v>
      </c>
      <c r="N14" s="142">
        <v>0</v>
      </c>
      <c r="O14" s="142">
        <v>0</v>
      </c>
      <c r="P14" s="142">
        <v>95367361</v>
      </c>
      <c r="Q14" s="142">
        <v>68383</v>
      </c>
      <c r="R14" s="142">
        <v>28383</v>
      </c>
      <c r="S14" s="142">
        <v>0</v>
      </c>
      <c r="T14" s="142">
        <v>0</v>
      </c>
      <c r="U14" s="142">
        <v>40000</v>
      </c>
      <c r="V14" s="142">
        <v>0</v>
      </c>
      <c r="W14" s="142">
        <v>791607</v>
      </c>
      <c r="X14" s="142">
        <v>0</v>
      </c>
      <c r="Y14" s="142">
        <v>791487</v>
      </c>
      <c r="Z14" s="142">
        <v>120</v>
      </c>
      <c r="AA14" s="142">
        <v>859990</v>
      </c>
      <c r="AB14" s="142">
        <v>45908097</v>
      </c>
      <c r="AC14" s="142">
        <v>8265407</v>
      </c>
      <c r="AD14" s="142">
        <v>7225470</v>
      </c>
      <c r="AE14" s="142">
        <v>0</v>
      </c>
      <c r="AF14" s="142">
        <v>613414</v>
      </c>
      <c r="AG14" s="142">
        <v>426523</v>
      </c>
      <c r="AH14" s="142">
        <v>37642690</v>
      </c>
      <c r="AI14" s="142">
        <v>36532690</v>
      </c>
      <c r="AJ14" s="142">
        <v>1110000</v>
      </c>
      <c r="AK14" s="142">
        <v>48599274</v>
      </c>
      <c r="AL14" s="142">
        <v>48517629</v>
      </c>
      <c r="AM14" s="142">
        <v>40970572</v>
      </c>
      <c r="AN14" s="142">
        <v>0</v>
      </c>
      <c r="AO14" s="142">
        <v>3376176</v>
      </c>
      <c r="AP14" s="142">
        <v>0</v>
      </c>
      <c r="AQ14" s="142">
        <v>4170881</v>
      </c>
      <c r="AR14" s="142">
        <v>81645</v>
      </c>
      <c r="AS14" s="142">
        <v>0</v>
      </c>
      <c r="AT14" s="142">
        <v>0</v>
      </c>
      <c r="AU14" s="142">
        <v>0</v>
      </c>
      <c r="AV14" s="142">
        <v>0</v>
      </c>
      <c r="AW14" s="142">
        <v>81645</v>
      </c>
      <c r="AX14" s="142">
        <v>0</v>
      </c>
      <c r="AY14" s="142">
        <v>37200</v>
      </c>
      <c r="AZ14" s="142">
        <v>0</v>
      </c>
      <c r="BA14" s="142">
        <v>94507371</v>
      </c>
      <c r="BB14" s="142">
        <v>95367361</v>
      </c>
      <c r="BC14" s="357">
        <v>0</v>
      </c>
      <c r="BD14" s="358">
        <v>0</v>
      </c>
      <c r="BE14" s="358">
        <v>0</v>
      </c>
      <c r="BF14" s="359">
        <v>0</v>
      </c>
      <c r="BG14" s="360">
        <v>0</v>
      </c>
    </row>
    <row r="15" spans="1:59" s="325" customFormat="1" ht="39.75" customHeight="1">
      <c r="A15" s="137" t="s">
        <v>888</v>
      </c>
      <c r="B15" s="142">
        <v>44493059</v>
      </c>
      <c r="C15" s="142">
        <v>44491724</v>
      </c>
      <c r="D15" s="142">
        <v>678656</v>
      </c>
      <c r="E15" s="142">
        <v>44018466</v>
      </c>
      <c r="F15" s="142">
        <v>880569</v>
      </c>
      <c r="G15" s="142">
        <v>675170</v>
      </c>
      <c r="H15" s="142">
        <v>1335</v>
      </c>
      <c r="I15" s="142">
        <v>0</v>
      </c>
      <c r="J15" s="142">
        <v>895210</v>
      </c>
      <c r="K15" s="142">
        <v>262827</v>
      </c>
      <c r="L15" s="142">
        <v>402261</v>
      </c>
      <c r="M15" s="142">
        <v>0</v>
      </c>
      <c r="N15" s="142">
        <v>0</v>
      </c>
      <c r="O15" s="142">
        <v>0</v>
      </c>
      <c r="P15" s="142">
        <v>45388269</v>
      </c>
      <c r="Q15" s="142">
        <v>27055</v>
      </c>
      <c r="R15" s="142">
        <v>0</v>
      </c>
      <c r="S15" s="142">
        <v>0</v>
      </c>
      <c r="T15" s="142">
        <v>0</v>
      </c>
      <c r="U15" s="142">
        <v>27055</v>
      </c>
      <c r="V15" s="142">
        <v>0</v>
      </c>
      <c r="W15" s="142">
        <v>440305</v>
      </c>
      <c r="X15" s="142">
        <v>0</v>
      </c>
      <c r="Y15" s="142">
        <v>439211</v>
      </c>
      <c r="Z15" s="142">
        <v>1094</v>
      </c>
      <c r="AA15" s="142">
        <v>467360</v>
      </c>
      <c r="AB15" s="142">
        <v>26576024</v>
      </c>
      <c r="AC15" s="142">
        <v>3360678</v>
      </c>
      <c r="AD15" s="142">
        <v>3296722</v>
      </c>
      <c r="AE15" s="142">
        <v>0</v>
      </c>
      <c r="AF15" s="142">
        <v>63956</v>
      </c>
      <c r="AG15" s="142">
        <v>0</v>
      </c>
      <c r="AH15" s="142">
        <v>23215346</v>
      </c>
      <c r="AI15" s="142">
        <v>23215346</v>
      </c>
      <c r="AJ15" s="142">
        <v>0</v>
      </c>
      <c r="AK15" s="142">
        <v>18344885</v>
      </c>
      <c r="AL15" s="142">
        <v>18334160</v>
      </c>
      <c r="AM15" s="142">
        <v>13677674</v>
      </c>
      <c r="AN15" s="142">
        <v>0</v>
      </c>
      <c r="AO15" s="142">
        <v>1964266</v>
      </c>
      <c r="AP15" s="142">
        <v>0</v>
      </c>
      <c r="AQ15" s="142">
        <v>2692220</v>
      </c>
      <c r="AR15" s="142">
        <v>10725</v>
      </c>
      <c r="AS15" s="142">
        <v>0</v>
      </c>
      <c r="AT15" s="142">
        <v>0</v>
      </c>
      <c r="AU15" s="142">
        <v>0</v>
      </c>
      <c r="AV15" s="142">
        <v>0</v>
      </c>
      <c r="AW15" s="142">
        <v>10725</v>
      </c>
      <c r="AX15" s="142">
        <v>0</v>
      </c>
      <c r="AY15" s="142">
        <v>10725</v>
      </c>
      <c r="AZ15" s="142">
        <v>0</v>
      </c>
      <c r="BA15" s="142">
        <v>44920909</v>
      </c>
      <c r="BB15" s="142">
        <v>45388269</v>
      </c>
      <c r="BC15" s="357">
        <v>0</v>
      </c>
      <c r="BD15" s="358">
        <v>0</v>
      </c>
      <c r="BE15" s="358">
        <v>0</v>
      </c>
      <c r="BF15" s="359">
        <v>0</v>
      </c>
      <c r="BG15" s="360">
        <v>0</v>
      </c>
    </row>
    <row r="16" spans="1:59" s="332" customFormat="1" ht="39.75" customHeight="1">
      <c r="A16" s="137" t="s">
        <v>889</v>
      </c>
      <c r="B16" s="142">
        <v>14251134</v>
      </c>
      <c r="C16" s="142">
        <v>14249394</v>
      </c>
      <c r="D16" s="142">
        <v>521820</v>
      </c>
      <c r="E16" s="142">
        <v>14419321</v>
      </c>
      <c r="F16" s="142">
        <v>707047</v>
      </c>
      <c r="G16" s="142">
        <v>15300</v>
      </c>
      <c r="H16" s="142">
        <v>1740</v>
      </c>
      <c r="I16" s="142">
        <v>0</v>
      </c>
      <c r="J16" s="142">
        <v>266443</v>
      </c>
      <c r="K16" s="142">
        <v>231866</v>
      </c>
      <c r="L16" s="142">
        <v>34577</v>
      </c>
      <c r="M16" s="142">
        <v>0</v>
      </c>
      <c r="N16" s="142">
        <v>0</v>
      </c>
      <c r="O16" s="142">
        <v>0</v>
      </c>
      <c r="P16" s="142">
        <v>14517577</v>
      </c>
      <c r="Q16" s="142">
        <v>27537</v>
      </c>
      <c r="R16" s="142">
        <v>0</v>
      </c>
      <c r="S16" s="142">
        <v>0</v>
      </c>
      <c r="T16" s="142">
        <v>0</v>
      </c>
      <c r="U16" s="142">
        <v>27537</v>
      </c>
      <c r="V16" s="142">
        <v>0</v>
      </c>
      <c r="W16" s="142">
        <v>63152</v>
      </c>
      <c r="X16" s="142">
        <v>0</v>
      </c>
      <c r="Y16" s="142">
        <v>63147</v>
      </c>
      <c r="Z16" s="142">
        <v>5</v>
      </c>
      <c r="AA16" s="142">
        <v>90689</v>
      </c>
      <c r="AB16" s="142">
        <v>5196427</v>
      </c>
      <c r="AC16" s="142">
        <v>835921</v>
      </c>
      <c r="AD16" s="142">
        <v>828962</v>
      </c>
      <c r="AE16" s="142">
        <v>0</v>
      </c>
      <c r="AF16" s="142">
        <v>6959</v>
      </c>
      <c r="AG16" s="142">
        <v>0</v>
      </c>
      <c r="AH16" s="142">
        <v>4360506</v>
      </c>
      <c r="AI16" s="142">
        <v>4360506</v>
      </c>
      <c r="AJ16" s="142">
        <v>0</v>
      </c>
      <c r="AK16" s="142">
        <v>9230461</v>
      </c>
      <c r="AL16" s="142">
        <v>9092832</v>
      </c>
      <c r="AM16" s="142">
        <v>6303255</v>
      </c>
      <c r="AN16" s="142">
        <v>544155</v>
      </c>
      <c r="AO16" s="142">
        <v>578493</v>
      </c>
      <c r="AP16" s="142">
        <v>0</v>
      </c>
      <c r="AQ16" s="142">
        <v>1666929</v>
      </c>
      <c r="AR16" s="142">
        <v>137629</v>
      </c>
      <c r="AS16" s="142">
        <v>20471</v>
      </c>
      <c r="AT16" s="142">
        <v>0</v>
      </c>
      <c r="AU16" s="142">
        <v>0</v>
      </c>
      <c r="AV16" s="142">
        <v>0</v>
      </c>
      <c r="AW16" s="142">
        <v>117158</v>
      </c>
      <c r="AX16" s="142">
        <v>0</v>
      </c>
      <c r="AY16" s="142">
        <v>55421</v>
      </c>
      <c r="AZ16" s="142">
        <v>0</v>
      </c>
      <c r="BA16" s="142">
        <v>14426888</v>
      </c>
      <c r="BB16" s="142">
        <v>14517577</v>
      </c>
      <c r="BC16" s="357">
        <v>0</v>
      </c>
      <c r="BD16" s="358">
        <v>0</v>
      </c>
      <c r="BE16" s="358">
        <v>0</v>
      </c>
      <c r="BF16" s="359">
        <v>0</v>
      </c>
      <c r="BG16" s="360">
        <v>0</v>
      </c>
    </row>
    <row r="17" spans="1:59" s="332" customFormat="1" ht="39.75" customHeight="1">
      <c r="A17" s="186" t="s">
        <v>890</v>
      </c>
      <c r="B17" s="145">
        <v>69789772</v>
      </c>
      <c r="C17" s="145">
        <v>69324804</v>
      </c>
      <c r="D17" s="145">
        <v>8823547</v>
      </c>
      <c r="E17" s="145">
        <v>61555871</v>
      </c>
      <c r="F17" s="145">
        <v>1413217</v>
      </c>
      <c r="G17" s="145">
        <v>358603</v>
      </c>
      <c r="H17" s="145">
        <v>454968</v>
      </c>
      <c r="I17" s="145">
        <v>10000</v>
      </c>
      <c r="J17" s="145">
        <v>1599412</v>
      </c>
      <c r="K17" s="145">
        <v>857298</v>
      </c>
      <c r="L17" s="145">
        <v>447084</v>
      </c>
      <c r="M17" s="145">
        <v>0</v>
      </c>
      <c r="N17" s="145">
        <v>0</v>
      </c>
      <c r="O17" s="145">
        <v>0</v>
      </c>
      <c r="P17" s="145">
        <v>71389184</v>
      </c>
      <c r="Q17" s="145">
        <v>1437904</v>
      </c>
      <c r="R17" s="145">
        <v>1437904</v>
      </c>
      <c r="S17" s="145">
        <v>0</v>
      </c>
      <c r="T17" s="145">
        <v>0</v>
      </c>
      <c r="U17" s="145">
        <v>0</v>
      </c>
      <c r="V17" s="145">
        <v>0</v>
      </c>
      <c r="W17" s="145">
        <v>828577</v>
      </c>
      <c r="X17" s="145">
        <v>0</v>
      </c>
      <c r="Y17" s="145">
        <v>827383</v>
      </c>
      <c r="Z17" s="145">
        <v>1194</v>
      </c>
      <c r="AA17" s="145">
        <v>2266481</v>
      </c>
      <c r="AB17" s="145">
        <v>41552733</v>
      </c>
      <c r="AC17" s="145">
        <v>16716384</v>
      </c>
      <c r="AD17" s="145">
        <v>16214539</v>
      </c>
      <c r="AE17" s="145">
        <v>0</v>
      </c>
      <c r="AF17" s="145">
        <v>501845</v>
      </c>
      <c r="AG17" s="145">
        <v>0</v>
      </c>
      <c r="AH17" s="145">
        <v>24836349</v>
      </c>
      <c r="AI17" s="145">
        <v>24836349</v>
      </c>
      <c r="AJ17" s="145">
        <v>0</v>
      </c>
      <c r="AK17" s="145">
        <v>27569970</v>
      </c>
      <c r="AL17" s="145">
        <v>27512680</v>
      </c>
      <c r="AM17" s="145">
        <v>24656500</v>
      </c>
      <c r="AN17" s="145">
        <v>14991</v>
      </c>
      <c r="AO17" s="145">
        <v>694414</v>
      </c>
      <c r="AP17" s="145">
        <v>1347</v>
      </c>
      <c r="AQ17" s="145">
        <v>2145428</v>
      </c>
      <c r="AR17" s="145">
        <v>57290</v>
      </c>
      <c r="AS17" s="145">
        <v>0</v>
      </c>
      <c r="AT17" s="145">
        <v>0</v>
      </c>
      <c r="AU17" s="145">
        <v>0</v>
      </c>
      <c r="AV17" s="145">
        <v>0</v>
      </c>
      <c r="AW17" s="145">
        <v>57290</v>
      </c>
      <c r="AX17" s="145">
        <v>0</v>
      </c>
      <c r="AY17" s="145">
        <v>57290</v>
      </c>
      <c r="AZ17" s="145">
        <v>0</v>
      </c>
      <c r="BA17" s="145">
        <v>69122703</v>
      </c>
      <c r="BB17" s="145">
        <v>71389184</v>
      </c>
      <c r="BC17" s="361">
        <v>0</v>
      </c>
      <c r="BD17" s="362">
        <v>0</v>
      </c>
      <c r="BE17" s="362">
        <v>0</v>
      </c>
      <c r="BF17" s="363">
        <v>0</v>
      </c>
      <c r="BG17" s="364">
        <v>0</v>
      </c>
    </row>
    <row r="18" spans="1:59" s="325" customFormat="1" ht="39.75" customHeight="1" thickBot="1">
      <c r="A18" s="203" t="s">
        <v>425</v>
      </c>
      <c r="B18" s="365">
        <f>SUM(B12:B17)</f>
        <v>433462685</v>
      </c>
      <c r="C18" s="365">
        <f aca="true" t="shared" si="0" ref="C18:BB18">SUM(C12:C17)</f>
        <v>432970868</v>
      </c>
      <c r="D18" s="365">
        <f t="shared" si="0"/>
        <v>15697401</v>
      </c>
      <c r="E18" s="365">
        <f t="shared" si="0"/>
        <v>441862543</v>
      </c>
      <c r="F18" s="365">
        <f t="shared" si="0"/>
        <v>28256725</v>
      </c>
      <c r="G18" s="365">
        <f t="shared" si="0"/>
        <v>3667648</v>
      </c>
      <c r="H18" s="365">
        <f t="shared" si="0"/>
        <v>475376</v>
      </c>
      <c r="I18" s="365">
        <f t="shared" si="0"/>
        <v>16441</v>
      </c>
      <c r="J18" s="365">
        <f t="shared" si="0"/>
        <v>9922825</v>
      </c>
      <c r="K18" s="365">
        <f t="shared" si="0"/>
        <v>5880218</v>
      </c>
      <c r="L18" s="365">
        <f t="shared" si="0"/>
        <v>2624142</v>
      </c>
      <c r="M18" s="365">
        <f t="shared" si="0"/>
        <v>2757</v>
      </c>
      <c r="N18" s="365">
        <f t="shared" si="0"/>
        <v>0</v>
      </c>
      <c r="O18" s="365">
        <f t="shared" si="0"/>
        <v>0</v>
      </c>
      <c r="P18" s="365">
        <f t="shared" si="0"/>
        <v>443385510</v>
      </c>
      <c r="Q18" s="365">
        <f t="shared" si="0"/>
        <v>1903477</v>
      </c>
      <c r="R18" s="365">
        <f t="shared" si="0"/>
        <v>1808885</v>
      </c>
      <c r="S18" s="365">
        <f t="shared" si="0"/>
        <v>0</v>
      </c>
      <c r="T18" s="365">
        <f t="shared" si="0"/>
        <v>0</v>
      </c>
      <c r="U18" s="365">
        <f t="shared" si="0"/>
        <v>94592</v>
      </c>
      <c r="V18" s="365">
        <f t="shared" si="0"/>
        <v>0</v>
      </c>
      <c r="W18" s="365">
        <f t="shared" si="0"/>
        <v>5262328</v>
      </c>
      <c r="X18" s="365">
        <f t="shared" si="0"/>
        <v>0</v>
      </c>
      <c r="Y18" s="365">
        <f t="shared" si="0"/>
        <v>5208710</v>
      </c>
      <c r="Z18" s="365">
        <f t="shared" si="0"/>
        <v>53618</v>
      </c>
      <c r="AA18" s="365">
        <f t="shared" si="0"/>
        <v>7165805</v>
      </c>
      <c r="AB18" s="365">
        <f t="shared" si="0"/>
        <v>234475074</v>
      </c>
      <c r="AC18" s="365">
        <f t="shared" si="0"/>
        <v>48677739</v>
      </c>
      <c r="AD18" s="365">
        <f t="shared" si="0"/>
        <v>45810552</v>
      </c>
      <c r="AE18" s="365">
        <f t="shared" si="0"/>
        <v>0</v>
      </c>
      <c r="AF18" s="365">
        <f t="shared" si="0"/>
        <v>1936948</v>
      </c>
      <c r="AG18" s="365">
        <f t="shared" si="0"/>
        <v>930239</v>
      </c>
      <c r="AH18" s="365">
        <f t="shared" si="0"/>
        <v>185797335</v>
      </c>
      <c r="AI18" s="365">
        <f t="shared" si="0"/>
        <v>184687335</v>
      </c>
      <c r="AJ18" s="365">
        <f t="shared" si="0"/>
        <v>1110000</v>
      </c>
      <c r="AK18" s="365">
        <f t="shared" si="0"/>
        <v>201744631</v>
      </c>
      <c r="AL18" s="365">
        <f t="shared" si="0"/>
        <v>205624753</v>
      </c>
      <c r="AM18" s="365">
        <f t="shared" si="0"/>
        <v>176723221</v>
      </c>
      <c r="AN18" s="365">
        <f t="shared" si="0"/>
        <v>680306</v>
      </c>
      <c r="AO18" s="365">
        <f t="shared" si="0"/>
        <v>10553298</v>
      </c>
      <c r="AP18" s="365">
        <f t="shared" si="0"/>
        <v>27873</v>
      </c>
      <c r="AQ18" s="365">
        <f t="shared" si="0"/>
        <v>17640055</v>
      </c>
      <c r="AR18" s="365">
        <f t="shared" si="0"/>
        <v>-3880122</v>
      </c>
      <c r="AS18" s="365">
        <f t="shared" si="0"/>
        <v>20471</v>
      </c>
      <c r="AT18" s="365">
        <f t="shared" si="0"/>
        <v>0</v>
      </c>
      <c r="AU18" s="365">
        <f t="shared" si="0"/>
        <v>0</v>
      </c>
      <c r="AV18" s="365">
        <f t="shared" si="0"/>
        <v>0</v>
      </c>
      <c r="AW18" s="365">
        <f t="shared" si="0"/>
        <v>780477</v>
      </c>
      <c r="AX18" s="365">
        <f t="shared" si="0"/>
        <v>4681070</v>
      </c>
      <c r="AY18" s="365">
        <f t="shared" si="0"/>
        <v>674295</v>
      </c>
      <c r="AZ18" s="365">
        <f t="shared" si="0"/>
        <v>1057734</v>
      </c>
      <c r="BA18" s="365">
        <f t="shared" si="0"/>
        <v>436219705</v>
      </c>
      <c r="BB18" s="365">
        <f t="shared" si="0"/>
        <v>443385510</v>
      </c>
      <c r="BC18" s="365">
        <f>SUM(BC12:BC17)</f>
        <v>4681070</v>
      </c>
      <c r="BD18" s="366">
        <v>0</v>
      </c>
      <c r="BE18" s="366">
        <v>0</v>
      </c>
      <c r="BF18" s="367">
        <v>35.6</v>
      </c>
      <c r="BG18" s="368">
        <v>0</v>
      </c>
    </row>
    <row r="19" spans="1:59" s="332" customFormat="1" ht="23.25" customHeight="1">
      <c r="A19" s="152"/>
      <c r="B19" s="511"/>
      <c r="C19" s="511"/>
      <c r="D19" s="511"/>
      <c r="E19" s="511"/>
      <c r="F19" s="511"/>
      <c r="G19" s="511"/>
      <c r="H19" s="511"/>
      <c r="I19" s="511"/>
      <c r="J19" s="511"/>
      <c r="K19" s="511"/>
      <c r="L19" s="511"/>
      <c r="M19" s="511"/>
      <c r="N19" s="511"/>
      <c r="O19" s="511"/>
      <c r="P19" s="511"/>
      <c r="Q19" s="511"/>
      <c r="R19" s="511"/>
      <c r="S19" s="511"/>
      <c r="T19" s="511"/>
      <c r="U19" s="511"/>
      <c r="V19" s="511"/>
      <c r="W19" s="511"/>
      <c r="X19" s="511"/>
      <c r="Y19" s="511"/>
      <c r="Z19" s="511"/>
      <c r="AA19" s="511"/>
      <c r="AB19" s="511"/>
      <c r="AC19" s="511"/>
      <c r="AD19" s="511"/>
      <c r="AE19" s="511"/>
      <c r="AF19" s="511"/>
      <c r="AG19" s="511"/>
      <c r="AH19" s="511"/>
      <c r="AI19" s="511"/>
      <c r="AJ19" s="511"/>
      <c r="AK19" s="511"/>
      <c r="AL19" s="511"/>
      <c r="AM19" s="511"/>
      <c r="AN19" s="511"/>
      <c r="AO19" s="511"/>
      <c r="AP19" s="511"/>
      <c r="AQ19" s="511"/>
      <c r="AR19" s="511"/>
      <c r="AS19" s="511"/>
      <c r="AT19" s="511"/>
      <c r="AU19" s="511"/>
      <c r="AV19" s="511"/>
      <c r="AW19" s="511"/>
      <c r="AX19" s="511"/>
      <c r="AY19" s="511"/>
      <c r="AZ19" s="511"/>
      <c r="BA19" s="511"/>
      <c r="BB19" s="511"/>
      <c r="BC19" s="511"/>
      <c r="BD19" s="511"/>
      <c r="BE19" s="511"/>
      <c r="BF19" s="511"/>
      <c r="BG19" s="511"/>
    </row>
    <row r="20" spans="1:59" s="332" customFormat="1" ht="23.25" customHeight="1">
      <c r="A20" s="152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  <c r="AC20" s="369"/>
      <c r="AD20" s="369"/>
      <c r="AE20" s="369"/>
      <c r="AF20" s="369"/>
      <c r="AG20" s="369"/>
      <c r="AH20" s="369"/>
      <c r="AI20" s="369"/>
      <c r="AJ20" s="369"/>
      <c r="AK20" s="369"/>
      <c r="AL20" s="369"/>
      <c r="AM20" s="369"/>
      <c r="AN20" s="369"/>
      <c r="AO20" s="369"/>
      <c r="AP20" s="369"/>
      <c r="AQ20" s="369"/>
      <c r="AR20" s="369"/>
      <c r="AS20" s="369"/>
      <c r="AT20" s="369"/>
      <c r="AU20" s="369"/>
      <c r="AV20" s="369"/>
      <c r="AW20" s="369"/>
      <c r="AX20" s="369"/>
      <c r="AY20" s="369"/>
      <c r="AZ20" s="369"/>
      <c r="BA20" s="369"/>
      <c r="BB20" s="369"/>
      <c r="BC20" s="369"/>
      <c r="BD20" s="369"/>
      <c r="BE20" s="372"/>
      <c r="BF20" s="371"/>
      <c r="BG20" s="371"/>
    </row>
    <row r="21" spans="1:59" s="332" customFormat="1" ht="7.5" customHeight="1">
      <c r="A21" s="152"/>
      <c r="B21" s="369"/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369"/>
      <c r="AC21" s="369"/>
      <c r="AD21" s="369"/>
      <c r="AE21" s="369"/>
      <c r="AF21" s="369"/>
      <c r="AG21" s="369"/>
      <c r="AH21" s="369"/>
      <c r="AI21" s="369"/>
      <c r="AJ21" s="369"/>
      <c r="AK21" s="369"/>
      <c r="AL21" s="369"/>
      <c r="AM21" s="369"/>
      <c r="AN21" s="369"/>
      <c r="AO21" s="369"/>
      <c r="AP21" s="369"/>
      <c r="AQ21" s="369"/>
      <c r="AR21" s="369"/>
      <c r="AS21" s="369"/>
      <c r="AT21" s="369"/>
      <c r="AU21" s="369"/>
      <c r="AV21" s="369"/>
      <c r="AW21" s="369"/>
      <c r="AX21" s="369"/>
      <c r="AY21" s="369"/>
      <c r="AZ21" s="369"/>
      <c r="BA21" s="369"/>
      <c r="BB21" s="369"/>
      <c r="BC21" s="369"/>
      <c r="BD21" s="369"/>
      <c r="BE21" s="369"/>
      <c r="BF21" s="371"/>
      <c r="BG21" s="371"/>
    </row>
    <row r="22" spans="1:36" s="316" customFormat="1" ht="21" customHeight="1">
      <c r="A22" s="314"/>
      <c r="B22" s="315" t="s">
        <v>493</v>
      </c>
      <c r="C22" s="315"/>
      <c r="D22" s="315"/>
      <c r="AA22" s="314"/>
      <c r="AJ22" s="317"/>
    </row>
    <row r="23" spans="1:2" s="316" customFormat="1" ht="21" customHeight="1">
      <c r="A23" s="318"/>
      <c r="B23" s="315" t="s">
        <v>809</v>
      </c>
    </row>
    <row r="24" spans="2:59" s="316" customFormat="1" ht="19.5" customHeight="1" thickBot="1">
      <c r="B24" s="315"/>
      <c r="P24" s="319"/>
      <c r="AG24" s="319"/>
      <c r="AW24" s="319"/>
      <c r="BG24" s="319" t="s">
        <v>941</v>
      </c>
    </row>
    <row r="25" spans="1:59" s="325" customFormat="1" ht="12.75" customHeight="1">
      <c r="A25" s="320"/>
      <c r="B25" s="321" t="s">
        <v>971</v>
      </c>
      <c r="C25" s="322"/>
      <c r="D25" s="173"/>
      <c r="E25" s="173"/>
      <c r="F25" s="173"/>
      <c r="G25" s="173"/>
      <c r="H25" s="323"/>
      <c r="I25" s="174"/>
      <c r="J25" s="321" t="s">
        <v>952</v>
      </c>
      <c r="K25" s="173"/>
      <c r="L25" s="322"/>
      <c r="M25" s="322"/>
      <c r="N25" s="175"/>
      <c r="O25" s="175" t="s">
        <v>953</v>
      </c>
      <c r="P25" s="176" t="s">
        <v>954</v>
      </c>
      <c r="Q25" s="321" t="s">
        <v>955</v>
      </c>
      <c r="R25" s="322"/>
      <c r="S25" s="322"/>
      <c r="T25" s="322"/>
      <c r="U25" s="322"/>
      <c r="V25" s="324"/>
      <c r="W25" s="177" t="s">
        <v>956</v>
      </c>
      <c r="X25" s="322"/>
      <c r="Y25" s="177"/>
      <c r="Z25" s="177"/>
      <c r="AA25" s="176" t="s">
        <v>957</v>
      </c>
      <c r="AB25" s="321" t="s">
        <v>958</v>
      </c>
      <c r="AC25" s="322"/>
      <c r="AD25" s="322"/>
      <c r="AE25" s="322"/>
      <c r="AF25" s="322"/>
      <c r="AG25" s="177"/>
      <c r="AH25" s="322"/>
      <c r="AI25" s="177"/>
      <c r="AJ25" s="175"/>
      <c r="AK25" s="321" t="s">
        <v>959</v>
      </c>
      <c r="AL25" s="322"/>
      <c r="AM25" s="322"/>
      <c r="AN25" s="322"/>
      <c r="AO25" s="322"/>
      <c r="AP25" s="322"/>
      <c r="AQ25" s="322"/>
      <c r="AR25" s="322"/>
      <c r="AS25" s="322"/>
      <c r="AT25" s="322"/>
      <c r="AU25" s="322"/>
      <c r="AV25" s="322"/>
      <c r="AW25" s="322"/>
      <c r="AX25" s="322"/>
      <c r="AY25" s="322"/>
      <c r="AZ25" s="324"/>
      <c r="BA25" s="176" t="s">
        <v>960</v>
      </c>
      <c r="BB25" s="176" t="s">
        <v>961</v>
      </c>
      <c r="BC25" s="321" t="s">
        <v>962</v>
      </c>
      <c r="BD25" s="321" t="s">
        <v>963</v>
      </c>
      <c r="BE25" s="321" t="s">
        <v>964</v>
      </c>
      <c r="BF25" s="176" t="s">
        <v>972</v>
      </c>
      <c r="BG25" s="208" t="s">
        <v>965</v>
      </c>
    </row>
    <row r="26" spans="1:59" s="325" customFormat="1" ht="18" customHeight="1">
      <c r="A26" s="245"/>
      <c r="B26" s="252" t="s">
        <v>590</v>
      </c>
      <c r="C26" s="326" t="s">
        <v>681</v>
      </c>
      <c r="D26" s="327"/>
      <c r="E26" s="327"/>
      <c r="F26" s="327"/>
      <c r="G26" s="327"/>
      <c r="H26" s="250" t="s">
        <v>682</v>
      </c>
      <c r="I26" s="250" t="s">
        <v>683</v>
      </c>
      <c r="J26" s="251" t="s">
        <v>684</v>
      </c>
      <c r="K26" s="328"/>
      <c r="L26" s="327" t="s">
        <v>594</v>
      </c>
      <c r="M26" s="327"/>
      <c r="N26" s="329"/>
      <c r="O26" s="264" t="s">
        <v>685</v>
      </c>
      <c r="P26" s="251" t="s">
        <v>686</v>
      </c>
      <c r="Q26" s="252" t="s">
        <v>687</v>
      </c>
      <c r="R26" s="250" t="s">
        <v>681</v>
      </c>
      <c r="S26" s="250" t="s">
        <v>682</v>
      </c>
      <c r="T26" s="326" t="s">
        <v>683</v>
      </c>
      <c r="U26" s="326" t="s">
        <v>688</v>
      </c>
      <c r="V26" s="326" t="s">
        <v>689</v>
      </c>
      <c r="W26" s="252" t="s">
        <v>690</v>
      </c>
      <c r="X26" s="326" t="s">
        <v>681</v>
      </c>
      <c r="Y26" s="250" t="s">
        <v>682</v>
      </c>
      <c r="Z26" s="326" t="s">
        <v>683</v>
      </c>
      <c r="AA26" s="251" t="s">
        <v>691</v>
      </c>
      <c r="AB26" s="252" t="s">
        <v>692</v>
      </c>
      <c r="AC26" s="326" t="s">
        <v>681</v>
      </c>
      <c r="AD26" s="327"/>
      <c r="AE26" s="327"/>
      <c r="AF26" s="327"/>
      <c r="AG26" s="327"/>
      <c r="AH26" s="326" t="s">
        <v>682</v>
      </c>
      <c r="AI26" s="327"/>
      <c r="AJ26" s="329"/>
      <c r="AK26" s="252" t="s">
        <v>693</v>
      </c>
      <c r="AL26" s="326" t="s">
        <v>681</v>
      </c>
      <c r="AM26" s="327"/>
      <c r="AN26" s="327"/>
      <c r="AO26" s="327"/>
      <c r="AP26" s="327"/>
      <c r="AQ26" s="327"/>
      <c r="AR26" s="326" t="s">
        <v>682</v>
      </c>
      <c r="AS26" s="327"/>
      <c r="AT26" s="327"/>
      <c r="AU26" s="327"/>
      <c r="AV26" s="327"/>
      <c r="AW26" s="327"/>
      <c r="AX26" s="327"/>
      <c r="AY26" s="327"/>
      <c r="AZ26" s="329"/>
      <c r="BA26" s="251" t="s">
        <v>694</v>
      </c>
      <c r="BB26" s="251" t="s">
        <v>695</v>
      </c>
      <c r="BC26" s="252"/>
      <c r="BD26" s="252"/>
      <c r="BE26" s="252"/>
      <c r="BF26" s="251"/>
      <c r="BG26" s="330"/>
    </row>
    <row r="27" spans="1:59" s="332" customFormat="1" ht="12.75" customHeight="1">
      <c r="A27" s="245"/>
      <c r="B27" s="252"/>
      <c r="C27" s="246"/>
      <c r="D27" s="328"/>
      <c r="E27" s="327" t="s">
        <v>594</v>
      </c>
      <c r="F27" s="327"/>
      <c r="G27" s="329"/>
      <c r="H27" s="249"/>
      <c r="I27" s="249"/>
      <c r="J27" s="251"/>
      <c r="K27" s="252"/>
      <c r="L27" s="254"/>
      <c r="M27" s="254"/>
      <c r="N27" s="254"/>
      <c r="O27" s="252"/>
      <c r="P27" s="251"/>
      <c r="Q27" s="252"/>
      <c r="R27" s="249"/>
      <c r="S27" s="279"/>
      <c r="T27" s="246"/>
      <c r="U27" s="246"/>
      <c r="V27" s="246"/>
      <c r="W27" s="252"/>
      <c r="X27" s="246"/>
      <c r="Y27" s="249"/>
      <c r="Z27" s="246"/>
      <c r="AA27" s="251"/>
      <c r="AB27" s="252"/>
      <c r="AC27" s="249"/>
      <c r="AD27" s="253"/>
      <c r="AE27" s="254"/>
      <c r="AF27" s="254"/>
      <c r="AG27" s="254"/>
      <c r="AH27" s="246"/>
      <c r="AI27" s="254"/>
      <c r="AJ27" s="253"/>
      <c r="AK27" s="251"/>
      <c r="AL27" s="246"/>
      <c r="AM27" s="254"/>
      <c r="AN27" s="253"/>
      <c r="AO27" s="254"/>
      <c r="AP27" s="254"/>
      <c r="AQ27" s="254"/>
      <c r="AR27" s="246"/>
      <c r="AS27" s="254"/>
      <c r="AT27" s="254"/>
      <c r="AU27" s="253"/>
      <c r="AV27" s="254"/>
      <c r="AW27" s="254"/>
      <c r="AX27" s="331"/>
      <c r="AY27" s="331"/>
      <c r="AZ27" s="255"/>
      <c r="BA27" s="251"/>
      <c r="BB27" s="251"/>
      <c r="BC27" s="252"/>
      <c r="BD27" s="252"/>
      <c r="BE27" s="252"/>
      <c r="BF27" s="251"/>
      <c r="BG27" s="330"/>
    </row>
    <row r="28" spans="1:59" s="332" customFormat="1" ht="13.5" customHeight="1">
      <c r="A28" s="245" t="s">
        <v>400</v>
      </c>
      <c r="B28" s="252"/>
      <c r="C28" s="246"/>
      <c r="D28" s="252"/>
      <c r="E28" s="252"/>
      <c r="F28" s="252"/>
      <c r="G28" s="253"/>
      <c r="H28" s="249"/>
      <c r="I28" s="249"/>
      <c r="J28" s="251"/>
      <c r="K28" s="252"/>
      <c r="L28" s="252"/>
      <c r="M28" s="252"/>
      <c r="N28" s="252"/>
      <c r="O28" s="252"/>
      <c r="P28" s="251"/>
      <c r="Q28" s="252"/>
      <c r="R28" s="249"/>
      <c r="S28" s="279"/>
      <c r="T28" s="246"/>
      <c r="U28" s="246"/>
      <c r="V28" s="246"/>
      <c r="W28" s="252"/>
      <c r="X28" s="246"/>
      <c r="Y28" s="249"/>
      <c r="Z28" s="246"/>
      <c r="AA28" s="251"/>
      <c r="AB28" s="252"/>
      <c r="AC28" s="249"/>
      <c r="AD28" s="251"/>
      <c r="AE28" s="252"/>
      <c r="AF28" s="252"/>
      <c r="AG28" s="252"/>
      <c r="AH28" s="246"/>
      <c r="AI28" s="252"/>
      <c r="AJ28" s="251"/>
      <c r="AK28" s="251"/>
      <c r="AL28" s="246"/>
      <c r="AM28" s="252"/>
      <c r="AN28" s="251"/>
      <c r="AO28" s="252"/>
      <c r="AP28" s="252"/>
      <c r="AQ28" s="252"/>
      <c r="AR28" s="246"/>
      <c r="AS28" s="252"/>
      <c r="AT28" s="252"/>
      <c r="AU28" s="251"/>
      <c r="AV28" s="252"/>
      <c r="AW28" s="260" t="s">
        <v>696</v>
      </c>
      <c r="AX28" s="152"/>
      <c r="AY28" s="248"/>
      <c r="AZ28" s="189"/>
      <c r="BA28" s="251"/>
      <c r="BB28" s="251"/>
      <c r="BC28" s="252"/>
      <c r="BD28" s="252"/>
      <c r="BE28" s="252"/>
      <c r="BF28" s="251"/>
      <c r="BG28" s="330"/>
    </row>
    <row r="29" spans="1:59" s="332" customFormat="1" ht="18" customHeight="1">
      <c r="A29" s="245"/>
      <c r="B29" s="252"/>
      <c r="C29" s="252" t="s">
        <v>697</v>
      </c>
      <c r="D29" s="252"/>
      <c r="E29" s="252"/>
      <c r="F29" s="268" t="s">
        <v>747</v>
      </c>
      <c r="G29" s="251"/>
      <c r="H29" s="251" t="s">
        <v>698</v>
      </c>
      <c r="I29" s="249"/>
      <c r="J29" s="251"/>
      <c r="K29" s="252" t="s">
        <v>699</v>
      </c>
      <c r="L29" s="252"/>
      <c r="M29" s="252"/>
      <c r="N29" s="252" t="s">
        <v>748</v>
      </c>
      <c r="O29" s="252"/>
      <c r="P29" s="251"/>
      <c r="Q29" s="252"/>
      <c r="R29" s="249"/>
      <c r="S29" s="279"/>
      <c r="T29" s="568" t="s">
        <v>749</v>
      </c>
      <c r="U29" s="246"/>
      <c r="V29" s="246"/>
      <c r="W29" s="252"/>
      <c r="X29" s="268" t="s">
        <v>700</v>
      </c>
      <c r="Y29" s="333" t="s">
        <v>701</v>
      </c>
      <c r="Z29" s="246"/>
      <c r="AA29" s="251"/>
      <c r="AB29" s="252"/>
      <c r="AC29" s="249"/>
      <c r="AD29" s="334" t="s">
        <v>702</v>
      </c>
      <c r="AE29" s="278" t="s">
        <v>703</v>
      </c>
      <c r="AF29" s="278"/>
      <c r="AG29" s="335" t="s">
        <v>704</v>
      </c>
      <c r="AH29" s="335"/>
      <c r="AI29" s="278"/>
      <c r="AJ29" s="184" t="s">
        <v>705</v>
      </c>
      <c r="AK29" s="184"/>
      <c r="AL29" s="335"/>
      <c r="AM29" s="278"/>
      <c r="AN29" s="184"/>
      <c r="AO29" s="278" t="s">
        <v>706</v>
      </c>
      <c r="AP29" s="278" t="s">
        <v>707</v>
      </c>
      <c r="AQ29" s="278"/>
      <c r="AR29" s="335"/>
      <c r="AS29" s="278"/>
      <c r="AT29" s="278" t="s">
        <v>708</v>
      </c>
      <c r="AU29" s="184" t="s">
        <v>709</v>
      </c>
      <c r="AV29" s="278" t="s">
        <v>405</v>
      </c>
      <c r="AW29" s="278" t="s">
        <v>710</v>
      </c>
      <c r="AX29" s="278" t="s">
        <v>711</v>
      </c>
      <c r="AY29" s="336" t="s">
        <v>712</v>
      </c>
      <c r="AZ29" s="337" t="s">
        <v>712</v>
      </c>
      <c r="BA29" s="184"/>
      <c r="BB29" s="184"/>
      <c r="BC29" s="278"/>
      <c r="BD29" s="278"/>
      <c r="BE29" s="278"/>
      <c r="BF29" s="184"/>
      <c r="BG29" s="209"/>
    </row>
    <row r="30" spans="1:59" s="332" customFormat="1" ht="18" customHeight="1">
      <c r="A30" s="245"/>
      <c r="B30" s="252"/>
      <c r="C30" s="252" t="s">
        <v>713</v>
      </c>
      <c r="D30" s="252" t="s">
        <v>714</v>
      </c>
      <c r="E30" s="252" t="s">
        <v>715</v>
      </c>
      <c r="F30" s="268" t="s">
        <v>750</v>
      </c>
      <c r="G30" s="184" t="s">
        <v>716</v>
      </c>
      <c r="H30" s="251" t="s">
        <v>713</v>
      </c>
      <c r="I30" s="251" t="s">
        <v>717</v>
      </c>
      <c r="J30" s="251"/>
      <c r="K30" s="252" t="s">
        <v>718</v>
      </c>
      <c r="L30" s="252" t="s">
        <v>719</v>
      </c>
      <c r="M30" s="252" t="s">
        <v>720</v>
      </c>
      <c r="N30" s="252" t="s">
        <v>751</v>
      </c>
      <c r="O30" s="252"/>
      <c r="P30" s="251"/>
      <c r="Q30" s="252"/>
      <c r="R30" s="276" t="s">
        <v>603</v>
      </c>
      <c r="S30" s="276" t="s">
        <v>721</v>
      </c>
      <c r="T30" s="597"/>
      <c r="U30" s="252" t="s">
        <v>722</v>
      </c>
      <c r="V30" s="338" t="s">
        <v>405</v>
      </c>
      <c r="W30" s="252"/>
      <c r="X30" s="252" t="s">
        <v>723</v>
      </c>
      <c r="Y30" s="279" t="s">
        <v>724</v>
      </c>
      <c r="Z30" s="268" t="s">
        <v>405</v>
      </c>
      <c r="AA30" s="251"/>
      <c r="AB30" s="252"/>
      <c r="AC30" s="251" t="s">
        <v>725</v>
      </c>
      <c r="AD30" s="334" t="s">
        <v>726</v>
      </c>
      <c r="AE30" s="278" t="s">
        <v>727</v>
      </c>
      <c r="AF30" s="278" t="s">
        <v>728</v>
      </c>
      <c r="AG30" s="335" t="s">
        <v>729</v>
      </c>
      <c r="AH30" s="278" t="s">
        <v>730</v>
      </c>
      <c r="AI30" s="278" t="s">
        <v>603</v>
      </c>
      <c r="AJ30" s="184" t="s">
        <v>723</v>
      </c>
      <c r="AK30" s="184"/>
      <c r="AL30" s="278" t="s">
        <v>731</v>
      </c>
      <c r="AM30" s="278" t="s">
        <v>732</v>
      </c>
      <c r="AN30" s="184" t="s">
        <v>408</v>
      </c>
      <c r="AO30" s="278" t="s">
        <v>733</v>
      </c>
      <c r="AP30" s="278" t="s">
        <v>734</v>
      </c>
      <c r="AQ30" s="278" t="s">
        <v>405</v>
      </c>
      <c r="AR30" s="278" t="s">
        <v>735</v>
      </c>
      <c r="AS30" s="278" t="s">
        <v>736</v>
      </c>
      <c r="AT30" s="278" t="s">
        <v>734</v>
      </c>
      <c r="AU30" s="184" t="s">
        <v>734</v>
      </c>
      <c r="AV30" s="278" t="s">
        <v>734</v>
      </c>
      <c r="AW30" s="278" t="s">
        <v>693</v>
      </c>
      <c r="AX30" s="278" t="s">
        <v>737</v>
      </c>
      <c r="AY30" s="339" t="s">
        <v>396</v>
      </c>
      <c r="AZ30" s="600" t="s">
        <v>738</v>
      </c>
      <c r="BA30" s="184"/>
      <c r="BB30" s="184"/>
      <c r="BC30" s="278"/>
      <c r="BD30" s="278"/>
      <c r="BE30" s="588" t="s">
        <v>752</v>
      </c>
      <c r="BF30" s="594" t="s">
        <v>753</v>
      </c>
      <c r="BG30" s="209" t="s">
        <v>739</v>
      </c>
    </row>
    <row r="31" spans="1:59" s="332" customFormat="1" ht="18" customHeight="1">
      <c r="A31" s="283"/>
      <c r="B31" s="285"/>
      <c r="C31" s="284"/>
      <c r="D31" s="285"/>
      <c r="E31" s="285"/>
      <c r="F31" s="285"/>
      <c r="G31" s="289"/>
      <c r="H31" s="286"/>
      <c r="I31" s="286"/>
      <c r="J31" s="289"/>
      <c r="K31" s="285"/>
      <c r="L31" s="285"/>
      <c r="M31" s="285"/>
      <c r="N31" s="285"/>
      <c r="O31" s="285"/>
      <c r="P31" s="287" t="s">
        <v>740</v>
      </c>
      <c r="Q31" s="285"/>
      <c r="R31" s="286"/>
      <c r="S31" s="286"/>
      <c r="T31" s="284"/>
      <c r="U31" s="284"/>
      <c r="V31" s="284"/>
      <c r="W31" s="285"/>
      <c r="X31" s="284"/>
      <c r="Y31" s="286"/>
      <c r="Z31" s="284"/>
      <c r="AA31" s="287" t="s">
        <v>741</v>
      </c>
      <c r="AB31" s="285"/>
      <c r="AC31" s="286"/>
      <c r="AD31" s="340"/>
      <c r="AE31" s="341"/>
      <c r="AF31" s="341"/>
      <c r="AG31" s="341"/>
      <c r="AH31" s="342"/>
      <c r="AI31" s="341"/>
      <c r="AJ31" s="340"/>
      <c r="AK31" s="340"/>
      <c r="AL31" s="342"/>
      <c r="AM31" s="341"/>
      <c r="AN31" s="340"/>
      <c r="AO31" s="341"/>
      <c r="AP31" s="341"/>
      <c r="AQ31" s="341"/>
      <c r="AR31" s="342"/>
      <c r="AS31" s="341"/>
      <c r="AT31" s="341"/>
      <c r="AU31" s="340"/>
      <c r="AV31" s="341"/>
      <c r="AW31" s="341"/>
      <c r="AX31" s="341"/>
      <c r="AY31" s="341"/>
      <c r="AZ31" s="601"/>
      <c r="BA31" s="343" t="s">
        <v>742</v>
      </c>
      <c r="BB31" s="343" t="s">
        <v>743</v>
      </c>
      <c r="BC31" s="344" t="s">
        <v>744</v>
      </c>
      <c r="BD31" s="344" t="s">
        <v>739</v>
      </c>
      <c r="BE31" s="598"/>
      <c r="BF31" s="599"/>
      <c r="BG31" s="345" t="s">
        <v>745</v>
      </c>
    </row>
    <row r="32" spans="1:59" s="352" customFormat="1" ht="25.5" customHeight="1" hidden="1">
      <c r="A32" s="346"/>
      <c r="B32" s="347" t="s">
        <v>754</v>
      </c>
      <c r="C32" s="347" t="s">
        <v>755</v>
      </c>
      <c r="D32" s="347" t="s">
        <v>756</v>
      </c>
      <c r="E32" s="347" t="s">
        <v>757</v>
      </c>
      <c r="F32" s="347" t="s">
        <v>758</v>
      </c>
      <c r="G32" s="133" t="s">
        <v>759</v>
      </c>
      <c r="H32" s="133" t="s">
        <v>760</v>
      </c>
      <c r="I32" s="133" t="s">
        <v>761</v>
      </c>
      <c r="J32" s="133" t="s">
        <v>762</v>
      </c>
      <c r="K32" s="347" t="s">
        <v>763</v>
      </c>
      <c r="L32" s="347" t="s">
        <v>764</v>
      </c>
      <c r="M32" s="347" t="s">
        <v>765</v>
      </c>
      <c r="N32" s="347" t="s">
        <v>766</v>
      </c>
      <c r="O32" s="347" t="s">
        <v>767</v>
      </c>
      <c r="P32" s="133" t="s">
        <v>768</v>
      </c>
      <c r="Q32" s="347" t="s">
        <v>769</v>
      </c>
      <c r="R32" s="133" t="s">
        <v>770</v>
      </c>
      <c r="S32" s="133" t="s">
        <v>771</v>
      </c>
      <c r="T32" s="347" t="s">
        <v>772</v>
      </c>
      <c r="U32" s="347" t="s">
        <v>773</v>
      </c>
      <c r="V32" s="347" t="s">
        <v>774</v>
      </c>
      <c r="W32" s="347" t="s">
        <v>775</v>
      </c>
      <c r="X32" s="347" t="s">
        <v>776</v>
      </c>
      <c r="Y32" s="133" t="s">
        <v>777</v>
      </c>
      <c r="Z32" s="347" t="s">
        <v>778</v>
      </c>
      <c r="AA32" s="133" t="s">
        <v>779</v>
      </c>
      <c r="AB32" s="347" t="s">
        <v>780</v>
      </c>
      <c r="AC32" s="133" t="s">
        <v>781</v>
      </c>
      <c r="AD32" s="133" t="s">
        <v>782</v>
      </c>
      <c r="AE32" s="347" t="s">
        <v>783</v>
      </c>
      <c r="AF32" s="347" t="s">
        <v>784</v>
      </c>
      <c r="AG32" s="347" t="s">
        <v>785</v>
      </c>
      <c r="AH32" s="347" t="s">
        <v>786</v>
      </c>
      <c r="AI32" s="347" t="s">
        <v>787</v>
      </c>
      <c r="AJ32" s="133" t="s">
        <v>788</v>
      </c>
      <c r="AK32" s="133" t="s">
        <v>789</v>
      </c>
      <c r="AL32" s="347" t="s">
        <v>790</v>
      </c>
      <c r="AM32" s="347" t="s">
        <v>791</v>
      </c>
      <c r="AN32" s="133" t="s">
        <v>792</v>
      </c>
      <c r="AO32" s="347" t="s">
        <v>793</v>
      </c>
      <c r="AP32" s="347" t="s">
        <v>794</v>
      </c>
      <c r="AQ32" s="347" t="s">
        <v>795</v>
      </c>
      <c r="AR32" s="347" t="s">
        <v>796</v>
      </c>
      <c r="AS32" s="347" t="s">
        <v>797</v>
      </c>
      <c r="AT32" s="347" t="s">
        <v>798</v>
      </c>
      <c r="AU32" s="133" t="s">
        <v>799</v>
      </c>
      <c r="AV32" s="347" t="s">
        <v>800</v>
      </c>
      <c r="AW32" s="347" t="s">
        <v>801</v>
      </c>
      <c r="AX32" s="347" t="s">
        <v>802</v>
      </c>
      <c r="AY32" s="347" t="s">
        <v>803</v>
      </c>
      <c r="AZ32" s="133" t="s">
        <v>804</v>
      </c>
      <c r="BA32" s="133" t="s">
        <v>805</v>
      </c>
      <c r="BB32" s="133" t="s">
        <v>806</v>
      </c>
      <c r="BC32" s="348"/>
      <c r="BD32" s="347" t="s">
        <v>807</v>
      </c>
      <c r="BE32" s="349" t="s">
        <v>808</v>
      </c>
      <c r="BF32" s="350"/>
      <c r="BG32" s="351"/>
    </row>
    <row r="33" spans="1:59" s="325" customFormat="1" ht="39.75" customHeight="1">
      <c r="A33" s="198" t="s">
        <v>114</v>
      </c>
      <c r="B33" s="138">
        <v>3966863</v>
      </c>
      <c r="C33" s="138">
        <v>3964703</v>
      </c>
      <c r="D33" s="138">
        <v>96840</v>
      </c>
      <c r="E33" s="138">
        <v>4580756</v>
      </c>
      <c r="F33" s="138">
        <v>712893</v>
      </c>
      <c r="G33" s="138">
        <v>0</v>
      </c>
      <c r="H33" s="138">
        <v>2160</v>
      </c>
      <c r="I33" s="138">
        <v>0</v>
      </c>
      <c r="J33" s="138">
        <v>153054</v>
      </c>
      <c r="K33" s="138">
        <v>139998</v>
      </c>
      <c r="L33" s="138">
        <v>13056</v>
      </c>
      <c r="M33" s="138">
        <v>0</v>
      </c>
      <c r="N33" s="138">
        <v>0</v>
      </c>
      <c r="O33" s="138">
        <v>0</v>
      </c>
      <c r="P33" s="138">
        <v>4119917</v>
      </c>
      <c r="Q33" s="138">
        <v>0</v>
      </c>
      <c r="R33" s="138">
        <v>0</v>
      </c>
      <c r="S33" s="138">
        <v>0</v>
      </c>
      <c r="T33" s="138">
        <v>0</v>
      </c>
      <c r="U33" s="138">
        <v>0</v>
      </c>
      <c r="V33" s="138">
        <v>0</v>
      </c>
      <c r="W33" s="138">
        <v>20715</v>
      </c>
      <c r="X33" s="138">
        <v>0</v>
      </c>
      <c r="Y33" s="138">
        <v>20593</v>
      </c>
      <c r="Z33" s="138">
        <v>122</v>
      </c>
      <c r="AA33" s="138">
        <v>20715</v>
      </c>
      <c r="AB33" s="138">
        <v>1829077</v>
      </c>
      <c r="AC33" s="138">
        <v>767089</v>
      </c>
      <c r="AD33" s="138">
        <v>765480</v>
      </c>
      <c r="AE33" s="138">
        <v>0</v>
      </c>
      <c r="AF33" s="138">
        <v>1609</v>
      </c>
      <c r="AG33" s="138">
        <v>0</v>
      </c>
      <c r="AH33" s="138">
        <v>1061988</v>
      </c>
      <c r="AI33" s="138">
        <v>1061988</v>
      </c>
      <c r="AJ33" s="138">
        <v>0</v>
      </c>
      <c r="AK33" s="138">
        <v>2270125</v>
      </c>
      <c r="AL33" s="138">
        <v>2293504</v>
      </c>
      <c r="AM33" s="138">
        <v>2129117</v>
      </c>
      <c r="AN33" s="138">
        <v>0</v>
      </c>
      <c r="AO33" s="138">
        <v>99596</v>
      </c>
      <c r="AP33" s="138">
        <v>0</v>
      </c>
      <c r="AQ33" s="138">
        <v>64791</v>
      </c>
      <c r="AR33" s="138">
        <v>-23379</v>
      </c>
      <c r="AS33" s="138">
        <v>0</v>
      </c>
      <c r="AT33" s="138">
        <v>0</v>
      </c>
      <c r="AU33" s="138">
        <v>0</v>
      </c>
      <c r="AV33" s="138">
        <v>0</v>
      </c>
      <c r="AW33" s="138">
        <v>0</v>
      </c>
      <c r="AX33" s="138">
        <v>23379</v>
      </c>
      <c r="AY33" s="138">
        <v>0</v>
      </c>
      <c r="AZ33" s="138">
        <v>8764</v>
      </c>
      <c r="BA33" s="138">
        <v>4099202</v>
      </c>
      <c r="BB33" s="138">
        <v>4119917</v>
      </c>
      <c r="BC33" s="353">
        <v>23379</v>
      </c>
      <c r="BD33" s="138">
        <v>0</v>
      </c>
      <c r="BE33" s="138">
        <v>0</v>
      </c>
      <c r="BF33" s="355">
        <v>29.7</v>
      </c>
      <c r="BG33" s="356">
        <v>0</v>
      </c>
    </row>
    <row r="34" spans="1:59" s="325" customFormat="1" ht="39.75" customHeight="1">
      <c r="A34" s="137" t="s">
        <v>887</v>
      </c>
      <c r="B34" s="142">
        <v>3598052</v>
      </c>
      <c r="C34" s="142">
        <v>3598052</v>
      </c>
      <c r="D34" s="142">
        <v>144860</v>
      </c>
      <c r="E34" s="142">
        <v>3495398</v>
      </c>
      <c r="F34" s="142">
        <v>101883</v>
      </c>
      <c r="G34" s="142">
        <v>59677</v>
      </c>
      <c r="H34" s="142">
        <v>0</v>
      </c>
      <c r="I34" s="142">
        <v>0</v>
      </c>
      <c r="J34" s="142">
        <v>268868</v>
      </c>
      <c r="K34" s="142">
        <v>184256</v>
      </c>
      <c r="L34" s="142">
        <v>24931</v>
      </c>
      <c r="M34" s="142">
        <v>0</v>
      </c>
      <c r="N34" s="142">
        <v>0</v>
      </c>
      <c r="O34" s="142">
        <v>0</v>
      </c>
      <c r="P34" s="142">
        <v>3866920</v>
      </c>
      <c r="Q34" s="142">
        <v>0</v>
      </c>
      <c r="R34" s="142">
        <v>0</v>
      </c>
      <c r="S34" s="142">
        <v>0</v>
      </c>
      <c r="T34" s="142">
        <v>0</v>
      </c>
      <c r="U34" s="142">
        <v>0</v>
      </c>
      <c r="V34" s="142">
        <v>0</v>
      </c>
      <c r="W34" s="142">
        <v>131849</v>
      </c>
      <c r="X34" s="142">
        <v>0</v>
      </c>
      <c r="Y34" s="142">
        <v>131849</v>
      </c>
      <c r="Z34" s="142">
        <v>0</v>
      </c>
      <c r="AA34" s="142">
        <v>131849</v>
      </c>
      <c r="AB34" s="142">
        <v>1994670</v>
      </c>
      <c r="AC34" s="142">
        <v>61916</v>
      </c>
      <c r="AD34" s="142">
        <v>27963</v>
      </c>
      <c r="AE34" s="142">
        <v>0</v>
      </c>
      <c r="AF34" s="142">
        <v>33953</v>
      </c>
      <c r="AG34" s="142">
        <v>0</v>
      </c>
      <c r="AH34" s="142">
        <v>1932754</v>
      </c>
      <c r="AI34" s="142">
        <v>1932754</v>
      </c>
      <c r="AJ34" s="142">
        <v>0</v>
      </c>
      <c r="AK34" s="142">
        <v>1740401</v>
      </c>
      <c r="AL34" s="142">
        <v>1812864</v>
      </c>
      <c r="AM34" s="142">
        <v>1776385</v>
      </c>
      <c r="AN34" s="142">
        <v>0</v>
      </c>
      <c r="AO34" s="142">
        <v>34545</v>
      </c>
      <c r="AP34" s="142">
        <v>0</v>
      </c>
      <c r="AQ34" s="142">
        <v>1934</v>
      </c>
      <c r="AR34" s="142">
        <v>-72463</v>
      </c>
      <c r="AS34" s="142">
        <v>0</v>
      </c>
      <c r="AT34" s="142">
        <v>0</v>
      </c>
      <c r="AU34" s="142">
        <v>0</v>
      </c>
      <c r="AV34" s="142">
        <v>0</v>
      </c>
      <c r="AW34" s="142">
        <v>0</v>
      </c>
      <c r="AX34" s="142">
        <v>72463</v>
      </c>
      <c r="AY34" s="142">
        <v>0</v>
      </c>
      <c r="AZ34" s="142">
        <v>28018</v>
      </c>
      <c r="BA34" s="142">
        <v>3735071</v>
      </c>
      <c r="BB34" s="142">
        <v>3866920</v>
      </c>
      <c r="BC34" s="357">
        <v>72463</v>
      </c>
      <c r="BD34" s="142">
        <v>0</v>
      </c>
      <c r="BE34" s="142">
        <v>0</v>
      </c>
      <c r="BF34" s="359">
        <v>266.9</v>
      </c>
      <c r="BG34" s="360">
        <v>0</v>
      </c>
    </row>
    <row r="35" spans="1:59" s="325" customFormat="1" ht="39.75" customHeight="1">
      <c r="A35" s="186" t="s">
        <v>890</v>
      </c>
      <c r="B35" s="145">
        <v>5573877</v>
      </c>
      <c r="C35" s="145">
        <v>5573877</v>
      </c>
      <c r="D35" s="145">
        <v>49268</v>
      </c>
      <c r="E35" s="145">
        <v>5617139</v>
      </c>
      <c r="F35" s="145">
        <v>92530</v>
      </c>
      <c r="G35" s="145">
        <v>0</v>
      </c>
      <c r="H35" s="145">
        <v>0</v>
      </c>
      <c r="I35" s="145">
        <v>0</v>
      </c>
      <c r="J35" s="145">
        <v>67486</v>
      </c>
      <c r="K35" s="145">
        <v>47982</v>
      </c>
      <c r="L35" s="145">
        <v>19504</v>
      </c>
      <c r="M35" s="145">
        <v>0</v>
      </c>
      <c r="N35" s="145">
        <v>0</v>
      </c>
      <c r="O35" s="145">
        <v>0</v>
      </c>
      <c r="P35" s="145">
        <v>5641363</v>
      </c>
      <c r="Q35" s="145">
        <v>5890</v>
      </c>
      <c r="R35" s="145">
        <v>5890</v>
      </c>
      <c r="S35" s="145">
        <v>0</v>
      </c>
      <c r="T35" s="145">
        <v>0</v>
      </c>
      <c r="U35" s="145">
        <v>0</v>
      </c>
      <c r="V35" s="145">
        <v>0</v>
      </c>
      <c r="W35" s="145">
        <v>44986</v>
      </c>
      <c r="X35" s="145">
        <v>0</v>
      </c>
      <c r="Y35" s="145">
        <v>44971</v>
      </c>
      <c r="Z35" s="145">
        <v>15</v>
      </c>
      <c r="AA35" s="145">
        <v>50876</v>
      </c>
      <c r="AB35" s="145">
        <v>2488169</v>
      </c>
      <c r="AC35" s="145">
        <v>140162</v>
      </c>
      <c r="AD35" s="145">
        <v>72227</v>
      </c>
      <c r="AE35" s="145">
        <v>0</v>
      </c>
      <c r="AF35" s="145">
        <v>67935</v>
      </c>
      <c r="AG35" s="145">
        <v>0</v>
      </c>
      <c r="AH35" s="145">
        <v>2348007</v>
      </c>
      <c r="AI35" s="145">
        <v>2348007</v>
      </c>
      <c r="AJ35" s="145">
        <v>0</v>
      </c>
      <c r="AK35" s="145">
        <v>3102318</v>
      </c>
      <c r="AL35" s="145">
        <v>3102318</v>
      </c>
      <c r="AM35" s="145">
        <v>2965652</v>
      </c>
      <c r="AN35" s="145">
        <v>1203</v>
      </c>
      <c r="AO35" s="145">
        <v>128550</v>
      </c>
      <c r="AP35" s="145">
        <v>0</v>
      </c>
      <c r="AQ35" s="145">
        <v>6913</v>
      </c>
      <c r="AR35" s="145">
        <v>0</v>
      </c>
      <c r="AS35" s="145">
        <v>0</v>
      </c>
      <c r="AT35" s="145">
        <v>0</v>
      </c>
      <c r="AU35" s="145">
        <v>0</v>
      </c>
      <c r="AV35" s="145">
        <v>0</v>
      </c>
      <c r="AW35" s="145">
        <v>0</v>
      </c>
      <c r="AX35" s="145">
        <v>0</v>
      </c>
      <c r="AY35" s="145">
        <v>0</v>
      </c>
      <c r="AZ35" s="145">
        <v>0</v>
      </c>
      <c r="BA35" s="145">
        <v>5590487</v>
      </c>
      <c r="BB35" s="145">
        <v>5641363</v>
      </c>
      <c r="BC35" s="361">
        <v>0</v>
      </c>
      <c r="BD35" s="145">
        <v>0</v>
      </c>
      <c r="BE35" s="145">
        <v>0</v>
      </c>
      <c r="BF35" s="363">
        <v>0</v>
      </c>
      <c r="BG35" s="364">
        <v>0</v>
      </c>
    </row>
    <row r="36" spans="1:59" s="325" customFormat="1" ht="39.75" customHeight="1" thickBot="1">
      <c r="A36" s="148" t="s">
        <v>425</v>
      </c>
      <c r="B36" s="373">
        <f>SUM(B33:B35)</f>
        <v>13138792</v>
      </c>
      <c r="C36" s="373">
        <f aca="true" t="shared" si="1" ref="C36:BC36">SUM(C33:C35)</f>
        <v>13136632</v>
      </c>
      <c r="D36" s="373">
        <f t="shared" si="1"/>
        <v>290968</v>
      </c>
      <c r="E36" s="373">
        <f t="shared" si="1"/>
        <v>13693293</v>
      </c>
      <c r="F36" s="373">
        <f t="shared" si="1"/>
        <v>907306</v>
      </c>
      <c r="G36" s="373">
        <f t="shared" si="1"/>
        <v>59677</v>
      </c>
      <c r="H36" s="373">
        <f t="shared" si="1"/>
        <v>2160</v>
      </c>
      <c r="I36" s="373">
        <f t="shared" si="1"/>
        <v>0</v>
      </c>
      <c r="J36" s="373">
        <f t="shared" si="1"/>
        <v>489408</v>
      </c>
      <c r="K36" s="373">
        <f t="shared" si="1"/>
        <v>372236</v>
      </c>
      <c r="L36" s="373">
        <f t="shared" si="1"/>
        <v>57491</v>
      </c>
      <c r="M36" s="373">
        <f t="shared" si="1"/>
        <v>0</v>
      </c>
      <c r="N36" s="373">
        <f t="shared" si="1"/>
        <v>0</v>
      </c>
      <c r="O36" s="373">
        <f t="shared" si="1"/>
        <v>0</v>
      </c>
      <c r="P36" s="373">
        <f t="shared" si="1"/>
        <v>13628200</v>
      </c>
      <c r="Q36" s="373">
        <f t="shared" si="1"/>
        <v>5890</v>
      </c>
      <c r="R36" s="373">
        <f t="shared" si="1"/>
        <v>5890</v>
      </c>
      <c r="S36" s="373">
        <f t="shared" si="1"/>
        <v>0</v>
      </c>
      <c r="T36" s="373">
        <f t="shared" si="1"/>
        <v>0</v>
      </c>
      <c r="U36" s="373">
        <f t="shared" si="1"/>
        <v>0</v>
      </c>
      <c r="V36" s="373">
        <f t="shared" si="1"/>
        <v>0</v>
      </c>
      <c r="W36" s="373">
        <f t="shared" si="1"/>
        <v>197550</v>
      </c>
      <c r="X36" s="373">
        <f t="shared" si="1"/>
        <v>0</v>
      </c>
      <c r="Y36" s="373">
        <f t="shared" si="1"/>
        <v>197413</v>
      </c>
      <c r="Z36" s="373">
        <f t="shared" si="1"/>
        <v>137</v>
      </c>
      <c r="AA36" s="373">
        <f t="shared" si="1"/>
        <v>203440</v>
      </c>
      <c r="AB36" s="373">
        <f t="shared" si="1"/>
        <v>6311916</v>
      </c>
      <c r="AC36" s="373">
        <f t="shared" si="1"/>
        <v>969167</v>
      </c>
      <c r="AD36" s="373">
        <f t="shared" si="1"/>
        <v>865670</v>
      </c>
      <c r="AE36" s="373">
        <f t="shared" si="1"/>
        <v>0</v>
      </c>
      <c r="AF36" s="373">
        <f t="shared" si="1"/>
        <v>103497</v>
      </c>
      <c r="AG36" s="373">
        <f t="shared" si="1"/>
        <v>0</v>
      </c>
      <c r="AH36" s="373">
        <f t="shared" si="1"/>
        <v>5342749</v>
      </c>
      <c r="AI36" s="373">
        <f t="shared" si="1"/>
        <v>5342749</v>
      </c>
      <c r="AJ36" s="373">
        <f t="shared" si="1"/>
        <v>0</v>
      </c>
      <c r="AK36" s="373">
        <f t="shared" si="1"/>
        <v>7112844</v>
      </c>
      <c r="AL36" s="373">
        <f t="shared" si="1"/>
        <v>7208686</v>
      </c>
      <c r="AM36" s="373">
        <f t="shared" si="1"/>
        <v>6871154</v>
      </c>
      <c r="AN36" s="373">
        <f t="shared" si="1"/>
        <v>1203</v>
      </c>
      <c r="AO36" s="373">
        <f t="shared" si="1"/>
        <v>262691</v>
      </c>
      <c r="AP36" s="373">
        <f t="shared" si="1"/>
        <v>0</v>
      </c>
      <c r="AQ36" s="373">
        <f t="shared" si="1"/>
        <v>73638</v>
      </c>
      <c r="AR36" s="373">
        <f t="shared" si="1"/>
        <v>-95842</v>
      </c>
      <c r="AS36" s="373">
        <f t="shared" si="1"/>
        <v>0</v>
      </c>
      <c r="AT36" s="373">
        <f t="shared" si="1"/>
        <v>0</v>
      </c>
      <c r="AU36" s="373">
        <f t="shared" si="1"/>
        <v>0</v>
      </c>
      <c r="AV36" s="373">
        <f t="shared" si="1"/>
        <v>0</v>
      </c>
      <c r="AW36" s="373">
        <f t="shared" si="1"/>
        <v>0</v>
      </c>
      <c r="AX36" s="373">
        <f t="shared" si="1"/>
        <v>95842</v>
      </c>
      <c r="AY36" s="373">
        <f t="shared" si="1"/>
        <v>0</v>
      </c>
      <c r="AZ36" s="373">
        <f t="shared" si="1"/>
        <v>36782</v>
      </c>
      <c r="BA36" s="373">
        <f t="shared" si="1"/>
        <v>13424760</v>
      </c>
      <c r="BB36" s="373">
        <f t="shared" si="1"/>
        <v>13628200</v>
      </c>
      <c r="BC36" s="373">
        <f t="shared" si="1"/>
        <v>95842</v>
      </c>
      <c r="BD36" s="373">
        <v>0</v>
      </c>
      <c r="BE36" s="373">
        <v>0</v>
      </c>
      <c r="BF36" s="476">
        <v>51.7</v>
      </c>
      <c r="BG36" s="374">
        <v>0</v>
      </c>
    </row>
    <row r="37" spans="1:59" s="332" customFormat="1" ht="23.25" customHeight="1">
      <c r="A37" s="152"/>
      <c r="B37" s="369"/>
      <c r="C37" s="369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369"/>
      <c r="T37" s="369"/>
      <c r="U37" s="369"/>
      <c r="V37" s="369"/>
      <c r="W37" s="369"/>
      <c r="X37" s="369"/>
      <c r="Y37" s="369"/>
      <c r="Z37" s="369"/>
      <c r="AA37" s="369"/>
      <c r="AB37" s="369"/>
      <c r="AC37" s="369"/>
      <c r="AD37" s="369"/>
      <c r="AE37" s="369"/>
      <c r="AF37" s="369"/>
      <c r="AG37" s="369"/>
      <c r="AH37" s="369"/>
      <c r="AI37" s="369"/>
      <c r="AJ37" s="369"/>
      <c r="AK37" s="369"/>
      <c r="AL37" s="369"/>
      <c r="AM37" s="369"/>
      <c r="AN37" s="369"/>
      <c r="AO37" s="369"/>
      <c r="AP37" s="369"/>
      <c r="AQ37" s="369"/>
      <c r="AR37" s="369"/>
      <c r="AS37" s="369"/>
      <c r="AT37" s="369"/>
      <c r="AU37" s="369"/>
      <c r="AV37" s="369"/>
      <c r="AW37" s="369"/>
      <c r="AX37" s="369"/>
      <c r="AY37" s="369"/>
      <c r="AZ37" s="369"/>
      <c r="BA37" s="369"/>
      <c r="BB37" s="369"/>
      <c r="BC37" s="369"/>
      <c r="BD37" s="369"/>
      <c r="BE37" s="369"/>
      <c r="BF37" s="371"/>
      <c r="BG37" s="371"/>
    </row>
    <row r="38" spans="2:59" ht="14.25">
      <c r="B38" s="512"/>
      <c r="C38" s="512"/>
      <c r="D38" s="512"/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2"/>
      <c r="T38" s="512"/>
      <c r="U38" s="512"/>
      <c r="V38" s="512"/>
      <c r="W38" s="512"/>
      <c r="X38" s="512"/>
      <c r="Y38" s="512"/>
      <c r="Z38" s="512"/>
      <c r="AA38" s="512"/>
      <c r="AB38" s="512"/>
      <c r="AC38" s="512"/>
      <c r="AD38" s="512"/>
      <c r="AE38" s="512"/>
      <c r="AF38" s="512"/>
      <c r="AG38" s="512"/>
      <c r="AH38" s="512"/>
      <c r="AI38" s="512"/>
      <c r="AJ38" s="512"/>
      <c r="AK38" s="512"/>
      <c r="AL38" s="512"/>
      <c r="AM38" s="512"/>
      <c r="AN38" s="512"/>
      <c r="AO38" s="512"/>
      <c r="AP38" s="512"/>
      <c r="AQ38" s="512"/>
      <c r="AR38" s="512"/>
      <c r="AS38" s="512"/>
      <c r="AT38" s="512"/>
      <c r="AU38" s="512"/>
      <c r="AV38" s="512"/>
      <c r="AW38" s="512"/>
      <c r="AX38" s="512"/>
      <c r="AY38" s="512"/>
      <c r="AZ38" s="512"/>
      <c r="BA38" s="512"/>
      <c r="BB38" s="512"/>
      <c r="BC38" s="512"/>
      <c r="BD38" s="512"/>
      <c r="BE38" s="512"/>
      <c r="BF38" s="512"/>
      <c r="BG38" s="512"/>
    </row>
  </sheetData>
  <sheetProtection/>
  <mergeCells count="8">
    <mergeCell ref="T8:T9"/>
    <mergeCell ref="T29:T30"/>
    <mergeCell ref="BE30:BE31"/>
    <mergeCell ref="BF9:BF10"/>
    <mergeCell ref="BF30:BF31"/>
    <mergeCell ref="AZ9:AZ10"/>
    <mergeCell ref="AZ30:AZ31"/>
    <mergeCell ref="BE9:BE10"/>
  </mergeCells>
  <printOptions/>
  <pageMargins left="0.7086614173228347" right="0.35433070866141736" top="0.8267716535433072" bottom="0.5905511811023623" header="0.5118110236220472" footer="0.5118110236220472"/>
  <pageSetup fitToWidth="5" horizontalDpi="300" verticalDpi="300" orientation="landscape" paperSize="9" scale="56" r:id="rId1"/>
  <colBreaks count="4" manualBreakCount="4">
    <brk id="9" max="31" man="1"/>
    <brk id="16" max="29" man="1"/>
    <brk id="27" max="31" man="1"/>
    <brk id="36" max="29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BG32"/>
  <sheetViews>
    <sheetView showGridLines="0" view="pageBreakPreview" zoomScale="70" zoomScaleNormal="85" zoomScaleSheetLayoutView="70" zoomScalePageLayoutView="0" workbookViewId="0" topLeftCell="A1">
      <selection activeCell="A21" sqref="A21:IV21"/>
    </sheetView>
  </sheetViews>
  <sheetFormatPr defaultColWidth="10.625" defaultRowHeight="12"/>
  <cols>
    <col min="1" max="1" width="22.375" style="375" customWidth="1"/>
    <col min="2" max="3" width="23.125" style="375" customWidth="1"/>
    <col min="4" max="4" width="21.50390625" style="375" customWidth="1"/>
    <col min="5" max="6" width="23.125" style="375" customWidth="1"/>
    <col min="7" max="8" width="21.50390625" style="375" customWidth="1"/>
    <col min="9" max="9" width="14.625" style="375" customWidth="1"/>
    <col min="10" max="11" width="21.50390625" style="375" customWidth="1"/>
    <col min="12" max="12" width="19.875" style="375" customWidth="1"/>
    <col min="13" max="13" width="16.375" style="375" customWidth="1"/>
    <col min="14" max="14" width="19.875" style="375" customWidth="1"/>
    <col min="15" max="15" width="16.375" style="375" customWidth="1"/>
    <col min="16" max="16" width="23.125" style="375" customWidth="1"/>
    <col min="17" max="17" width="19.875" style="375" customWidth="1"/>
    <col min="18" max="18" width="15.00390625" style="375" bestFit="1" customWidth="1"/>
    <col min="19" max="20" width="10.875" style="375" bestFit="1" customWidth="1"/>
    <col min="21" max="21" width="19.875" style="375" customWidth="1"/>
    <col min="22" max="22" width="10.875" style="375" bestFit="1" customWidth="1"/>
    <col min="23" max="23" width="19.875" style="375" customWidth="1"/>
    <col min="24" max="24" width="10.875" style="375" bestFit="1" customWidth="1"/>
    <col min="25" max="25" width="19.875" style="375" customWidth="1"/>
    <col min="26" max="26" width="16.375" style="375" customWidth="1"/>
    <col min="27" max="27" width="19.875" style="375" customWidth="1"/>
    <col min="28" max="28" width="23.125" style="375" customWidth="1"/>
    <col min="29" max="30" width="21.50390625" style="375" customWidth="1"/>
    <col min="31" max="31" width="16.375" style="375" customWidth="1"/>
    <col min="32" max="33" width="21.50390625" style="375" customWidth="1"/>
    <col min="34" max="35" width="23.125" style="375" customWidth="1"/>
    <col min="36" max="36" width="19.375" style="375" customWidth="1"/>
    <col min="37" max="38" width="23.125" style="375" customWidth="1"/>
    <col min="39" max="39" width="21.50390625" style="375" customWidth="1"/>
    <col min="40" max="40" width="19.875" style="375" customWidth="1"/>
    <col min="41" max="41" width="21.50390625" style="375" customWidth="1"/>
    <col min="42" max="42" width="10.875" style="375" bestFit="1" customWidth="1"/>
    <col min="43" max="43" width="21.50390625" style="375" customWidth="1"/>
    <col min="44" max="45" width="19.875" style="375" customWidth="1"/>
    <col min="46" max="46" width="16.375" style="375" customWidth="1"/>
    <col min="47" max="47" width="19.875" style="375" customWidth="1"/>
    <col min="48" max="48" width="14.625" style="375" customWidth="1"/>
    <col min="49" max="51" width="19.875" style="375" customWidth="1"/>
    <col min="52" max="52" width="16.375" style="375" customWidth="1"/>
    <col min="53" max="54" width="23.125" style="375" customWidth="1"/>
    <col min="55" max="55" width="19.875" style="375" customWidth="1"/>
    <col min="56" max="57" width="13.50390625" style="375" customWidth="1"/>
    <col min="58" max="58" width="14.125" style="375" customWidth="1"/>
    <col min="59" max="59" width="12.50390625" style="375" customWidth="1"/>
    <col min="60" max="16384" width="10.625" style="375" customWidth="1"/>
  </cols>
  <sheetData>
    <row r="1" spans="1:36" s="316" customFormat="1" ht="21" customHeight="1">
      <c r="A1" s="314"/>
      <c r="B1" s="315" t="s">
        <v>495</v>
      </c>
      <c r="C1" s="315"/>
      <c r="D1" s="315"/>
      <c r="AA1" s="314"/>
      <c r="AJ1" s="317"/>
    </row>
    <row r="2" spans="1:2" s="316" customFormat="1" ht="21" customHeight="1">
      <c r="A2" s="318"/>
      <c r="B2" s="315" t="s">
        <v>746</v>
      </c>
    </row>
    <row r="3" spans="2:59" s="316" customFormat="1" ht="19.5" customHeight="1" thickBot="1">
      <c r="B3" s="315"/>
      <c r="P3" s="319"/>
      <c r="AG3" s="319"/>
      <c r="AW3" s="319"/>
      <c r="BG3" s="319" t="s">
        <v>941</v>
      </c>
    </row>
    <row r="4" spans="1:59" s="325" customFormat="1" ht="12.75" customHeight="1">
      <c r="A4" s="320"/>
      <c r="B4" s="321" t="s">
        <v>971</v>
      </c>
      <c r="C4" s="322"/>
      <c r="D4" s="173"/>
      <c r="E4" s="173"/>
      <c r="F4" s="173"/>
      <c r="G4" s="173"/>
      <c r="H4" s="323"/>
      <c r="I4" s="174"/>
      <c r="J4" s="321" t="s">
        <v>952</v>
      </c>
      <c r="K4" s="173"/>
      <c r="L4" s="322"/>
      <c r="M4" s="322"/>
      <c r="N4" s="175"/>
      <c r="O4" s="175" t="s">
        <v>953</v>
      </c>
      <c r="P4" s="176" t="s">
        <v>954</v>
      </c>
      <c r="Q4" s="321" t="s">
        <v>955</v>
      </c>
      <c r="R4" s="322"/>
      <c r="S4" s="322"/>
      <c r="T4" s="322"/>
      <c r="U4" s="322"/>
      <c r="V4" s="324"/>
      <c r="W4" s="177" t="s">
        <v>956</v>
      </c>
      <c r="X4" s="322"/>
      <c r="Y4" s="177"/>
      <c r="Z4" s="177"/>
      <c r="AA4" s="176" t="s">
        <v>957</v>
      </c>
      <c r="AB4" s="321" t="s">
        <v>958</v>
      </c>
      <c r="AC4" s="322"/>
      <c r="AD4" s="322"/>
      <c r="AE4" s="322"/>
      <c r="AF4" s="322"/>
      <c r="AG4" s="177"/>
      <c r="AH4" s="322"/>
      <c r="AI4" s="177"/>
      <c r="AJ4" s="175"/>
      <c r="AK4" s="321" t="s">
        <v>959</v>
      </c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AW4" s="322"/>
      <c r="AX4" s="322"/>
      <c r="AY4" s="322"/>
      <c r="AZ4" s="324"/>
      <c r="BA4" s="176" t="s">
        <v>960</v>
      </c>
      <c r="BB4" s="176" t="s">
        <v>961</v>
      </c>
      <c r="BC4" s="321" t="s">
        <v>962</v>
      </c>
      <c r="BD4" s="321" t="s">
        <v>963</v>
      </c>
      <c r="BE4" s="321" t="s">
        <v>964</v>
      </c>
      <c r="BF4" s="176" t="s">
        <v>972</v>
      </c>
      <c r="BG4" s="208" t="s">
        <v>965</v>
      </c>
    </row>
    <row r="5" spans="1:59" s="325" customFormat="1" ht="18" customHeight="1">
      <c r="A5" s="245"/>
      <c r="B5" s="252" t="s">
        <v>590</v>
      </c>
      <c r="C5" s="326" t="s">
        <v>681</v>
      </c>
      <c r="D5" s="327"/>
      <c r="E5" s="327"/>
      <c r="F5" s="327"/>
      <c r="G5" s="327"/>
      <c r="H5" s="250" t="s">
        <v>682</v>
      </c>
      <c r="I5" s="250" t="s">
        <v>683</v>
      </c>
      <c r="J5" s="251" t="s">
        <v>684</v>
      </c>
      <c r="K5" s="328"/>
      <c r="L5" s="327" t="s">
        <v>594</v>
      </c>
      <c r="M5" s="327"/>
      <c r="N5" s="329"/>
      <c r="O5" s="264" t="s">
        <v>685</v>
      </c>
      <c r="P5" s="251" t="s">
        <v>686</v>
      </c>
      <c r="Q5" s="252" t="s">
        <v>687</v>
      </c>
      <c r="R5" s="250" t="s">
        <v>681</v>
      </c>
      <c r="S5" s="250" t="s">
        <v>682</v>
      </c>
      <c r="T5" s="326" t="s">
        <v>683</v>
      </c>
      <c r="U5" s="326" t="s">
        <v>688</v>
      </c>
      <c r="V5" s="326" t="s">
        <v>689</v>
      </c>
      <c r="W5" s="252" t="s">
        <v>690</v>
      </c>
      <c r="X5" s="326" t="s">
        <v>681</v>
      </c>
      <c r="Y5" s="250" t="s">
        <v>682</v>
      </c>
      <c r="Z5" s="326" t="s">
        <v>683</v>
      </c>
      <c r="AA5" s="251" t="s">
        <v>691</v>
      </c>
      <c r="AB5" s="252" t="s">
        <v>692</v>
      </c>
      <c r="AC5" s="326" t="s">
        <v>681</v>
      </c>
      <c r="AD5" s="327"/>
      <c r="AE5" s="327"/>
      <c r="AF5" s="327"/>
      <c r="AG5" s="327"/>
      <c r="AH5" s="326" t="s">
        <v>682</v>
      </c>
      <c r="AI5" s="327"/>
      <c r="AJ5" s="329"/>
      <c r="AK5" s="252" t="s">
        <v>693</v>
      </c>
      <c r="AL5" s="326" t="s">
        <v>681</v>
      </c>
      <c r="AM5" s="327"/>
      <c r="AN5" s="327"/>
      <c r="AO5" s="327"/>
      <c r="AP5" s="327"/>
      <c r="AQ5" s="327"/>
      <c r="AR5" s="326" t="s">
        <v>682</v>
      </c>
      <c r="AS5" s="327"/>
      <c r="AT5" s="327"/>
      <c r="AU5" s="327"/>
      <c r="AV5" s="327"/>
      <c r="AW5" s="327"/>
      <c r="AX5" s="327"/>
      <c r="AY5" s="327"/>
      <c r="AZ5" s="329"/>
      <c r="BA5" s="251" t="s">
        <v>694</v>
      </c>
      <c r="BB5" s="251" t="s">
        <v>695</v>
      </c>
      <c r="BC5" s="252"/>
      <c r="BD5" s="252"/>
      <c r="BE5" s="252"/>
      <c r="BF5" s="251"/>
      <c r="BG5" s="330"/>
    </row>
    <row r="6" spans="1:59" s="332" customFormat="1" ht="12.75" customHeight="1">
      <c r="A6" s="245"/>
      <c r="B6" s="252"/>
      <c r="C6" s="246"/>
      <c r="D6" s="328"/>
      <c r="E6" s="327" t="s">
        <v>594</v>
      </c>
      <c r="F6" s="327"/>
      <c r="G6" s="329"/>
      <c r="H6" s="249"/>
      <c r="I6" s="249"/>
      <c r="J6" s="251"/>
      <c r="K6" s="252"/>
      <c r="L6" s="254"/>
      <c r="M6" s="254"/>
      <c r="N6" s="254"/>
      <c r="O6" s="252"/>
      <c r="P6" s="251"/>
      <c r="Q6" s="252"/>
      <c r="R6" s="249"/>
      <c r="S6" s="279"/>
      <c r="T6" s="246"/>
      <c r="U6" s="246"/>
      <c r="V6" s="246"/>
      <c r="W6" s="252"/>
      <c r="X6" s="246"/>
      <c r="Y6" s="249"/>
      <c r="Z6" s="246"/>
      <c r="AA6" s="251"/>
      <c r="AB6" s="252"/>
      <c r="AC6" s="249"/>
      <c r="AD6" s="253"/>
      <c r="AE6" s="254"/>
      <c r="AF6" s="254"/>
      <c r="AG6" s="254"/>
      <c r="AH6" s="246"/>
      <c r="AI6" s="254"/>
      <c r="AJ6" s="253"/>
      <c r="AK6" s="251"/>
      <c r="AL6" s="246"/>
      <c r="AM6" s="254"/>
      <c r="AN6" s="253"/>
      <c r="AO6" s="254"/>
      <c r="AP6" s="254"/>
      <c r="AQ6" s="254"/>
      <c r="AR6" s="246"/>
      <c r="AS6" s="254"/>
      <c r="AT6" s="254"/>
      <c r="AU6" s="253"/>
      <c r="AV6" s="254"/>
      <c r="AW6" s="254"/>
      <c r="AX6" s="331"/>
      <c r="AY6" s="331"/>
      <c r="AZ6" s="255"/>
      <c r="BA6" s="251"/>
      <c r="BB6" s="251"/>
      <c r="BC6" s="252"/>
      <c r="BD6" s="252"/>
      <c r="BE6" s="252"/>
      <c r="BF6" s="251"/>
      <c r="BG6" s="330"/>
    </row>
    <row r="7" spans="1:59" s="332" customFormat="1" ht="13.5" customHeight="1">
      <c r="A7" s="245" t="s">
        <v>400</v>
      </c>
      <c r="B7" s="252"/>
      <c r="C7" s="246"/>
      <c r="D7" s="252"/>
      <c r="E7" s="252"/>
      <c r="F7" s="252"/>
      <c r="G7" s="253"/>
      <c r="H7" s="249"/>
      <c r="I7" s="249"/>
      <c r="J7" s="251"/>
      <c r="K7" s="252"/>
      <c r="L7" s="252"/>
      <c r="M7" s="252"/>
      <c r="N7" s="252"/>
      <c r="O7" s="252"/>
      <c r="P7" s="251"/>
      <c r="Q7" s="252"/>
      <c r="R7" s="249"/>
      <c r="S7" s="279"/>
      <c r="T7" s="246"/>
      <c r="U7" s="246"/>
      <c r="V7" s="246"/>
      <c r="W7" s="252"/>
      <c r="X7" s="246"/>
      <c r="Y7" s="249"/>
      <c r="Z7" s="246"/>
      <c r="AA7" s="251"/>
      <c r="AB7" s="252"/>
      <c r="AC7" s="249"/>
      <c r="AD7" s="251"/>
      <c r="AE7" s="252"/>
      <c r="AF7" s="252"/>
      <c r="AG7" s="252"/>
      <c r="AH7" s="246"/>
      <c r="AI7" s="252"/>
      <c r="AJ7" s="251"/>
      <c r="AK7" s="251"/>
      <c r="AL7" s="246"/>
      <c r="AM7" s="252"/>
      <c r="AN7" s="251"/>
      <c r="AO7" s="252"/>
      <c r="AP7" s="252"/>
      <c r="AQ7" s="252"/>
      <c r="AR7" s="246"/>
      <c r="AS7" s="252"/>
      <c r="AT7" s="252"/>
      <c r="AU7" s="251"/>
      <c r="AV7" s="252"/>
      <c r="AW7" s="260" t="s">
        <v>696</v>
      </c>
      <c r="AX7" s="152"/>
      <c r="AY7" s="248"/>
      <c r="AZ7" s="189"/>
      <c r="BA7" s="251"/>
      <c r="BB7" s="251"/>
      <c r="BC7" s="252"/>
      <c r="BD7" s="252"/>
      <c r="BE7" s="252"/>
      <c r="BF7" s="251"/>
      <c r="BG7" s="330"/>
    </row>
    <row r="8" spans="1:59" s="332" customFormat="1" ht="18" customHeight="1">
      <c r="A8" s="245"/>
      <c r="B8" s="252"/>
      <c r="C8" s="252" t="s">
        <v>697</v>
      </c>
      <c r="D8" s="252"/>
      <c r="E8" s="252"/>
      <c r="F8" s="268" t="s">
        <v>747</v>
      </c>
      <c r="G8" s="251"/>
      <c r="H8" s="251" t="s">
        <v>698</v>
      </c>
      <c r="I8" s="249"/>
      <c r="J8" s="251"/>
      <c r="K8" s="252" t="s">
        <v>699</v>
      </c>
      <c r="L8" s="252"/>
      <c r="M8" s="252"/>
      <c r="N8" s="252" t="s">
        <v>748</v>
      </c>
      <c r="O8" s="252"/>
      <c r="P8" s="251"/>
      <c r="Q8" s="252"/>
      <c r="R8" s="249"/>
      <c r="S8" s="279"/>
      <c r="T8" s="568" t="s">
        <v>749</v>
      </c>
      <c r="U8" s="246"/>
      <c r="V8" s="246"/>
      <c r="W8" s="252"/>
      <c r="X8" s="268" t="s">
        <v>700</v>
      </c>
      <c r="Y8" s="333" t="s">
        <v>701</v>
      </c>
      <c r="Z8" s="246"/>
      <c r="AA8" s="251"/>
      <c r="AB8" s="252"/>
      <c r="AC8" s="249"/>
      <c r="AD8" s="334" t="s">
        <v>702</v>
      </c>
      <c r="AE8" s="278" t="s">
        <v>703</v>
      </c>
      <c r="AF8" s="278"/>
      <c r="AG8" s="335" t="s">
        <v>704</v>
      </c>
      <c r="AH8" s="335"/>
      <c r="AI8" s="278"/>
      <c r="AJ8" s="184" t="s">
        <v>705</v>
      </c>
      <c r="AK8" s="184"/>
      <c r="AL8" s="335"/>
      <c r="AM8" s="278"/>
      <c r="AN8" s="184"/>
      <c r="AO8" s="278" t="s">
        <v>706</v>
      </c>
      <c r="AP8" s="278" t="s">
        <v>707</v>
      </c>
      <c r="AQ8" s="278"/>
      <c r="AR8" s="335"/>
      <c r="AS8" s="278"/>
      <c r="AT8" s="278" t="s">
        <v>708</v>
      </c>
      <c r="AU8" s="184" t="s">
        <v>709</v>
      </c>
      <c r="AV8" s="278" t="s">
        <v>405</v>
      </c>
      <c r="AW8" s="278" t="s">
        <v>710</v>
      </c>
      <c r="AX8" s="278" t="s">
        <v>711</v>
      </c>
      <c r="AY8" s="336" t="s">
        <v>712</v>
      </c>
      <c r="AZ8" s="337" t="s">
        <v>712</v>
      </c>
      <c r="BA8" s="184"/>
      <c r="BB8" s="184"/>
      <c r="BC8" s="278"/>
      <c r="BD8" s="278"/>
      <c r="BE8" s="278"/>
      <c r="BF8" s="276"/>
      <c r="BG8" s="209"/>
    </row>
    <row r="9" spans="1:59" s="332" customFormat="1" ht="18" customHeight="1">
      <c r="A9" s="245"/>
      <c r="B9" s="252"/>
      <c r="C9" s="252" t="s">
        <v>713</v>
      </c>
      <c r="D9" s="252" t="s">
        <v>714</v>
      </c>
      <c r="E9" s="252" t="s">
        <v>715</v>
      </c>
      <c r="F9" s="268" t="s">
        <v>750</v>
      </c>
      <c r="G9" s="184" t="s">
        <v>716</v>
      </c>
      <c r="H9" s="251" t="s">
        <v>713</v>
      </c>
      <c r="I9" s="251" t="s">
        <v>717</v>
      </c>
      <c r="J9" s="251"/>
      <c r="K9" s="252" t="s">
        <v>718</v>
      </c>
      <c r="L9" s="252" t="s">
        <v>719</v>
      </c>
      <c r="M9" s="252" t="s">
        <v>720</v>
      </c>
      <c r="N9" s="252" t="s">
        <v>751</v>
      </c>
      <c r="O9" s="252"/>
      <c r="P9" s="251"/>
      <c r="Q9" s="252"/>
      <c r="R9" s="276" t="s">
        <v>603</v>
      </c>
      <c r="S9" s="276" t="s">
        <v>721</v>
      </c>
      <c r="T9" s="597"/>
      <c r="U9" s="252" t="s">
        <v>722</v>
      </c>
      <c r="V9" s="338" t="s">
        <v>405</v>
      </c>
      <c r="W9" s="252"/>
      <c r="X9" s="252" t="s">
        <v>723</v>
      </c>
      <c r="Y9" s="279" t="s">
        <v>724</v>
      </c>
      <c r="Z9" s="268" t="s">
        <v>405</v>
      </c>
      <c r="AA9" s="251"/>
      <c r="AB9" s="252"/>
      <c r="AC9" s="251" t="s">
        <v>725</v>
      </c>
      <c r="AD9" s="334" t="s">
        <v>726</v>
      </c>
      <c r="AE9" s="278" t="s">
        <v>727</v>
      </c>
      <c r="AF9" s="278" t="s">
        <v>728</v>
      </c>
      <c r="AG9" s="335" t="s">
        <v>729</v>
      </c>
      <c r="AH9" s="278" t="s">
        <v>730</v>
      </c>
      <c r="AI9" s="278" t="s">
        <v>603</v>
      </c>
      <c r="AJ9" s="184" t="s">
        <v>723</v>
      </c>
      <c r="AK9" s="184"/>
      <c r="AL9" s="278" t="s">
        <v>731</v>
      </c>
      <c r="AM9" s="278" t="s">
        <v>732</v>
      </c>
      <c r="AN9" s="184" t="s">
        <v>408</v>
      </c>
      <c r="AO9" s="278" t="s">
        <v>733</v>
      </c>
      <c r="AP9" s="278" t="s">
        <v>734</v>
      </c>
      <c r="AQ9" s="278" t="s">
        <v>405</v>
      </c>
      <c r="AR9" s="278" t="s">
        <v>735</v>
      </c>
      <c r="AS9" s="278" t="s">
        <v>736</v>
      </c>
      <c r="AT9" s="278" t="s">
        <v>734</v>
      </c>
      <c r="AU9" s="184" t="s">
        <v>734</v>
      </c>
      <c r="AV9" s="278" t="s">
        <v>734</v>
      </c>
      <c r="AW9" s="278" t="s">
        <v>693</v>
      </c>
      <c r="AX9" s="278" t="s">
        <v>737</v>
      </c>
      <c r="AY9" s="339" t="s">
        <v>396</v>
      </c>
      <c r="AZ9" s="600" t="s">
        <v>738</v>
      </c>
      <c r="BA9" s="184"/>
      <c r="BB9" s="184"/>
      <c r="BC9" s="278"/>
      <c r="BD9" s="278"/>
      <c r="BE9" s="588" t="s">
        <v>752</v>
      </c>
      <c r="BF9" s="594" t="s">
        <v>753</v>
      </c>
      <c r="BG9" s="209" t="s">
        <v>739</v>
      </c>
    </row>
    <row r="10" spans="1:59" s="332" customFormat="1" ht="18" customHeight="1">
      <c r="A10" s="283"/>
      <c r="B10" s="285"/>
      <c r="C10" s="284"/>
      <c r="D10" s="285"/>
      <c r="E10" s="285"/>
      <c r="F10" s="285"/>
      <c r="G10" s="289"/>
      <c r="H10" s="286"/>
      <c r="I10" s="286"/>
      <c r="J10" s="289"/>
      <c r="K10" s="285"/>
      <c r="L10" s="285"/>
      <c r="M10" s="285"/>
      <c r="N10" s="285"/>
      <c r="O10" s="285"/>
      <c r="P10" s="287" t="s">
        <v>740</v>
      </c>
      <c r="Q10" s="285"/>
      <c r="R10" s="286"/>
      <c r="S10" s="286"/>
      <c r="T10" s="284"/>
      <c r="U10" s="284"/>
      <c r="V10" s="284"/>
      <c r="W10" s="285"/>
      <c r="X10" s="284"/>
      <c r="Y10" s="286"/>
      <c r="Z10" s="284"/>
      <c r="AA10" s="287" t="s">
        <v>741</v>
      </c>
      <c r="AB10" s="285"/>
      <c r="AC10" s="286"/>
      <c r="AD10" s="340"/>
      <c r="AE10" s="341"/>
      <c r="AF10" s="341"/>
      <c r="AG10" s="341"/>
      <c r="AH10" s="342"/>
      <c r="AI10" s="341"/>
      <c r="AJ10" s="340"/>
      <c r="AK10" s="340"/>
      <c r="AL10" s="342"/>
      <c r="AM10" s="341"/>
      <c r="AN10" s="340"/>
      <c r="AO10" s="341"/>
      <c r="AP10" s="341"/>
      <c r="AQ10" s="341"/>
      <c r="AR10" s="342"/>
      <c r="AS10" s="341"/>
      <c r="AT10" s="341"/>
      <c r="AU10" s="340"/>
      <c r="AV10" s="341"/>
      <c r="AW10" s="341"/>
      <c r="AX10" s="341"/>
      <c r="AY10" s="341"/>
      <c r="AZ10" s="601"/>
      <c r="BA10" s="343" t="s">
        <v>742</v>
      </c>
      <c r="BB10" s="343" t="s">
        <v>743</v>
      </c>
      <c r="BC10" s="344" t="s">
        <v>744</v>
      </c>
      <c r="BD10" s="344" t="s">
        <v>739</v>
      </c>
      <c r="BE10" s="598"/>
      <c r="BF10" s="599"/>
      <c r="BG10" s="345" t="s">
        <v>745</v>
      </c>
    </row>
    <row r="11" spans="1:59" s="352" customFormat="1" ht="24.75" customHeight="1" hidden="1">
      <c r="A11" s="346"/>
      <c r="B11" s="347" t="s">
        <v>754</v>
      </c>
      <c r="C11" s="347" t="s">
        <v>755</v>
      </c>
      <c r="D11" s="347" t="s">
        <v>756</v>
      </c>
      <c r="E11" s="347" t="s">
        <v>757</v>
      </c>
      <c r="F11" s="347" t="s">
        <v>758</v>
      </c>
      <c r="G11" s="133" t="s">
        <v>759</v>
      </c>
      <c r="H11" s="133" t="s">
        <v>760</v>
      </c>
      <c r="I11" s="133" t="s">
        <v>761</v>
      </c>
      <c r="J11" s="133" t="s">
        <v>762</v>
      </c>
      <c r="K11" s="347" t="s">
        <v>763</v>
      </c>
      <c r="L11" s="347" t="s">
        <v>764</v>
      </c>
      <c r="M11" s="347" t="s">
        <v>765</v>
      </c>
      <c r="N11" s="347" t="s">
        <v>766</v>
      </c>
      <c r="O11" s="347" t="s">
        <v>767</v>
      </c>
      <c r="P11" s="133" t="s">
        <v>768</v>
      </c>
      <c r="Q11" s="347" t="s">
        <v>769</v>
      </c>
      <c r="R11" s="133" t="s">
        <v>770</v>
      </c>
      <c r="S11" s="133" t="s">
        <v>771</v>
      </c>
      <c r="T11" s="347" t="s">
        <v>772</v>
      </c>
      <c r="U11" s="347" t="s">
        <v>773</v>
      </c>
      <c r="V11" s="347" t="s">
        <v>774</v>
      </c>
      <c r="W11" s="347" t="s">
        <v>775</v>
      </c>
      <c r="X11" s="347" t="s">
        <v>776</v>
      </c>
      <c r="Y11" s="133" t="s">
        <v>777</v>
      </c>
      <c r="Z11" s="347" t="s">
        <v>778</v>
      </c>
      <c r="AA11" s="133" t="s">
        <v>779</v>
      </c>
      <c r="AB11" s="347" t="s">
        <v>780</v>
      </c>
      <c r="AC11" s="133" t="s">
        <v>781</v>
      </c>
      <c r="AD11" s="133" t="s">
        <v>782</v>
      </c>
      <c r="AE11" s="347" t="s">
        <v>783</v>
      </c>
      <c r="AF11" s="347" t="s">
        <v>784</v>
      </c>
      <c r="AG11" s="347" t="s">
        <v>785</v>
      </c>
      <c r="AH11" s="347" t="s">
        <v>786</v>
      </c>
      <c r="AI11" s="347" t="s">
        <v>787</v>
      </c>
      <c r="AJ11" s="133" t="s">
        <v>788</v>
      </c>
      <c r="AK11" s="133" t="s">
        <v>789</v>
      </c>
      <c r="AL11" s="347" t="s">
        <v>790</v>
      </c>
      <c r="AM11" s="347" t="s">
        <v>791</v>
      </c>
      <c r="AN11" s="133" t="s">
        <v>792</v>
      </c>
      <c r="AO11" s="347" t="s">
        <v>793</v>
      </c>
      <c r="AP11" s="347" t="s">
        <v>794</v>
      </c>
      <c r="AQ11" s="347" t="s">
        <v>795</v>
      </c>
      <c r="AR11" s="347" t="s">
        <v>796</v>
      </c>
      <c r="AS11" s="347" t="s">
        <v>797</v>
      </c>
      <c r="AT11" s="347" t="s">
        <v>798</v>
      </c>
      <c r="AU11" s="133" t="s">
        <v>799</v>
      </c>
      <c r="AV11" s="347" t="s">
        <v>800</v>
      </c>
      <c r="AW11" s="347" t="s">
        <v>801</v>
      </c>
      <c r="AX11" s="347" t="s">
        <v>802</v>
      </c>
      <c r="AY11" s="347" t="s">
        <v>803</v>
      </c>
      <c r="AZ11" s="133" t="s">
        <v>804</v>
      </c>
      <c r="BA11" s="133" t="s">
        <v>805</v>
      </c>
      <c r="BB11" s="133" t="s">
        <v>806</v>
      </c>
      <c r="BC11" s="348"/>
      <c r="BD11" s="347" t="s">
        <v>807</v>
      </c>
      <c r="BE11" s="349" t="s">
        <v>808</v>
      </c>
      <c r="BF11" s="350"/>
      <c r="BG11" s="351"/>
    </row>
    <row r="12" spans="1:59" s="325" customFormat="1" ht="39.75" customHeight="1">
      <c r="A12" s="198" t="s">
        <v>886</v>
      </c>
      <c r="B12" s="138">
        <v>4822832</v>
      </c>
      <c r="C12" s="138">
        <v>4822832</v>
      </c>
      <c r="D12" s="138">
        <v>44213</v>
      </c>
      <c r="E12" s="138">
        <v>5015810</v>
      </c>
      <c r="F12" s="138">
        <v>237191</v>
      </c>
      <c r="G12" s="138">
        <v>0</v>
      </c>
      <c r="H12" s="138">
        <v>0</v>
      </c>
      <c r="I12" s="138">
        <v>0</v>
      </c>
      <c r="J12" s="138">
        <v>50220</v>
      </c>
      <c r="K12" s="138">
        <v>48401</v>
      </c>
      <c r="L12" s="138">
        <v>1819</v>
      </c>
      <c r="M12" s="138">
        <v>0</v>
      </c>
      <c r="N12" s="138">
        <v>0</v>
      </c>
      <c r="O12" s="138">
        <v>0</v>
      </c>
      <c r="P12" s="138">
        <v>4873052</v>
      </c>
      <c r="Q12" s="138">
        <v>0</v>
      </c>
      <c r="R12" s="138">
        <v>0</v>
      </c>
      <c r="S12" s="138">
        <v>0</v>
      </c>
      <c r="T12" s="138">
        <v>0</v>
      </c>
      <c r="U12" s="138">
        <v>0</v>
      </c>
      <c r="V12" s="138">
        <v>0</v>
      </c>
      <c r="W12" s="138">
        <v>47100</v>
      </c>
      <c r="X12" s="138">
        <v>0</v>
      </c>
      <c r="Y12" s="138">
        <v>42203</v>
      </c>
      <c r="Z12" s="138">
        <v>4897</v>
      </c>
      <c r="AA12" s="138">
        <v>47100</v>
      </c>
      <c r="AB12" s="138">
        <v>3237393</v>
      </c>
      <c r="AC12" s="138">
        <v>786767</v>
      </c>
      <c r="AD12" s="138">
        <v>667176</v>
      </c>
      <c r="AE12" s="138">
        <v>0</v>
      </c>
      <c r="AF12" s="138">
        <v>119591</v>
      </c>
      <c r="AG12" s="138">
        <v>0</v>
      </c>
      <c r="AH12" s="138">
        <v>2450626</v>
      </c>
      <c r="AI12" s="138">
        <v>2450626</v>
      </c>
      <c r="AJ12" s="138">
        <v>0</v>
      </c>
      <c r="AK12" s="138">
        <v>1588559</v>
      </c>
      <c r="AL12" s="138">
        <v>1670006</v>
      </c>
      <c r="AM12" s="138">
        <v>0</v>
      </c>
      <c r="AN12" s="138">
        <v>1660856</v>
      </c>
      <c r="AO12" s="138">
        <v>1926</v>
      </c>
      <c r="AP12" s="138">
        <v>0</v>
      </c>
      <c r="AQ12" s="138">
        <v>7224</v>
      </c>
      <c r="AR12" s="138">
        <v>-81447</v>
      </c>
      <c r="AS12" s="138">
        <v>0</v>
      </c>
      <c r="AT12" s="138">
        <v>0</v>
      </c>
      <c r="AU12" s="138">
        <v>0</v>
      </c>
      <c r="AV12" s="138">
        <v>0</v>
      </c>
      <c r="AW12" s="138">
        <v>0</v>
      </c>
      <c r="AX12" s="138">
        <v>23379</v>
      </c>
      <c r="AY12" s="138">
        <v>0</v>
      </c>
      <c r="AZ12" s="138">
        <v>8764</v>
      </c>
      <c r="BA12" s="138">
        <v>4825952</v>
      </c>
      <c r="BB12" s="138">
        <v>4873052</v>
      </c>
      <c r="BC12" s="353">
        <v>81447</v>
      </c>
      <c r="BD12" s="354">
        <v>0</v>
      </c>
      <c r="BE12" s="354">
        <v>0</v>
      </c>
      <c r="BF12" s="355">
        <v>415.4</v>
      </c>
      <c r="BG12" s="356">
        <v>0</v>
      </c>
    </row>
    <row r="13" spans="1:59" s="325" customFormat="1" ht="39.75" customHeight="1">
      <c r="A13" s="186" t="s">
        <v>890</v>
      </c>
      <c r="B13" s="145">
        <v>4550793</v>
      </c>
      <c r="C13" s="145">
        <v>4550793</v>
      </c>
      <c r="D13" s="145">
        <v>182673</v>
      </c>
      <c r="E13" s="145">
        <v>4409248</v>
      </c>
      <c r="F13" s="145">
        <v>79605</v>
      </c>
      <c r="G13" s="145">
        <v>38477</v>
      </c>
      <c r="H13" s="145">
        <v>0</v>
      </c>
      <c r="I13" s="145">
        <v>0</v>
      </c>
      <c r="J13" s="145">
        <v>73067</v>
      </c>
      <c r="K13" s="145">
        <v>36331</v>
      </c>
      <c r="L13" s="145">
        <v>36736</v>
      </c>
      <c r="M13" s="145">
        <v>0</v>
      </c>
      <c r="N13" s="145">
        <v>0</v>
      </c>
      <c r="O13" s="145">
        <v>0</v>
      </c>
      <c r="P13" s="145">
        <v>4623860</v>
      </c>
      <c r="Q13" s="145">
        <v>0</v>
      </c>
      <c r="R13" s="145">
        <v>0</v>
      </c>
      <c r="S13" s="145">
        <v>0</v>
      </c>
      <c r="T13" s="145">
        <v>0</v>
      </c>
      <c r="U13" s="145">
        <v>0</v>
      </c>
      <c r="V13" s="145">
        <v>0</v>
      </c>
      <c r="W13" s="145">
        <v>50461</v>
      </c>
      <c r="X13" s="145">
        <v>0</v>
      </c>
      <c r="Y13" s="145">
        <v>50461</v>
      </c>
      <c r="Z13" s="145">
        <v>0</v>
      </c>
      <c r="AA13" s="145">
        <v>50461</v>
      </c>
      <c r="AB13" s="145">
        <v>2528420</v>
      </c>
      <c r="AC13" s="145">
        <v>85004</v>
      </c>
      <c r="AD13" s="145">
        <v>83302</v>
      </c>
      <c r="AE13" s="145">
        <v>0</v>
      </c>
      <c r="AF13" s="145">
        <v>1702</v>
      </c>
      <c r="AG13" s="145">
        <v>0</v>
      </c>
      <c r="AH13" s="145">
        <v>2443416</v>
      </c>
      <c r="AI13" s="145">
        <v>2443416</v>
      </c>
      <c r="AJ13" s="145">
        <v>0</v>
      </c>
      <c r="AK13" s="145">
        <v>2044979</v>
      </c>
      <c r="AL13" s="145">
        <v>2044979</v>
      </c>
      <c r="AM13" s="145">
        <v>1461846</v>
      </c>
      <c r="AN13" s="145">
        <v>425583</v>
      </c>
      <c r="AO13" s="145">
        <v>70828</v>
      </c>
      <c r="AP13" s="145">
        <v>0</v>
      </c>
      <c r="AQ13" s="145">
        <v>86722</v>
      </c>
      <c r="AR13" s="145">
        <v>0</v>
      </c>
      <c r="AS13" s="145">
        <v>0</v>
      </c>
      <c r="AT13" s="145">
        <v>0</v>
      </c>
      <c r="AU13" s="145">
        <v>0</v>
      </c>
      <c r="AV13" s="145">
        <v>0</v>
      </c>
      <c r="AW13" s="145">
        <v>0</v>
      </c>
      <c r="AX13" s="145">
        <v>72463</v>
      </c>
      <c r="AY13" s="145">
        <v>0</v>
      </c>
      <c r="AZ13" s="145">
        <v>28018</v>
      </c>
      <c r="BA13" s="145">
        <v>4573399</v>
      </c>
      <c r="BB13" s="145">
        <v>4623860</v>
      </c>
      <c r="BC13" s="361">
        <v>0</v>
      </c>
      <c r="BD13" s="362">
        <v>0</v>
      </c>
      <c r="BE13" s="362">
        <v>0</v>
      </c>
      <c r="BF13" s="363">
        <v>0</v>
      </c>
      <c r="BG13" s="364">
        <v>0</v>
      </c>
    </row>
    <row r="14" spans="1:59" s="325" customFormat="1" ht="39.75" customHeight="1" thickBot="1">
      <c r="A14" s="203" t="s">
        <v>425</v>
      </c>
      <c r="B14" s="365">
        <f>SUM(B12:B13)</f>
        <v>9373625</v>
      </c>
      <c r="C14" s="365">
        <f aca="true" t="shared" si="0" ref="C14:I14">SUM(C12:C13)</f>
        <v>9373625</v>
      </c>
      <c r="D14" s="365">
        <f t="shared" si="0"/>
        <v>226886</v>
      </c>
      <c r="E14" s="365">
        <f t="shared" si="0"/>
        <v>9425058</v>
      </c>
      <c r="F14" s="365">
        <f t="shared" si="0"/>
        <v>316796</v>
      </c>
      <c r="G14" s="365">
        <f t="shared" si="0"/>
        <v>38477</v>
      </c>
      <c r="H14" s="365">
        <f t="shared" si="0"/>
        <v>0</v>
      </c>
      <c r="I14" s="365">
        <f t="shared" si="0"/>
        <v>0</v>
      </c>
      <c r="J14" s="365">
        <f aca="true" t="shared" si="1" ref="J14:BE14">SUM(J12:J13)</f>
        <v>123287</v>
      </c>
      <c r="K14" s="365">
        <f t="shared" si="1"/>
        <v>84732</v>
      </c>
      <c r="L14" s="365">
        <f t="shared" si="1"/>
        <v>38555</v>
      </c>
      <c r="M14" s="365">
        <f t="shared" si="1"/>
        <v>0</v>
      </c>
      <c r="N14" s="365">
        <f t="shared" si="1"/>
        <v>0</v>
      </c>
      <c r="O14" s="365">
        <f t="shared" si="1"/>
        <v>0</v>
      </c>
      <c r="P14" s="365">
        <f t="shared" si="1"/>
        <v>9496912</v>
      </c>
      <c r="Q14" s="365">
        <f t="shared" si="1"/>
        <v>0</v>
      </c>
      <c r="R14" s="365">
        <f t="shared" si="1"/>
        <v>0</v>
      </c>
      <c r="S14" s="365">
        <f t="shared" si="1"/>
        <v>0</v>
      </c>
      <c r="T14" s="365">
        <f t="shared" si="1"/>
        <v>0</v>
      </c>
      <c r="U14" s="365">
        <f t="shared" si="1"/>
        <v>0</v>
      </c>
      <c r="V14" s="365">
        <f t="shared" si="1"/>
        <v>0</v>
      </c>
      <c r="W14" s="365">
        <f t="shared" si="1"/>
        <v>97561</v>
      </c>
      <c r="X14" s="365">
        <f t="shared" si="1"/>
        <v>0</v>
      </c>
      <c r="Y14" s="365">
        <f t="shared" si="1"/>
        <v>92664</v>
      </c>
      <c r="Z14" s="365">
        <f t="shared" si="1"/>
        <v>4897</v>
      </c>
      <c r="AA14" s="365">
        <f t="shared" si="1"/>
        <v>97561</v>
      </c>
      <c r="AB14" s="365">
        <f t="shared" si="1"/>
        <v>5765813</v>
      </c>
      <c r="AC14" s="365">
        <f t="shared" si="1"/>
        <v>871771</v>
      </c>
      <c r="AD14" s="365">
        <f t="shared" si="1"/>
        <v>750478</v>
      </c>
      <c r="AE14" s="365">
        <f t="shared" si="1"/>
        <v>0</v>
      </c>
      <c r="AF14" s="365">
        <f t="shared" si="1"/>
        <v>121293</v>
      </c>
      <c r="AG14" s="365">
        <f t="shared" si="1"/>
        <v>0</v>
      </c>
      <c r="AH14" s="365">
        <f t="shared" si="1"/>
        <v>4894042</v>
      </c>
      <c r="AI14" s="365">
        <f t="shared" si="1"/>
        <v>4894042</v>
      </c>
      <c r="AJ14" s="365">
        <f t="shared" si="1"/>
        <v>0</v>
      </c>
      <c r="AK14" s="365">
        <f t="shared" si="1"/>
        <v>3633538</v>
      </c>
      <c r="AL14" s="365">
        <f t="shared" si="1"/>
        <v>3714985</v>
      </c>
      <c r="AM14" s="365">
        <f t="shared" si="1"/>
        <v>1461846</v>
      </c>
      <c r="AN14" s="365">
        <f t="shared" si="1"/>
        <v>2086439</v>
      </c>
      <c r="AO14" s="365">
        <f t="shared" si="1"/>
        <v>72754</v>
      </c>
      <c r="AP14" s="365">
        <f t="shared" si="1"/>
        <v>0</v>
      </c>
      <c r="AQ14" s="365">
        <f t="shared" si="1"/>
        <v>93946</v>
      </c>
      <c r="AR14" s="365">
        <f t="shared" si="1"/>
        <v>-81447</v>
      </c>
      <c r="AS14" s="365">
        <f t="shared" si="1"/>
        <v>0</v>
      </c>
      <c r="AT14" s="365">
        <f t="shared" si="1"/>
        <v>0</v>
      </c>
      <c r="AU14" s="365">
        <f t="shared" si="1"/>
        <v>0</v>
      </c>
      <c r="AV14" s="365">
        <f t="shared" si="1"/>
        <v>0</v>
      </c>
      <c r="AW14" s="365">
        <f t="shared" si="1"/>
        <v>0</v>
      </c>
      <c r="AX14" s="365">
        <f t="shared" si="1"/>
        <v>95842</v>
      </c>
      <c r="AY14" s="365">
        <f t="shared" si="1"/>
        <v>0</v>
      </c>
      <c r="AZ14" s="365">
        <f t="shared" si="1"/>
        <v>36782</v>
      </c>
      <c r="BA14" s="365">
        <f t="shared" si="1"/>
        <v>9399351</v>
      </c>
      <c r="BB14" s="365">
        <f t="shared" si="1"/>
        <v>9496912</v>
      </c>
      <c r="BC14" s="365">
        <f t="shared" si="1"/>
        <v>81447</v>
      </c>
      <c r="BD14" s="365">
        <f t="shared" si="1"/>
        <v>0</v>
      </c>
      <c r="BE14" s="365">
        <f t="shared" si="1"/>
        <v>0</v>
      </c>
      <c r="BF14" s="513">
        <v>89.3</v>
      </c>
      <c r="BG14" s="365">
        <f>SUM(BG12:BG13)</f>
        <v>0</v>
      </c>
    </row>
    <row r="15" spans="1:59" s="332" customFormat="1" ht="23.25" customHeight="1">
      <c r="A15" s="152"/>
      <c r="B15" s="514"/>
      <c r="C15" s="514"/>
      <c r="D15" s="514"/>
      <c r="E15" s="514"/>
      <c r="F15" s="514"/>
      <c r="G15" s="514"/>
      <c r="H15" s="514"/>
      <c r="I15" s="514"/>
      <c r="J15" s="514"/>
      <c r="K15" s="514"/>
      <c r="L15" s="514"/>
      <c r="M15" s="514"/>
      <c r="N15" s="514"/>
      <c r="O15" s="514"/>
      <c r="P15" s="514"/>
      <c r="Q15" s="514"/>
      <c r="R15" s="514"/>
      <c r="S15" s="514"/>
      <c r="T15" s="514"/>
      <c r="U15" s="514"/>
      <c r="V15" s="514"/>
      <c r="W15" s="514"/>
      <c r="X15" s="514"/>
      <c r="Y15" s="514"/>
      <c r="Z15" s="514"/>
      <c r="AA15" s="514"/>
      <c r="AB15" s="514"/>
      <c r="AC15" s="514"/>
      <c r="AD15" s="514"/>
      <c r="AE15" s="514"/>
      <c r="AF15" s="514"/>
      <c r="AG15" s="514"/>
      <c r="AH15" s="514"/>
      <c r="AI15" s="514"/>
      <c r="AJ15" s="514"/>
      <c r="AK15" s="514"/>
      <c r="AL15" s="514"/>
      <c r="AM15" s="514"/>
      <c r="AN15" s="514"/>
      <c r="AO15" s="514"/>
      <c r="AP15" s="514"/>
      <c r="AQ15" s="514"/>
      <c r="AR15" s="514"/>
      <c r="AS15" s="514"/>
      <c r="AT15" s="514"/>
      <c r="AU15" s="514"/>
      <c r="AV15" s="514"/>
      <c r="AW15" s="514"/>
      <c r="AX15" s="514"/>
      <c r="AY15" s="514"/>
      <c r="AZ15" s="514"/>
      <c r="BA15" s="514"/>
      <c r="BB15" s="514"/>
      <c r="BC15" s="514"/>
      <c r="BD15" s="514"/>
      <c r="BE15" s="514"/>
      <c r="BF15" s="514"/>
      <c r="BG15" s="514"/>
    </row>
    <row r="16" spans="1:59" s="332" customFormat="1" ht="23.25" customHeight="1">
      <c r="A16" s="152"/>
      <c r="B16" s="369"/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69"/>
      <c r="V16" s="369"/>
      <c r="W16" s="369"/>
      <c r="X16" s="369"/>
      <c r="Y16" s="369"/>
      <c r="Z16" s="369"/>
      <c r="AA16" s="369"/>
      <c r="AB16" s="369"/>
      <c r="AC16" s="369"/>
      <c r="AD16" s="369"/>
      <c r="AE16" s="369"/>
      <c r="AF16" s="369"/>
      <c r="AG16" s="369"/>
      <c r="AH16" s="369"/>
      <c r="AI16" s="369"/>
      <c r="AJ16" s="369"/>
      <c r="AK16" s="369"/>
      <c r="AL16" s="369"/>
      <c r="AM16" s="369"/>
      <c r="AN16" s="369"/>
      <c r="AO16" s="369"/>
      <c r="AP16" s="369"/>
      <c r="AQ16" s="369"/>
      <c r="AR16" s="369"/>
      <c r="AS16" s="369"/>
      <c r="AT16" s="369"/>
      <c r="AU16" s="369"/>
      <c r="AV16" s="369"/>
      <c r="AW16" s="369"/>
      <c r="AX16" s="369"/>
      <c r="AY16" s="369"/>
      <c r="AZ16" s="369"/>
      <c r="BA16" s="369"/>
      <c r="BB16" s="369"/>
      <c r="BC16" s="369"/>
      <c r="BD16" s="369"/>
      <c r="BE16" s="372"/>
      <c r="BF16" s="371"/>
      <c r="BG16" s="371"/>
    </row>
    <row r="17" spans="1:59" s="332" customFormat="1" ht="7.5" customHeight="1">
      <c r="A17" s="152"/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  <c r="AC17" s="369"/>
      <c r="AD17" s="369"/>
      <c r="AE17" s="369"/>
      <c r="AF17" s="369"/>
      <c r="AG17" s="369"/>
      <c r="AH17" s="369"/>
      <c r="AI17" s="369"/>
      <c r="AJ17" s="369"/>
      <c r="AK17" s="369"/>
      <c r="AL17" s="369"/>
      <c r="AM17" s="369"/>
      <c r="AN17" s="369"/>
      <c r="AO17" s="369"/>
      <c r="AP17" s="369"/>
      <c r="AQ17" s="369"/>
      <c r="AR17" s="369"/>
      <c r="AS17" s="369"/>
      <c r="AT17" s="369"/>
      <c r="AU17" s="369"/>
      <c r="AV17" s="369"/>
      <c r="AW17" s="369"/>
      <c r="AX17" s="369"/>
      <c r="AY17" s="369"/>
      <c r="AZ17" s="369"/>
      <c r="BA17" s="369"/>
      <c r="BB17" s="369"/>
      <c r="BC17" s="369"/>
      <c r="BD17" s="369"/>
      <c r="BE17" s="369"/>
      <c r="BF17" s="371"/>
      <c r="BG17" s="371"/>
    </row>
    <row r="18" spans="1:36" s="316" customFormat="1" ht="21" customHeight="1">
      <c r="A18" s="314"/>
      <c r="B18" s="315" t="s">
        <v>925</v>
      </c>
      <c r="C18" s="315"/>
      <c r="D18" s="315"/>
      <c r="AA18" s="314"/>
      <c r="AJ18" s="317"/>
    </row>
    <row r="19" spans="1:2" s="316" customFormat="1" ht="21" customHeight="1">
      <c r="A19" s="318"/>
      <c r="B19" s="315" t="s">
        <v>746</v>
      </c>
    </row>
    <row r="20" spans="2:59" s="316" customFormat="1" ht="19.5" customHeight="1" thickBot="1">
      <c r="B20" s="315"/>
      <c r="P20" s="319"/>
      <c r="AG20" s="319"/>
      <c r="AW20" s="319"/>
      <c r="BG20" s="319" t="s">
        <v>941</v>
      </c>
    </row>
    <row r="21" spans="1:59" s="325" customFormat="1" ht="12.75" customHeight="1">
      <c r="A21" s="320"/>
      <c r="B21" s="321" t="s">
        <v>971</v>
      </c>
      <c r="C21" s="322"/>
      <c r="D21" s="173"/>
      <c r="E21" s="173"/>
      <c r="F21" s="173"/>
      <c r="G21" s="173"/>
      <c r="H21" s="323"/>
      <c r="I21" s="174"/>
      <c r="J21" s="321" t="s">
        <v>952</v>
      </c>
      <c r="K21" s="173"/>
      <c r="L21" s="322"/>
      <c r="M21" s="322"/>
      <c r="N21" s="175"/>
      <c r="O21" s="175" t="s">
        <v>953</v>
      </c>
      <c r="P21" s="176" t="s">
        <v>954</v>
      </c>
      <c r="Q21" s="321" t="s">
        <v>955</v>
      </c>
      <c r="R21" s="322"/>
      <c r="S21" s="322"/>
      <c r="T21" s="322"/>
      <c r="U21" s="322"/>
      <c r="V21" s="324"/>
      <c r="W21" s="177" t="s">
        <v>956</v>
      </c>
      <c r="X21" s="322"/>
      <c r="Y21" s="177"/>
      <c r="Z21" s="177"/>
      <c r="AA21" s="176" t="s">
        <v>957</v>
      </c>
      <c r="AB21" s="321" t="s">
        <v>958</v>
      </c>
      <c r="AC21" s="322"/>
      <c r="AD21" s="322"/>
      <c r="AE21" s="322"/>
      <c r="AF21" s="322"/>
      <c r="AG21" s="177"/>
      <c r="AH21" s="322"/>
      <c r="AI21" s="177"/>
      <c r="AJ21" s="175"/>
      <c r="AK21" s="321" t="s">
        <v>959</v>
      </c>
      <c r="AL21" s="322"/>
      <c r="AM21" s="322"/>
      <c r="AN21" s="322"/>
      <c r="AO21" s="322"/>
      <c r="AP21" s="322"/>
      <c r="AQ21" s="322"/>
      <c r="AR21" s="322"/>
      <c r="AS21" s="322"/>
      <c r="AT21" s="322"/>
      <c r="AU21" s="322"/>
      <c r="AV21" s="322"/>
      <c r="AW21" s="322"/>
      <c r="AX21" s="322"/>
      <c r="AY21" s="322"/>
      <c r="AZ21" s="324"/>
      <c r="BA21" s="176" t="s">
        <v>960</v>
      </c>
      <c r="BB21" s="176" t="s">
        <v>961</v>
      </c>
      <c r="BC21" s="321" t="s">
        <v>962</v>
      </c>
      <c r="BD21" s="321" t="s">
        <v>963</v>
      </c>
      <c r="BE21" s="321" t="s">
        <v>964</v>
      </c>
      <c r="BF21" s="176" t="s">
        <v>972</v>
      </c>
      <c r="BG21" s="208" t="s">
        <v>965</v>
      </c>
    </row>
    <row r="22" spans="1:59" s="325" customFormat="1" ht="18" customHeight="1">
      <c r="A22" s="245"/>
      <c r="B22" s="252" t="s">
        <v>590</v>
      </c>
      <c r="C22" s="326" t="s">
        <v>681</v>
      </c>
      <c r="D22" s="327"/>
      <c r="E22" s="327"/>
      <c r="F22" s="327"/>
      <c r="G22" s="327"/>
      <c r="H22" s="250" t="s">
        <v>682</v>
      </c>
      <c r="I22" s="250" t="s">
        <v>683</v>
      </c>
      <c r="J22" s="251" t="s">
        <v>684</v>
      </c>
      <c r="K22" s="328"/>
      <c r="L22" s="327" t="s">
        <v>594</v>
      </c>
      <c r="M22" s="327"/>
      <c r="N22" s="329"/>
      <c r="O22" s="264" t="s">
        <v>685</v>
      </c>
      <c r="P22" s="251" t="s">
        <v>686</v>
      </c>
      <c r="Q22" s="252" t="s">
        <v>687</v>
      </c>
      <c r="R22" s="250" t="s">
        <v>681</v>
      </c>
      <c r="S22" s="250" t="s">
        <v>682</v>
      </c>
      <c r="T22" s="326" t="s">
        <v>683</v>
      </c>
      <c r="U22" s="326" t="s">
        <v>688</v>
      </c>
      <c r="V22" s="326" t="s">
        <v>689</v>
      </c>
      <c r="W22" s="252" t="s">
        <v>690</v>
      </c>
      <c r="X22" s="326" t="s">
        <v>681</v>
      </c>
      <c r="Y22" s="250" t="s">
        <v>682</v>
      </c>
      <c r="Z22" s="326" t="s">
        <v>683</v>
      </c>
      <c r="AA22" s="251" t="s">
        <v>691</v>
      </c>
      <c r="AB22" s="252" t="s">
        <v>692</v>
      </c>
      <c r="AC22" s="326" t="s">
        <v>681</v>
      </c>
      <c r="AD22" s="327"/>
      <c r="AE22" s="327"/>
      <c r="AF22" s="327"/>
      <c r="AG22" s="327"/>
      <c r="AH22" s="326" t="s">
        <v>682</v>
      </c>
      <c r="AI22" s="327"/>
      <c r="AJ22" s="329"/>
      <c r="AK22" s="252" t="s">
        <v>693</v>
      </c>
      <c r="AL22" s="326" t="s">
        <v>681</v>
      </c>
      <c r="AM22" s="327"/>
      <c r="AN22" s="327"/>
      <c r="AO22" s="327"/>
      <c r="AP22" s="327"/>
      <c r="AQ22" s="327"/>
      <c r="AR22" s="326" t="s">
        <v>682</v>
      </c>
      <c r="AS22" s="327"/>
      <c r="AT22" s="327"/>
      <c r="AU22" s="327"/>
      <c r="AV22" s="327"/>
      <c r="AW22" s="327"/>
      <c r="AX22" s="327"/>
      <c r="AY22" s="327"/>
      <c r="AZ22" s="329"/>
      <c r="BA22" s="251" t="s">
        <v>694</v>
      </c>
      <c r="BB22" s="251" t="s">
        <v>695</v>
      </c>
      <c r="BC22" s="252"/>
      <c r="BD22" s="252"/>
      <c r="BE22" s="252"/>
      <c r="BF22" s="251"/>
      <c r="BG22" s="330"/>
    </row>
    <row r="23" spans="1:59" s="332" customFormat="1" ht="12.75" customHeight="1">
      <c r="A23" s="245"/>
      <c r="B23" s="252"/>
      <c r="C23" s="246"/>
      <c r="D23" s="328"/>
      <c r="E23" s="327" t="s">
        <v>594</v>
      </c>
      <c r="F23" s="327"/>
      <c r="G23" s="329"/>
      <c r="H23" s="249"/>
      <c r="I23" s="249"/>
      <c r="J23" s="251"/>
      <c r="K23" s="252"/>
      <c r="L23" s="254"/>
      <c r="M23" s="254"/>
      <c r="N23" s="254"/>
      <c r="O23" s="252"/>
      <c r="P23" s="251"/>
      <c r="Q23" s="252"/>
      <c r="R23" s="249"/>
      <c r="S23" s="279"/>
      <c r="T23" s="246"/>
      <c r="U23" s="246"/>
      <c r="V23" s="246"/>
      <c r="W23" s="252"/>
      <c r="X23" s="246"/>
      <c r="Y23" s="249"/>
      <c r="Z23" s="246"/>
      <c r="AA23" s="251"/>
      <c r="AB23" s="252"/>
      <c r="AC23" s="249"/>
      <c r="AD23" s="253"/>
      <c r="AE23" s="254"/>
      <c r="AF23" s="254"/>
      <c r="AG23" s="254"/>
      <c r="AH23" s="246"/>
      <c r="AI23" s="254"/>
      <c r="AJ23" s="253"/>
      <c r="AK23" s="251"/>
      <c r="AL23" s="246"/>
      <c r="AM23" s="254"/>
      <c r="AN23" s="253"/>
      <c r="AO23" s="254"/>
      <c r="AP23" s="254"/>
      <c r="AQ23" s="254"/>
      <c r="AR23" s="246"/>
      <c r="AS23" s="254"/>
      <c r="AT23" s="254"/>
      <c r="AU23" s="253"/>
      <c r="AV23" s="254"/>
      <c r="AW23" s="254"/>
      <c r="AX23" s="331"/>
      <c r="AY23" s="331"/>
      <c r="AZ23" s="255"/>
      <c r="BA23" s="251"/>
      <c r="BB23" s="251"/>
      <c r="BC23" s="252"/>
      <c r="BD23" s="252"/>
      <c r="BE23" s="252"/>
      <c r="BF23" s="251"/>
      <c r="BG23" s="330"/>
    </row>
    <row r="24" spans="1:59" s="332" customFormat="1" ht="13.5" customHeight="1">
      <c r="A24" s="245" t="s">
        <v>400</v>
      </c>
      <c r="B24" s="252"/>
      <c r="C24" s="246"/>
      <c r="D24" s="252"/>
      <c r="E24" s="252"/>
      <c r="F24" s="252"/>
      <c r="G24" s="253"/>
      <c r="H24" s="249"/>
      <c r="I24" s="249"/>
      <c r="J24" s="251"/>
      <c r="K24" s="252"/>
      <c r="L24" s="252"/>
      <c r="M24" s="252"/>
      <c r="N24" s="252"/>
      <c r="O24" s="252"/>
      <c r="P24" s="251"/>
      <c r="Q24" s="252"/>
      <c r="R24" s="249"/>
      <c r="S24" s="279"/>
      <c r="T24" s="246"/>
      <c r="U24" s="246"/>
      <c r="V24" s="246"/>
      <c r="W24" s="252"/>
      <c r="X24" s="246"/>
      <c r="Y24" s="249"/>
      <c r="Z24" s="246"/>
      <c r="AA24" s="251"/>
      <c r="AB24" s="252"/>
      <c r="AC24" s="249"/>
      <c r="AD24" s="251"/>
      <c r="AE24" s="252"/>
      <c r="AF24" s="252"/>
      <c r="AG24" s="252"/>
      <c r="AH24" s="246"/>
      <c r="AI24" s="252"/>
      <c r="AJ24" s="251"/>
      <c r="AK24" s="251"/>
      <c r="AL24" s="246"/>
      <c r="AM24" s="252"/>
      <c r="AN24" s="251"/>
      <c r="AO24" s="252"/>
      <c r="AP24" s="252"/>
      <c r="AQ24" s="252"/>
      <c r="AR24" s="246"/>
      <c r="AS24" s="252"/>
      <c r="AT24" s="252"/>
      <c r="AU24" s="251"/>
      <c r="AV24" s="252"/>
      <c r="AW24" s="260" t="s">
        <v>696</v>
      </c>
      <c r="AX24" s="152"/>
      <c r="AY24" s="248"/>
      <c r="AZ24" s="189"/>
      <c r="BA24" s="251"/>
      <c r="BB24" s="251"/>
      <c r="BC24" s="252"/>
      <c r="BD24" s="252"/>
      <c r="BE24" s="252"/>
      <c r="BF24" s="251"/>
      <c r="BG24" s="330"/>
    </row>
    <row r="25" spans="1:59" s="332" customFormat="1" ht="18" customHeight="1">
      <c r="A25" s="245"/>
      <c r="B25" s="252"/>
      <c r="C25" s="252" t="s">
        <v>697</v>
      </c>
      <c r="D25" s="252"/>
      <c r="E25" s="252"/>
      <c r="F25" s="268" t="s">
        <v>747</v>
      </c>
      <c r="G25" s="251"/>
      <c r="H25" s="251" t="s">
        <v>698</v>
      </c>
      <c r="I25" s="249"/>
      <c r="J25" s="251"/>
      <c r="K25" s="252" t="s">
        <v>699</v>
      </c>
      <c r="L25" s="252"/>
      <c r="M25" s="252"/>
      <c r="N25" s="252" t="s">
        <v>748</v>
      </c>
      <c r="O25" s="252"/>
      <c r="P25" s="251"/>
      <c r="Q25" s="252"/>
      <c r="R25" s="249"/>
      <c r="S25" s="279"/>
      <c r="T25" s="568" t="s">
        <v>749</v>
      </c>
      <c r="U25" s="246"/>
      <c r="V25" s="246"/>
      <c r="W25" s="252"/>
      <c r="X25" s="268" t="s">
        <v>700</v>
      </c>
      <c r="Y25" s="333" t="s">
        <v>701</v>
      </c>
      <c r="Z25" s="246"/>
      <c r="AA25" s="251"/>
      <c r="AB25" s="252"/>
      <c r="AC25" s="249"/>
      <c r="AD25" s="334" t="s">
        <v>702</v>
      </c>
      <c r="AE25" s="278" t="s">
        <v>703</v>
      </c>
      <c r="AF25" s="278"/>
      <c r="AG25" s="335" t="s">
        <v>704</v>
      </c>
      <c r="AH25" s="335"/>
      <c r="AI25" s="278"/>
      <c r="AJ25" s="184" t="s">
        <v>705</v>
      </c>
      <c r="AK25" s="184"/>
      <c r="AL25" s="335"/>
      <c r="AM25" s="278"/>
      <c r="AN25" s="184"/>
      <c r="AO25" s="278" t="s">
        <v>706</v>
      </c>
      <c r="AP25" s="278" t="s">
        <v>707</v>
      </c>
      <c r="AQ25" s="278"/>
      <c r="AR25" s="335"/>
      <c r="AS25" s="278"/>
      <c r="AT25" s="278" t="s">
        <v>708</v>
      </c>
      <c r="AU25" s="184" t="s">
        <v>709</v>
      </c>
      <c r="AV25" s="278" t="s">
        <v>405</v>
      </c>
      <c r="AW25" s="278" t="s">
        <v>710</v>
      </c>
      <c r="AX25" s="278" t="s">
        <v>711</v>
      </c>
      <c r="AY25" s="336" t="s">
        <v>712</v>
      </c>
      <c r="AZ25" s="337" t="s">
        <v>712</v>
      </c>
      <c r="BA25" s="184"/>
      <c r="BB25" s="184"/>
      <c r="BC25" s="278"/>
      <c r="BD25" s="278"/>
      <c r="BE25" s="278"/>
      <c r="BF25" s="276"/>
      <c r="BG25" s="209"/>
    </row>
    <row r="26" spans="1:59" s="332" customFormat="1" ht="18" customHeight="1">
      <c r="A26" s="245"/>
      <c r="B26" s="252"/>
      <c r="C26" s="252" t="s">
        <v>713</v>
      </c>
      <c r="D26" s="252" t="s">
        <v>714</v>
      </c>
      <c r="E26" s="252" t="s">
        <v>715</v>
      </c>
      <c r="F26" s="268" t="s">
        <v>750</v>
      </c>
      <c r="G26" s="184" t="s">
        <v>716</v>
      </c>
      <c r="H26" s="251" t="s">
        <v>713</v>
      </c>
      <c r="I26" s="251" t="s">
        <v>717</v>
      </c>
      <c r="J26" s="251"/>
      <c r="K26" s="252" t="s">
        <v>718</v>
      </c>
      <c r="L26" s="252" t="s">
        <v>719</v>
      </c>
      <c r="M26" s="252" t="s">
        <v>720</v>
      </c>
      <c r="N26" s="252" t="s">
        <v>751</v>
      </c>
      <c r="O26" s="252"/>
      <c r="P26" s="251"/>
      <c r="Q26" s="252"/>
      <c r="R26" s="276" t="s">
        <v>603</v>
      </c>
      <c r="S26" s="276" t="s">
        <v>721</v>
      </c>
      <c r="T26" s="597"/>
      <c r="U26" s="252" t="s">
        <v>722</v>
      </c>
      <c r="V26" s="338" t="s">
        <v>405</v>
      </c>
      <c r="W26" s="252"/>
      <c r="X26" s="252" t="s">
        <v>723</v>
      </c>
      <c r="Y26" s="279" t="s">
        <v>724</v>
      </c>
      <c r="Z26" s="268" t="s">
        <v>405</v>
      </c>
      <c r="AA26" s="251"/>
      <c r="AB26" s="252"/>
      <c r="AC26" s="251" t="s">
        <v>725</v>
      </c>
      <c r="AD26" s="334" t="s">
        <v>726</v>
      </c>
      <c r="AE26" s="278" t="s">
        <v>727</v>
      </c>
      <c r="AF26" s="278" t="s">
        <v>728</v>
      </c>
      <c r="AG26" s="335" t="s">
        <v>729</v>
      </c>
      <c r="AH26" s="278" t="s">
        <v>730</v>
      </c>
      <c r="AI26" s="278" t="s">
        <v>603</v>
      </c>
      <c r="AJ26" s="184" t="s">
        <v>723</v>
      </c>
      <c r="AK26" s="184"/>
      <c r="AL26" s="278" t="s">
        <v>731</v>
      </c>
      <c r="AM26" s="278" t="s">
        <v>732</v>
      </c>
      <c r="AN26" s="184" t="s">
        <v>408</v>
      </c>
      <c r="AO26" s="278" t="s">
        <v>733</v>
      </c>
      <c r="AP26" s="278" t="s">
        <v>734</v>
      </c>
      <c r="AQ26" s="278" t="s">
        <v>405</v>
      </c>
      <c r="AR26" s="278" t="s">
        <v>735</v>
      </c>
      <c r="AS26" s="278" t="s">
        <v>736</v>
      </c>
      <c r="AT26" s="278" t="s">
        <v>734</v>
      </c>
      <c r="AU26" s="184" t="s">
        <v>734</v>
      </c>
      <c r="AV26" s="278" t="s">
        <v>734</v>
      </c>
      <c r="AW26" s="278" t="s">
        <v>693</v>
      </c>
      <c r="AX26" s="278" t="s">
        <v>737</v>
      </c>
      <c r="AY26" s="339" t="s">
        <v>396</v>
      </c>
      <c r="AZ26" s="600" t="s">
        <v>738</v>
      </c>
      <c r="BA26" s="184"/>
      <c r="BB26" s="184"/>
      <c r="BC26" s="278"/>
      <c r="BD26" s="278"/>
      <c r="BE26" s="588" t="s">
        <v>752</v>
      </c>
      <c r="BF26" s="594" t="s">
        <v>753</v>
      </c>
      <c r="BG26" s="209" t="s">
        <v>739</v>
      </c>
    </row>
    <row r="27" spans="1:59" s="332" customFormat="1" ht="18" customHeight="1">
      <c r="A27" s="283"/>
      <c r="B27" s="285"/>
      <c r="C27" s="284"/>
      <c r="D27" s="285"/>
      <c r="E27" s="285"/>
      <c r="F27" s="285"/>
      <c r="G27" s="289"/>
      <c r="H27" s="286"/>
      <c r="I27" s="286"/>
      <c r="J27" s="289"/>
      <c r="K27" s="285"/>
      <c r="L27" s="285"/>
      <c r="M27" s="285"/>
      <c r="N27" s="285"/>
      <c r="O27" s="285"/>
      <c r="P27" s="287" t="s">
        <v>740</v>
      </c>
      <c r="Q27" s="285"/>
      <c r="R27" s="286"/>
      <c r="S27" s="286"/>
      <c r="T27" s="284"/>
      <c r="U27" s="284"/>
      <c r="V27" s="284"/>
      <c r="W27" s="285"/>
      <c r="X27" s="284"/>
      <c r="Y27" s="286"/>
      <c r="Z27" s="284"/>
      <c r="AA27" s="287" t="s">
        <v>741</v>
      </c>
      <c r="AB27" s="285"/>
      <c r="AC27" s="286"/>
      <c r="AD27" s="340"/>
      <c r="AE27" s="341"/>
      <c r="AF27" s="341"/>
      <c r="AG27" s="341"/>
      <c r="AH27" s="342"/>
      <c r="AI27" s="341"/>
      <c r="AJ27" s="340"/>
      <c r="AK27" s="340"/>
      <c r="AL27" s="342"/>
      <c r="AM27" s="341"/>
      <c r="AN27" s="340"/>
      <c r="AO27" s="341"/>
      <c r="AP27" s="341"/>
      <c r="AQ27" s="341"/>
      <c r="AR27" s="342"/>
      <c r="AS27" s="341"/>
      <c r="AT27" s="341"/>
      <c r="AU27" s="340"/>
      <c r="AV27" s="341"/>
      <c r="AW27" s="341"/>
      <c r="AX27" s="341"/>
      <c r="AY27" s="341"/>
      <c r="AZ27" s="601"/>
      <c r="BA27" s="343" t="s">
        <v>742</v>
      </c>
      <c r="BB27" s="343" t="s">
        <v>743</v>
      </c>
      <c r="BC27" s="344" t="s">
        <v>744</v>
      </c>
      <c r="BD27" s="344" t="s">
        <v>739</v>
      </c>
      <c r="BE27" s="598"/>
      <c r="BF27" s="599"/>
      <c r="BG27" s="345" t="s">
        <v>745</v>
      </c>
    </row>
    <row r="28" spans="1:59" s="352" customFormat="1" ht="24.75" customHeight="1" hidden="1">
      <c r="A28" s="346"/>
      <c r="B28" s="347" t="s">
        <v>754</v>
      </c>
      <c r="C28" s="347" t="s">
        <v>755</v>
      </c>
      <c r="D28" s="347" t="s">
        <v>756</v>
      </c>
      <c r="E28" s="347" t="s">
        <v>757</v>
      </c>
      <c r="F28" s="347" t="s">
        <v>758</v>
      </c>
      <c r="G28" s="133" t="s">
        <v>759</v>
      </c>
      <c r="H28" s="133" t="s">
        <v>760</v>
      </c>
      <c r="I28" s="133" t="s">
        <v>761</v>
      </c>
      <c r="J28" s="133" t="s">
        <v>762</v>
      </c>
      <c r="K28" s="347" t="s">
        <v>763</v>
      </c>
      <c r="L28" s="347" t="s">
        <v>764</v>
      </c>
      <c r="M28" s="347" t="s">
        <v>765</v>
      </c>
      <c r="N28" s="347" t="s">
        <v>766</v>
      </c>
      <c r="O28" s="347" t="s">
        <v>767</v>
      </c>
      <c r="P28" s="133" t="s">
        <v>768</v>
      </c>
      <c r="Q28" s="347" t="s">
        <v>769</v>
      </c>
      <c r="R28" s="133" t="s">
        <v>770</v>
      </c>
      <c r="S28" s="133" t="s">
        <v>771</v>
      </c>
      <c r="T28" s="347" t="s">
        <v>772</v>
      </c>
      <c r="U28" s="347" t="s">
        <v>773</v>
      </c>
      <c r="V28" s="347" t="s">
        <v>774</v>
      </c>
      <c r="W28" s="347" t="s">
        <v>775</v>
      </c>
      <c r="X28" s="347" t="s">
        <v>776</v>
      </c>
      <c r="Y28" s="133" t="s">
        <v>777</v>
      </c>
      <c r="Z28" s="347" t="s">
        <v>778</v>
      </c>
      <c r="AA28" s="133" t="s">
        <v>779</v>
      </c>
      <c r="AB28" s="347" t="s">
        <v>780</v>
      </c>
      <c r="AC28" s="133" t="s">
        <v>781</v>
      </c>
      <c r="AD28" s="133" t="s">
        <v>782</v>
      </c>
      <c r="AE28" s="347" t="s">
        <v>783</v>
      </c>
      <c r="AF28" s="347" t="s">
        <v>784</v>
      </c>
      <c r="AG28" s="347" t="s">
        <v>785</v>
      </c>
      <c r="AH28" s="347" t="s">
        <v>786</v>
      </c>
      <c r="AI28" s="347" t="s">
        <v>787</v>
      </c>
      <c r="AJ28" s="133" t="s">
        <v>788</v>
      </c>
      <c r="AK28" s="133" t="s">
        <v>789</v>
      </c>
      <c r="AL28" s="347" t="s">
        <v>790</v>
      </c>
      <c r="AM28" s="347" t="s">
        <v>791</v>
      </c>
      <c r="AN28" s="133" t="s">
        <v>792</v>
      </c>
      <c r="AO28" s="347" t="s">
        <v>793</v>
      </c>
      <c r="AP28" s="347" t="s">
        <v>794</v>
      </c>
      <c r="AQ28" s="347" t="s">
        <v>795</v>
      </c>
      <c r="AR28" s="347" t="s">
        <v>796</v>
      </c>
      <c r="AS28" s="347" t="s">
        <v>797</v>
      </c>
      <c r="AT28" s="347" t="s">
        <v>798</v>
      </c>
      <c r="AU28" s="133" t="s">
        <v>799</v>
      </c>
      <c r="AV28" s="347" t="s">
        <v>800</v>
      </c>
      <c r="AW28" s="347" t="s">
        <v>801</v>
      </c>
      <c r="AX28" s="347" t="s">
        <v>802</v>
      </c>
      <c r="AY28" s="347" t="s">
        <v>803</v>
      </c>
      <c r="AZ28" s="133" t="s">
        <v>804</v>
      </c>
      <c r="BA28" s="133" t="s">
        <v>805</v>
      </c>
      <c r="BB28" s="133" t="s">
        <v>806</v>
      </c>
      <c r="BC28" s="348"/>
      <c r="BD28" s="347" t="s">
        <v>807</v>
      </c>
      <c r="BE28" s="349" t="s">
        <v>808</v>
      </c>
      <c r="BF28" s="350"/>
      <c r="BG28" s="351"/>
    </row>
    <row r="29" spans="1:59" s="325" customFormat="1" ht="39.75" customHeight="1">
      <c r="A29" s="214" t="s">
        <v>890</v>
      </c>
      <c r="B29" s="215">
        <v>371021</v>
      </c>
      <c r="C29" s="215">
        <v>371021</v>
      </c>
      <c r="D29" s="215">
        <v>0</v>
      </c>
      <c r="E29" s="215">
        <v>376576</v>
      </c>
      <c r="F29" s="215">
        <v>5555</v>
      </c>
      <c r="G29" s="215">
        <v>0</v>
      </c>
      <c r="H29" s="215">
        <v>0</v>
      </c>
      <c r="I29" s="215">
        <v>0</v>
      </c>
      <c r="J29" s="215">
        <v>761</v>
      </c>
      <c r="K29" s="215">
        <v>683</v>
      </c>
      <c r="L29" s="215">
        <v>78</v>
      </c>
      <c r="M29" s="215">
        <v>0</v>
      </c>
      <c r="N29" s="215">
        <v>0</v>
      </c>
      <c r="O29" s="215">
        <v>0</v>
      </c>
      <c r="P29" s="215">
        <v>371782</v>
      </c>
      <c r="Q29" s="215">
        <v>0</v>
      </c>
      <c r="R29" s="215">
        <v>0</v>
      </c>
      <c r="S29" s="215">
        <v>0</v>
      </c>
      <c r="T29" s="215">
        <v>0</v>
      </c>
      <c r="U29" s="215">
        <v>0</v>
      </c>
      <c r="V29" s="215">
        <v>0</v>
      </c>
      <c r="W29" s="215">
        <v>570</v>
      </c>
      <c r="X29" s="215">
        <v>0</v>
      </c>
      <c r="Y29" s="215">
        <v>570</v>
      </c>
      <c r="Z29" s="215">
        <v>0</v>
      </c>
      <c r="AA29" s="215">
        <v>570</v>
      </c>
      <c r="AB29" s="215">
        <v>179256</v>
      </c>
      <c r="AC29" s="215">
        <v>79879</v>
      </c>
      <c r="AD29" s="215">
        <v>79879</v>
      </c>
      <c r="AE29" s="215">
        <v>0</v>
      </c>
      <c r="AF29" s="215">
        <v>0</v>
      </c>
      <c r="AG29" s="215">
        <v>0</v>
      </c>
      <c r="AH29" s="215">
        <v>99377</v>
      </c>
      <c r="AI29" s="215">
        <v>99377</v>
      </c>
      <c r="AJ29" s="215">
        <v>0</v>
      </c>
      <c r="AK29" s="215">
        <v>191956</v>
      </c>
      <c r="AL29" s="215">
        <v>191956</v>
      </c>
      <c r="AM29" s="215">
        <v>145744</v>
      </c>
      <c r="AN29" s="215">
        <v>39803</v>
      </c>
      <c r="AO29" s="215">
        <v>6409</v>
      </c>
      <c r="AP29" s="215">
        <v>0</v>
      </c>
      <c r="AQ29" s="215">
        <v>0</v>
      </c>
      <c r="AR29" s="215">
        <v>0</v>
      </c>
      <c r="AS29" s="215">
        <v>0</v>
      </c>
      <c r="AT29" s="215">
        <v>0</v>
      </c>
      <c r="AU29" s="215">
        <v>0</v>
      </c>
      <c r="AV29" s="215">
        <v>0</v>
      </c>
      <c r="AW29" s="215">
        <v>0</v>
      </c>
      <c r="AX29" s="215">
        <v>0</v>
      </c>
      <c r="AY29" s="215">
        <v>0</v>
      </c>
      <c r="AZ29" s="215">
        <v>0</v>
      </c>
      <c r="BA29" s="215">
        <v>371212</v>
      </c>
      <c r="BB29" s="215">
        <v>371782</v>
      </c>
      <c r="BC29" s="376">
        <v>0</v>
      </c>
      <c r="BD29" s="377">
        <v>0</v>
      </c>
      <c r="BE29" s="377">
        <v>0</v>
      </c>
      <c r="BF29" s="378">
        <v>0</v>
      </c>
      <c r="BG29" s="379">
        <v>0</v>
      </c>
    </row>
    <row r="30" spans="1:59" s="325" customFormat="1" ht="39.75" customHeight="1" thickBot="1">
      <c r="A30" s="203" t="s">
        <v>425</v>
      </c>
      <c r="B30" s="365">
        <f aca="true" t="shared" si="2" ref="B30:BC30">SUM(B29:B29)</f>
        <v>371021</v>
      </c>
      <c r="C30" s="365">
        <f t="shared" si="2"/>
        <v>371021</v>
      </c>
      <c r="D30" s="365">
        <f t="shared" si="2"/>
        <v>0</v>
      </c>
      <c r="E30" s="365">
        <f t="shared" si="2"/>
        <v>376576</v>
      </c>
      <c r="F30" s="365">
        <f t="shared" si="2"/>
        <v>5555</v>
      </c>
      <c r="G30" s="365">
        <f t="shared" si="2"/>
        <v>0</v>
      </c>
      <c r="H30" s="365">
        <f t="shared" si="2"/>
        <v>0</v>
      </c>
      <c r="I30" s="365">
        <f t="shared" si="2"/>
        <v>0</v>
      </c>
      <c r="J30" s="365">
        <f t="shared" si="2"/>
        <v>761</v>
      </c>
      <c r="K30" s="365">
        <f t="shared" si="2"/>
        <v>683</v>
      </c>
      <c r="L30" s="365">
        <f t="shared" si="2"/>
        <v>78</v>
      </c>
      <c r="M30" s="365">
        <f t="shared" si="2"/>
        <v>0</v>
      </c>
      <c r="N30" s="365">
        <f t="shared" si="2"/>
        <v>0</v>
      </c>
      <c r="O30" s="365">
        <f t="shared" si="2"/>
        <v>0</v>
      </c>
      <c r="P30" s="365">
        <f t="shared" si="2"/>
        <v>371782</v>
      </c>
      <c r="Q30" s="365">
        <f t="shared" si="2"/>
        <v>0</v>
      </c>
      <c r="R30" s="365">
        <f t="shared" si="2"/>
        <v>0</v>
      </c>
      <c r="S30" s="365">
        <f t="shared" si="2"/>
        <v>0</v>
      </c>
      <c r="T30" s="365">
        <f t="shared" si="2"/>
        <v>0</v>
      </c>
      <c r="U30" s="365">
        <f t="shared" si="2"/>
        <v>0</v>
      </c>
      <c r="V30" s="365">
        <f t="shared" si="2"/>
        <v>0</v>
      </c>
      <c r="W30" s="365">
        <f t="shared" si="2"/>
        <v>570</v>
      </c>
      <c r="X30" s="365">
        <f t="shared" si="2"/>
        <v>0</v>
      </c>
      <c r="Y30" s="365">
        <f t="shared" si="2"/>
        <v>570</v>
      </c>
      <c r="Z30" s="365">
        <f t="shared" si="2"/>
        <v>0</v>
      </c>
      <c r="AA30" s="365">
        <f t="shared" si="2"/>
        <v>570</v>
      </c>
      <c r="AB30" s="365">
        <f t="shared" si="2"/>
        <v>179256</v>
      </c>
      <c r="AC30" s="365">
        <f t="shared" si="2"/>
        <v>79879</v>
      </c>
      <c r="AD30" s="365">
        <f t="shared" si="2"/>
        <v>79879</v>
      </c>
      <c r="AE30" s="365">
        <f t="shared" si="2"/>
        <v>0</v>
      </c>
      <c r="AF30" s="365">
        <f t="shared" si="2"/>
        <v>0</v>
      </c>
      <c r="AG30" s="365">
        <f t="shared" si="2"/>
        <v>0</v>
      </c>
      <c r="AH30" s="365">
        <f t="shared" si="2"/>
        <v>99377</v>
      </c>
      <c r="AI30" s="365">
        <f t="shared" si="2"/>
        <v>99377</v>
      </c>
      <c r="AJ30" s="365">
        <f t="shared" si="2"/>
        <v>0</v>
      </c>
      <c r="AK30" s="365">
        <f t="shared" si="2"/>
        <v>191956</v>
      </c>
      <c r="AL30" s="365">
        <f t="shared" si="2"/>
        <v>191956</v>
      </c>
      <c r="AM30" s="365">
        <f t="shared" si="2"/>
        <v>145744</v>
      </c>
      <c r="AN30" s="365">
        <f t="shared" si="2"/>
        <v>39803</v>
      </c>
      <c r="AO30" s="365">
        <f t="shared" si="2"/>
        <v>6409</v>
      </c>
      <c r="AP30" s="365">
        <f t="shared" si="2"/>
        <v>0</v>
      </c>
      <c r="AQ30" s="365">
        <f t="shared" si="2"/>
        <v>0</v>
      </c>
      <c r="AR30" s="365">
        <f t="shared" si="2"/>
        <v>0</v>
      </c>
      <c r="AS30" s="365">
        <f t="shared" si="2"/>
        <v>0</v>
      </c>
      <c r="AT30" s="365">
        <f t="shared" si="2"/>
        <v>0</v>
      </c>
      <c r="AU30" s="365">
        <f t="shared" si="2"/>
        <v>0</v>
      </c>
      <c r="AV30" s="365">
        <f t="shared" si="2"/>
        <v>0</v>
      </c>
      <c r="AW30" s="365">
        <f t="shared" si="2"/>
        <v>0</v>
      </c>
      <c r="AX30" s="365">
        <f t="shared" si="2"/>
        <v>0</v>
      </c>
      <c r="AY30" s="365">
        <f t="shared" si="2"/>
        <v>0</v>
      </c>
      <c r="AZ30" s="365">
        <f t="shared" si="2"/>
        <v>0</v>
      </c>
      <c r="BA30" s="365">
        <f t="shared" si="2"/>
        <v>371212</v>
      </c>
      <c r="BB30" s="365">
        <f t="shared" si="2"/>
        <v>371782</v>
      </c>
      <c r="BC30" s="365">
        <f t="shared" si="2"/>
        <v>0</v>
      </c>
      <c r="BD30" s="366">
        <v>0</v>
      </c>
      <c r="BE30" s="366">
        <v>0</v>
      </c>
      <c r="BF30" s="367">
        <v>0</v>
      </c>
      <c r="BG30" s="368">
        <v>0</v>
      </c>
    </row>
    <row r="31" spans="1:59" s="332" customFormat="1" ht="23.25" customHeight="1">
      <c r="A31" s="152"/>
      <c r="B31" s="369"/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69"/>
      <c r="P31" s="369"/>
      <c r="Q31" s="369"/>
      <c r="R31" s="369"/>
      <c r="S31" s="369"/>
      <c r="T31" s="369"/>
      <c r="U31" s="369"/>
      <c r="V31" s="369"/>
      <c r="W31" s="369"/>
      <c r="X31" s="369"/>
      <c r="Y31" s="369"/>
      <c r="Z31" s="369"/>
      <c r="AA31" s="369"/>
      <c r="AB31" s="369"/>
      <c r="AC31" s="369"/>
      <c r="AD31" s="369"/>
      <c r="AE31" s="369"/>
      <c r="AF31" s="369"/>
      <c r="AG31" s="369"/>
      <c r="AH31" s="369"/>
      <c r="AI31" s="369"/>
      <c r="AJ31" s="369"/>
      <c r="AK31" s="369"/>
      <c r="AL31" s="369"/>
      <c r="AM31" s="369"/>
      <c r="AN31" s="369"/>
      <c r="AO31" s="369"/>
      <c r="AP31" s="369"/>
      <c r="AQ31" s="369"/>
      <c r="AR31" s="369"/>
      <c r="AS31" s="369"/>
      <c r="AT31" s="369"/>
      <c r="AU31" s="369"/>
      <c r="AV31" s="369"/>
      <c r="AW31" s="369"/>
      <c r="AX31" s="369"/>
      <c r="AY31" s="369"/>
      <c r="AZ31" s="369"/>
      <c r="BA31" s="369"/>
      <c r="BB31" s="369"/>
      <c r="BC31" s="369"/>
      <c r="BD31" s="369"/>
      <c r="BE31" s="369"/>
      <c r="BF31" s="370"/>
      <c r="BG31" s="371"/>
    </row>
    <row r="32" spans="2:59" ht="14.25">
      <c r="B32" s="512"/>
      <c r="C32" s="512"/>
      <c r="D32" s="512"/>
      <c r="E32" s="512"/>
      <c r="F32" s="512"/>
      <c r="G32" s="512"/>
      <c r="H32" s="512"/>
      <c r="I32" s="512"/>
      <c r="J32" s="512"/>
      <c r="K32" s="512"/>
      <c r="L32" s="512"/>
      <c r="M32" s="512"/>
      <c r="N32" s="512"/>
      <c r="O32" s="512"/>
      <c r="P32" s="512"/>
      <c r="Q32" s="512"/>
      <c r="R32" s="512"/>
      <c r="S32" s="512"/>
      <c r="T32" s="512"/>
      <c r="U32" s="512"/>
      <c r="V32" s="512"/>
      <c r="W32" s="512"/>
      <c r="X32" s="512"/>
      <c r="Y32" s="512"/>
      <c r="Z32" s="512"/>
      <c r="AA32" s="512"/>
      <c r="AB32" s="512"/>
      <c r="AC32" s="512"/>
      <c r="AD32" s="512"/>
      <c r="AE32" s="512"/>
      <c r="AF32" s="512"/>
      <c r="AG32" s="512"/>
      <c r="AH32" s="512"/>
      <c r="AI32" s="512"/>
      <c r="AJ32" s="512"/>
      <c r="AK32" s="512"/>
      <c r="AL32" s="512"/>
      <c r="AM32" s="512"/>
      <c r="AN32" s="512"/>
      <c r="AO32" s="512"/>
      <c r="AP32" s="512"/>
      <c r="AQ32" s="512"/>
      <c r="AR32" s="512"/>
      <c r="AS32" s="512"/>
      <c r="AT32" s="512"/>
      <c r="AU32" s="512"/>
      <c r="AV32" s="512"/>
      <c r="AW32" s="512"/>
      <c r="AX32" s="512"/>
      <c r="AY32" s="512"/>
      <c r="AZ32" s="512"/>
      <c r="BA32" s="512"/>
      <c r="BB32" s="512"/>
      <c r="BC32" s="512"/>
      <c r="BD32" s="512"/>
      <c r="BE32" s="512"/>
      <c r="BF32" s="512"/>
      <c r="BG32" s="512"/>
    </row>
  </sheetData>
  <sheetProtection/>
  <mergeCells count="8">
    <mergeCell ref="T8:T9"/>
    <mergeCell ref="T25:T26"/>
    <mergeCell ref="BE26:BE27"/>
    <mergeCell ref="BF9:BF10"/>
    <mergeCell ref="BF26:BF27"/>
    <mergeCell ref="AZ9:AZ10"/>
    <mergeCell ref="AZ26:AZ27"/>
    <mergeCell ref="BE9:BE10"/>
  </mergeCells>
  <printOptions/>
  <pageMargins left="0.7" right="0.37" top="1.04" bottom="0.7874015748031497" header="0.5118110236220472" footer="0.5118110236220472"/>
  <pageSetup fitToWidth="5" horizontalDpi="300" verticalDpi="300" orientation="landscape" paperSize="9" scale="64" r:id="rId1"/>
  <colBreaks count="4" manualBreakCount="4">
    <brk id="9" max="31" man="1"/>
    <brk id="16" max="29" man="1"/>
    <brk id="27" max="31" man="1"/>
    <brk id="36" max="29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BG15"/>
  <sheetViews>
    <sheetView showGridLines="0" view="pageBreakPreview" zoomScale="75" zoomScaleNormal="85" zoomScaleSheetLayoutView="75" zoomScalePageLayoutView="0" workbookViewId="0" topLeftCell="A1">
      <selection activeCell="A4" sqref="A4:IV4"/>
    </sheetView>
  </sheetViews>
  <sheetFormatPr defaultColWidth="10.625" defaultRowHeight="12"/>
  <cols>
    <col min="1" max="1" width="22.375" style="375" customWidth="1"/>
    <col min="2" max="3" width="23.125" style="375" customWidth="1"/>
    <col min="4" max="4" width="21.50390625" style="375" customWidth="1"/>
    <col min="5" max="6" width="23.125" style="375" customWidth="1"/>
    <col min="7" max="8" width="21.50390625" style="375" customWidth="1"/>
    <col min="9" max="9" width="14.625" style="375" customWidth="1"/>
    <col min="10" max="11" width="21.50390625" style="375" customWidth="1"/>
    <col min="12" max="12" width="19.875" style="375" customWidth="1"/>
    <col min="13" max="13" width="16.375" style="375" customWidth="1"/>
    <col min="14" max="14" width="19.875" style="375" customWidth="1"/>
    <col min="15" max="15" width="16.375" style="375" customWidth="1"/>
    <col min="16" max="16" width="23.125" style="375" customWidth="1"/>
    <col min="17" max="17" width="19.875" style="375" customWidth="1"/>
    <col min="18" max="18" width="15.00390625" style="375" bestFit="1" customWidth="1"/>
    <col min="19" max="20" width="10.875" style="375" bestFit="1" customWidth="1"/>
    <col min="21" max="21" width="19.875" style="375" customWidth="1"/>
    <col min="22" max="22" width="10.875" style="375" bestFit="1" customWidth="1"/>
    <col min="23" max="23" width="19.875" style="375" customWidth="1"/>
    <col min="24" max="24" width="10.875" style="375" bestFit="1" customWidth="1"/>
    <col min="25" max="25" width="19.875" style="375" customWidth="1"/>
    <col min="26" max="26" width="16.375" style="375" customWidth="1"/>
    <col min="27" max="27" width="19.875" style="375" customWidth="1"/>
    <col min="28" max="28" width="23.125" style="375" customWidth="1"/>
    <col min="29" max="30" width="21.50390625" style="375" customWidth="1"/>
    <col min="31" max="31" width="16.375" style="375" customWidth="1"/>
    <col min="32" max="33" width="21.50390625" style="375" customWidth="1"/>
    <col min="34" max="35" width="23.125" style="375" customWidth="1"/>
    <col min="36" max="36" width="19.375" style="375" customWidth="1"/>
    <col min="37" max="38" width="23.125" style="375" customWidth="1"/>
    <col min="39" max="39" width="21.50390625" style="375" customWidth="1"/>
    <col min="40" max="40" width="19.875" style="375" customWidth="1"/>
    <col min="41" max="41" width="21.50390625" style="375" customWidth="1"/>
    <col min="42" max="42" width="10.875" style="375" bestFit="1" customWidth="1"/>
    <col min="43" max="43" width="21.50390625" style="375" customWidth="1"/>
    <col min="44" max="45" width="19.875" style="375" customWidth="1"/>
    <col min="46" max="46" width="16.375" style="375" customWidth="1"/>
    <col min="47" max="47" width="19.875" style="375" customWidth="1"/>
    <col min="48" max="48" width="14.625" style="375" customWidth="1"/>
    <col min="49" max="51" width="19.875" style="375" customWidth="1"/>
    <col min="52" max="52" width="16.375" style="375" customWidth="1"/>
    <col min="53" max="54" width="23.125" style="375" customWidth="1"/>
    <col min="55" max="55" width="19.875" style="375" customWidth="1"/>
    <col min="56" max="57" width="13.50390625" style="375" customWidth="1"/>
    <col min="58" max="58" width="14.125" style="375" customWidth="1"/>
    <col min="59" max="59" width="12.50390625" style="375" customWidth="1"/>
    <col min="60" max="16384" width="10.625" style="375" customWidth="1"/>
  </cols>
  <sheetData>
    <row r="1" spans="1:36" s="316" customFormat="1" ht="21" customHeight="1">
      <c r="A1" s="314"/>
      <c r="B1" s="315" t="s">
        <v>496</v>
      </c>
      <c r="C1" s="315"/>
      <c r="D1" s="315"/>
      <c r="AA1" s="314"/>
      <c r="AJ1" s="317"/>
    </row>
    <row r="2" spans="1:2" s="316" customFormat="1" ht="21" customHeight="1">
      <c r="A2" s="318"/>
      <c r="B2" s="315" t="s">
        <v>746</v>
      </c>
    </row>
    <row r="3" spans="2:59" s="316" customFormat="1" ht="19.5" customHeight="1" thickBot="1">
      <c r="B3" s="315"/>
      <c r="P3" s="319"/>
      <c r="AG3" s="319"/>
      <c r="AW3" s="319"/>
      <c r="BG3" s="319" t="s">
        <v>941</v>
      </c>
    </row>
    <row r="4" spans="1:59" s="325" customFormat="1" ht="12.75" customHeight="1">
      <c r="A4" s="320"/>
      <c r="B4" s="321" t="s">
        <v>971</v>
      </c>
      <c r="C4" s="322"/>
      <c r="D4" s="173"/>
      <c r="E4" s="173"/>
      <c r="F4" s="173"/>
      <c r="G4" s="173"/>
      <c r="H4" s="323"/>
      <c r="I4" s="174"/>
      <c r="J4" s="321" t="s">
        <v>952</v>
      </c>
      <c r="K4" s="173"/>
      <c r="L4" s="322"/>
      <c r="M4" s="322"/>
      <c r="N4" s="175"/>
      <c r="O4" s="175" t="s">
        <v>953</v>
      </c>
      <c r="P4" s="176" t="s">
        <v>954</v>
      </c>
      <c r="Q4" s="321" t="s">
        <v>955</v>
      </c>
      <c r="R4" s="322"/>
      <c r="S4" s="322"/>
      <c r="T4" s="322"/>
      <c r="U4" s="322"/>
      <c r="V4" s="324"/>
      <c r="W4" s="177" t="s">
        <v>956</v>
      </c>
      <c r="X4" s="322"/>
      <c r="Y4" s="177"/>
      <c r="Z4" s="177"/>
      <c r="AA4" s="176" t="s">
        <v>957</v>
      </c>
      <c r="AB4" s="321" t="s">
        <v>958</v>
      </c>
      <c r="AC4" s="322"/>
      <c r="AD4" s="322"/>
      <c r="AE4" s="322"/>
      <c r="AF4" s="322"/>
      <c r="AG4" s="177"/>
      <c r="AH4" s="322"/>
      <c r="AI4" s="177"/>
      <c r="AJ4" s="175"/>
      <c r="AK4" s="321" t="s">
        <v>959</v>
      </c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AW4" s="322"/>
      <c r="AX4" s="322"/>
      <c r="AY4" s="322"/>
      <c r="AZ4" s="324"/>
      <c r="BA4" s="176" t="s">
        <v>960</v>
      </c>
      <c r="BB4" s="176" t="s">
        <v>961</v>
      </c>
      <c r="BC4" s="321" t="s">
        <v>962</v>
      </c>
      <c r="BD4" s="321" t="s">
        <v>963</v>
      </c>
      <c r="BE4" s="321" t="s">
        <v>964</v>
      </c>
      <c r="BF4" s="176" t="s">
        <v>972</v>
      </c>
      <c r="BG4" s="208" t="s">
        <v>965</v>
      </c>
    </row>
    <row r="5" spans="1:59" s="325" customFormat="1" ht="18" customHeight="1">
      <c r="A5" s="245"/>
      <c r="B5" s="252" t="s">
        <v>590</v>
      </c>
      <c r="C5" s="326" t="s">
        <v>681</v>
      </c>
      <c r="D5" s="327"/>
      <c r="E5" s="327"/>
      <c r="F5" s="327"/>
      <c r="G5" s="327"/>
      <c r="H5" s="250" t="s">
        <v>682</v>
      </c>
      <c r="I5" s="250" t="s">
        <v>683</v>
      </c>
      <c r="J5" s="251" t="s">
        <v>684</v>
      </c>
      <c r="K5" s="328"/>
      <c r="L5" s="327" t="s">
        <v>594</v>
      </c>
      <c r="M5" s="327"/>
      <c r="N5" s="329"/>
      <c r="O5" s="264" t="s">
        <v>685</v>
      </c>
      <c r="P5" s="251" t="s">
        <v>686</v>
      </c>
      <c r="Q5" s="252" t="s">
        <v>687</v>
      </c>
      <c r="R5" s="250" t="s">
        <v>681</v>
      </c>
      <c r="S5" s="250" t="s">
        <v>682</v>
      </c>
      <c r="T5" s="326" t="s">
        <v>683</v>
      </c>
      <c r="U5" s="326" t="s">
        <v>688</v>
      </c>
      <c r="V5" s="326" t="s">
        <v>689</v>
      </c>
      <c r="W5" s="252" t="s">
        <v>690</v>
      </c>
      <c r="X5" s="326" t="s">
        <v>681</v>
      </c>
      <c r="Y5" s="250" t="s">
        <v>682</v>
      </c>
      <c r="Z5" s="326" t="s">
        <v>683</v>
      </c>
      <c r="AA5" s="251" t="s">
        <v>691</v>
      </c>
      <c r="AB5" s="252" t="s">
        <v>692</v>
      </c>
      <c r="AC5" s="326" t="s">
        <v>681</v>
      </c>
      <c r="AD5" s="327"/>
      <c r="AE5" s="327"/>
      <c r="AF5" s="327"/>
      <c r="AG5" s="327"/>
      <c r="AH5" s="326" t="s">
        <v>682</v>
      </c>
      <c r="AI5" s="327"/>
      <c r="AJ5" s="329"/>
      <c r="AK5" s="252" t="s">
        <v>693</v>
      </c>
      <c r="AL5" s="326" t="s">
        <v>681</v>
      </c>
      <c r="AM5" s="327"/>
      <c r="AN5" s="327"/>
      <c r="AO5" s="327"/>
      <c r="AP5" s="327"/>
      <c r="AQ5" s="327"/>
      <c r="AR5" s="326" t="s">
        <v>682</v>
      </c>
      <c r="AS5" s="327"/>
      <c r="AT5" s="327"/>
      <c r="AU5" s="327"/>
      <c r="AV5" s="327"/>
      <c r="AW5" s="327"/>
      <c r="AX5" s="327"/>
      <c r="AY5" s="327"/>
      <c r="AZ5" s="329"/>
      <c r="BA5" s="251" t="s">
        <v>694</v>
      </c>
      <c r="BB5" s="251" t="s">
        <v>695</v>
      </c>
      <c r="BC5" s="252"/>
      <c r="BD5" s="252"/>
      <c r="BE5" s="252"/>
      <c r="BF5" s="251"/>
      <c r="BG5" s="330"/>
    </row>
    <row r="6" spans="1:59" s="332" customFormat="1" ht="12.75" customHeight="1">
      <c r="A6" s="245"/>
      <c r="B6" s="252"/>
      <c r="C6" s="246"/>
      <c r="D6" s="328"/>
      <c r="E6" s="327" t="s">
        <v>594</v>
      </c>
      <c r="F6" s="327"/>
      <c r="G6" s="329"/>
      <c r="H6" s="249"/>
      <c r="I6" s="249"/>
      <c r="J6" s="251"/>
      <c r="K6" s="252"/>
      <c r="L6" s="254"/>
      <c r="M6" s="254"/>
      <c r="N6" s="254"/>
      <c r="O6" s="252"/>
      <c r="P6" s="251"/>
      <c r="Q6" s="252"/>
      <c r="R6" s="249"/>
      <c r="S6" s="279"/>
      <c r="T6" s="246"/>
      <c r="U6" s="246"/>
      <c r="V6" s="246"/>
      <c r="W6" s="252"/>
      <c r="X6" s="246"/>
      <c r="Y6" s="249"/>
      <c r="Z6" s="246"/>
      <c r="AA6" s="251"/>
      <c r="AB6" s="252"/>
      <c r="AC6" s="249"/>
      <c r="AD6" s="253"/>
      <c r="AE6" s="254"/>
      <c r="AF6" s="254"/>
      <c r="AG6" s="254"/>
      <c r="AH6" s="246"/>
      <c r="AI6" s="254"/>
      <c r="AJ6" s="253"/>
      <c r="AK6" s="251"/>
      <c r="AL6" s="246"/>
      <c r="AM6" s="254"/>
      <c r="AN6" s="253"/>
      <c r="AO6" s="254"/>
      <c r="AP6" s="254"/>
      <c r="AQ6" s="254"/>
      <c r="AR6" s="246"/>
      <c r="AS6" s="254"/>
      <c r="AT6" s="254"/>
      <c r="AU6" s="253"/>
      <c r="AV6" s="254"/>
      <c r="AW6" s="254"/>
      <c r="AX6" s="331"/>
      <c r="AY6" s="331"/>
      <c r="AZ6" s="255"/>
      <c r="BA6" s="251"/>
      <c r="BB6" s="251"/>
      <c r="BC6" s="252"/>
      <c r="BD6" s="252"/>
      <c r="BE6" s="252"/>
      <c r="BF6" s="251"/>
      <c r="BG6" s="330"/>
    </row>
    <row r="7" spans="1:59" s="332" customFormat="1" ht="13.5" customHeight="1">
      <c r="A7" s="245" t="s">
        <v>400</v>
      </c>
      <c r="B7" s="252"/>
      <c r="C7" s="246"/>
      <c r="D7" s="252"/>
      <c r="E7" s="252"/>
      <c r="F7" s="252"/>
      <c r="G7" s="253"/>
      <c r="H7" s="249"/>
      <c r="I7" s="249"/>
      <c r="J7" s="251"/>
      <c r="K7" s="252"/>
      <c r="L7" s="252"/>
      <c r="M7" s="252"/>
      <c r="N7" s="252"/>
      <c r="O7" s="252"/>
      <c r="P7" s="251"/>
      <c r="Q7" s="252"/>
      <c r="R7" s="249"/>
      <c r="S7" s="279"/>
      <c r="T7" s="246"/>
      <c r="U7" s="246"/>
      <c r="V7" s="246"/>
      <c r="W7" s="252"/>
      <c r="X7" s="246"/>
      <c r="Y7" s="249"/>
      <c r="Z7" s="246"/>
      <c r="AA7" s="251"/>
      <c r="AB7" s="252"/>
      <c r="AC7" s="249"/>
      <c r="AD7" s="251"/>
      <c r="AE7" s="252"/>
      <c r="AF7" s="252"/>
      <c r="AG7" s="252"/>
      <c r="AH7" s="246"/>
      <c r="AI7" s="252"/>
      <c r="AJ7" s="251"/>
      <c r="AK7" s="251"/>
      <c r="AL7" s="246"/>
      <c r="AM7" s="252"/>
      <c r="AN7" s="251"/>
      <c r="AO7" s="252"/>
      <c r="AP7" s="252"/>
      <c r="AQ7" s="252"/>
      <c r="AR7" s="246"/>
      <c r="AS7" s="252"/>
      <c r="AT7" s="252"/>
      <c r="AU7" s="251"/>
      <c r="AV7" s="252"/>
      <c r="AW7" s="260" t="s">
        <v>696</v>
      </c>
      <c r="AX7" s="152"/>
      <c r="AY7" s="248"/>
      <c r="AZ7" s="189"/>
      <c r="BA7" s="251"/>
      <c r="BB7" s="251"/>
      <c r="BC7" s="252"/>
      <c r="BD7" s="252"/>
      <c r="BE7" s="252"/>
      <c r="BF7" s="251"/>
      <c r="BG7" s="330"/>
    </row>
    <row r="8" spans="1:59" s="332" customFormat="1" ht="18" customHeight="1">
      <c r="A8" s="245"/>
      <c r="B8" s="252"/>
      <c r="C8" s="252" t="s">
        <v>697</v>
      </c>
      <c r="D8" s="252"/>
      <c r="E8" s="252"/>
      <c r="F8" s="268" t="s">
        <v>747</v>
      </c>
      <c r="G8" s="251"/>
      <c r="H8" s="251" t="s">
        <v>698</v>
      </c>
      <c r="I8" s="249"/>
      <c r="J8" s="251"/>
      <c r="K8" s="252" t="s">
        <v>699</v>
      </c>
      <c r="L8" s="252"/>
      <c r="M8" s="252"/>
      <c r="N8" s="252" t="s">
        <v>748</v>
      </c>
      <c r="O8" s="252"/>
      <c r="P8" s="251"/>
      <c r="Q8" s="252"/>
      <c r="R8" s="249"/>
      <c r="S8" s="279"/>
      <c r="T8" s="568" t="s">
        <v>749</v>
      </c>
      <c r="U8" s="246"/>
      <c r="V8" s="246"/>
      <c r="W8" s="252"/>
      <c r="X8" s="268" t="s">
        <v>700</v>
      </c>
      <c r="Y8" s="333" t="s">
        <v>701</v>
      </c>
      <c r="Z8" s="246"/>
      <c r="AA8" s="251"/>
      <c r="AB8" s="252"/>
      <c r="AC8" s="249"/>
      <c r="AD8" s="334" t="s">
        <v>702</v>
      </c>
      <c r="AE8" s="278" t="s">
        <v>703</v>
      </c>
      <c r="AF8" s="278"/>
      <c r="AG8" s="335" t="s">
        <v>704</v>
      </c>
      <c r="AH8" s="335"/>
      <c r="AI8" s="278"/>
      <c r="AJ8" s="184" t="s">
        <v>705</v>
      </c>
      <c r="AK8" s="184"/>
      <c r="AL8" s="335"/>
      <c r="AM8" s="278"/>
      <c r="AN8" s="184"/>
      <c r="AO8" s="278" t="s">
        <v>706</v>
      </c>
      <c r="AP8" s="278" t="s">
        <v>707</v>
      </c>
      <c r="AQ8" s="278"/>
      <c r="AR8" s="335"/>
      <c r="AS8" s="278"/>
      <c r="AT8" s="278" t="s">
        <v>708</v>
      </c>
      <c r="AU8" s="184" t="s">
        <v>709</v>
      </c>
      <c r="AV8" s="278" t="s">
        <v>405</v>
      </c>
      <c r="AW8" s="278" t="s">
        <v>710</v>
      </c>
      <c r="AX8" s="278" t="s">
        <v>711</v>
      </c>
      <c r="AY8" s="336" t="s">
        <v>712</v>
      </c>
      <c r="AZ8" s="337" t="s">
        <v>712</v>
      </c>
      <c r="BA8" s="184"/>
      <c r="BB8" s="184"/>
      <c r="BC8" s="278"/>
      <c r="BD8" s="278"/>
      <c r="BE8" s="278"/>
      <c r="BF8" s="184"/>
      <c r="BG8" s="209"/>
    </row>
    <row r="9" spans="1:59" s="332" customFormat="1" ht="18" customHeight="1">
      <c r="A9" s="245"/>
      <c r="B9" s="252"/>
      <c r="C9" s="252" t="s">
        <v>713</v>
      </c>
      <c r="D9" s="252" t="s">
        <v>714</v>
      </c>
      <c r="E9" s="252" t="s">
        <v>715</v>
      </c>
      <c r="F9" s="268" t="s">
        <v>750</v>
      </c>
      <c r="G9" s="184" t="s">
        <v>716</v>
      </c>
      <c r="H9" s="251" t="s">
        <v>713</v>
      </c>
      <c r="I9" s="251" t="s">
        <v>717</v>
      </c>
      <c r="J9" s="251"/>
      <c r="K9" s="252" t="s">
        <v>718</v>
      </c>
      <c r="L9" s="252" t="s">
        <v>719</v>
      </c>
      <c r="M9" s="252" t="s">
        <v>720</v>
      </c>
      <c r="N9" s="252" t="s">
        <v>751</v>
      </c>
      <c r="O9" s="252"/>
      <c r="P9" s="251"/>
      <c r="Q9" s="252"/>
      <c r="R9" s="276" t="s">
        <v>603</v>
      </c>
      <c r="S9" s="276" t="s">
        <v>721</v>
      </c>
      <c r="T9" s="597"/>
      <c r="U9" s="252" t="s">
        <v>722</v>
      </c>
      <c r="V9" s="338" t="s">
        <v>405</v>
      </c>
      <c r="W9" s="252"/>
      <c r="X9" s="252" t="s">
        <v>723</v>
      </c>
      <c r="Y9" s="279" t="s">
        <v>724</v>
      </c>
      <c r="Z9" s="268" t="s">
        <v>405</v>
      </c>
      <c r="AA9" s="251"/>
      <c r="AB9" s="252"/>
      <c r="AC9" s="251" t="s">
        <v>725</v>
      </c>
      <c r="AD9" s="334" t="s">
        <v>726</v>
      </c>
      <c r="AE9" s="278" t="s">
        <v>727</v>
      </c>
      <c r="AF9" s="278" t="s">
        <v>728</v>
      </c>
      <c r="AG9" s="335" t="s">
        <v>729</v>
      </c>
      <c r="AH9" s="278" t="s">
        <v>730</v>
      </c>
      <c r="AI9" s="278" t="s">
        <v>603</v>
      </c>
      <c r="AJ9" s="184" t="s">
        <v>723</v>
      </c>
      <c r="AK9" s="184"/>
      <c r="AL9" s="278" t="s">
        <v>731</v>
      </c>
      <c r="AM9" s="278" t="s">
        <v>732</v>
      </c>
      <c r="AN9" s="184" t="s">
        <v>408</v>
      </c>
      <c r="AO9" s="278" t="s">
        <v>733</v>
      </c>
      <c r="AP9" s="278" t="s">
        <v>734</v>
      </c>
      <c r="AQ9" s="278" t="s">
        <v>405</v>
      </c>
      <c r="AR9" s="278" t="s">
        <v>735</v>
      </c>
      <c r="AS9" s="278" t="s">
        <v>736</v>
      </c>
      <c r="AT9" s="278" t="s">
        <v>734</v>
      </c>
      <c r="AU9" s="184" t="s">
        <v>734</v>
      </c>
      <c r="AV9" s="278" t="s">
        <v>734</v>
      </c>
      <c r="AW9" s="278" t="s">
        <v>693</v>
      </c>
      <c r="AX9" s="278" t="s">
        <v>737</v>
      </c>
      <c r="AY9" s="339" t="s">
        <v>396</v>
      </c>
      <c r="AZ9" s="600" t="s">
        <v>738</v>
      </c>
      <c r="BA9" s="184"/>
      <c r="BB9" s="184"/>
      <c r="BC9" s="278"/>
      <c r="BD9" s="278"/>
      <c r="BE9" s="588" t="s">
        <v>752</v>
      </c>
      <c r="BF9" s="594" t="s">
        <v>753</v>
      </c>
      <c r="BG9" s="209" t="s">
        <v>739</v>
      </c>
    </row>
    <row r="10" spans="1:59" s="332" customFormat="1" ht="14.25" customHeight="1">
      <c r="A10" s="283"/>
      <c r="B10" s="285"/>
      <c r="C10" s="284"/>
      <c r="D10" s="285"/>
      <c r="E10" s="285"/>
      <c r="F10" s="285"/>
      <c r="G10" s="289"/>
      <c r="H10" s="286"/>
      <c r="I10" s="286"/>
      <c r="J10" s="289"/>
      <c r="K10" s="285"/>
      <c r="L10" s="285"/>
      <c r="M10" s="285"/>
      <c r="N10" s="285"/>
      <c r="O10" s="285"/>
      <c r="P10" s="287" t="s">
        <v>740</v>
      </c>
      <c r="Q10" s="285"/>
      <c r="R10" s="286"/>
      <c r="S10" s="286"/>
      <c r="T10" s="284"/>
      <c r="U10" s="284"/>
      <c r="V10" s="284"/>
      <c r="W10" s="285"/>
      <c r="X10" s="284"/>
      <c r="Y10" s="286"/>
      <c r="Z10" s="284"/>
      <c r="AA10" s="287" t="s">
        <v>741</v>
      </c>
      <c r="AB10" s="285"/>
      <c r="AC10" s="286"/>
      <c r="AD10" s="340"/>
      <c r="AE10" s="341"/>
      <c r="AF10" s="341"/>
      <c r="AG10" s="341"/>
      <c r="AH10" s="342"/>
      <c r="AI10" s="341"/>
      <c r="AJ10" s="340"/>
      <c r="AK10" s="340"/>
      <c r="AL10" s="342"/>
      <c r="AM10" s="341"/>
      <c r="AN10" s="340"/>
      <c r="AO10" s="341"/>
      <c r="AP10" s="341"/>
      <c r="AQ10" s="341"/>
      <c r="AR10" s="342"/>
      <c r="AS10" s="341"/>
      <c r="AT10" s="341"/>
      <c r="AU10" s="340"/>
      <c r="AV10" s="341"/>
      <c r="AW10" s="341"/>
      <c r="AX10" s="341"/>
      <c r="AY10" s="341"/>
      <c r="AZ10" s="601"/>
      <c r="BA10" s="343" t="s">
        <v>742</v>
      </c>
      <c r="BB10" s="343" t="s">
        <v>743</v>
      </c>
      <c r="BC10" s="344" t="s">
        <v>744</v>
      </c>
      <c r="BD10" s="344" t="s">
        <v>739</v>
      </c>
      <c r="BE10" s="598"/>
      <c r="BF10" s="599"/>
      <c r="BG10" s="345" t="s">
        <v>745</v>
      </c>
    </row>
    <row r="11" spans="1:59" s="352" customFormat="1" ht="25.5" customHeight="1" hidden="1">
      <c r="A11" s="346"/>
      <c r="B11" s="347" t="s">
        <v>754</v>
      </c>
      <c r="C11" s="347" t="s">
        <v>755</v>
      </c>
      <c r="D11" s="347" t="s">
        <v>756</v>
      </c>
      <c r="E11" s="347" t="s">
        <v>757</v>
      </c>
      <c r="F11" s="347" t="s">
        <v>758</v>
      </c>
      <c r="G11" s="133" t="s">
        <v>759</v>
      </c>
      <c r="H11" s="133" t="s">
        <v>760</v>
      </c>
      <c r="I11" s="133" t="s">
        <v>761</v>
      </c>
      <c r="J11" s="133" t="s">
        <v>762</v>
      </c>
      <c r="K11" s="347" t="s">
        <v>763</v>
      </c>
      <c r="L11" s="347" t="s">
        <v>764</v>
      </c>
      <c r="M11" s="347" t="s">
        <v>765</v>
      </c>
      <c r="N11" s="347" t="s">
        <v>766</v>
      </c>
      <c r="O11" s="347" t="s">
        <v>767</v>
      </c>
      <c r="P11" s="133" t="s">
        <v>768</v>
      </c>
      <c r="Q11" s="347" t="s">
        <v>769</v>
      </c>
      <c r="R11" s="133" t="s">
        <v>770</v>
      </c>
      <c r="S11" s="133" t="s">
        <v>771</v>
      </c>
      <c r="T11" s="347" t="s">
        <v>772</v>
      </c>
      <c r="U11" s="347" t="s">
        <v>773</v>
      </c>
      <c r="V11" s="347" t="s">
        <v>774</v>
      </c>
      <c r="W11" s="347" t="s">
        <v>775</v>
      </c>
      <c r="X11" s="347" t="s">
        <v>776</v>
      </c>
      <c r="Y11" s="133" t="s">
        <v>777</v>
      </c>
      <c r="Z11" s="347" t="s">
        <v>778</v>
      </c>
      <c r="AA11" s="133" t="s">
        <v>779</v>
      </c>
      <c r="AB11" s="347" t="s">
        <v>780</v>
      </c>
      <c r="AC11" s="133" t="s">
        <v>781</v>
      </c>
      <c r="AD11" s="133" t="s">
        <v>782</v>
      </c>
      <c r="AE11" s="347" t="s">
        <v>783</v>
      </c>
      <c r="AF11" s="347" t="s">
        <v>784</v>
      </c>
      <c r="AG11" s="347" t="s">
        <v>785</v>
      </c>
      <c r="AH11" s="347" t="s">
        <v>786</v>
      </c>
      <c r="AI11" s="347" t="s">
        <v>787</v>
      </c>
      <c r="AJ11" s="133" t="s">
        <v>788</v>
      </c>
      <c r="AK11" s="133" t="s">
        <v>789</v>
      </c>
      <c r="AL11" s="347" t="s">
        <v>790</v>
      </c>
      <c r="AM11" s="347" t="s">
        <v>791</v>
      </c>
      <c r="AN11" s="133" t="s">
        <v>792</v>
      </c>
      <c r="AO11" s="347" t="s">
        <v>793</v>
      </c>
      <c r="AP11" s="347" t="s">
        <v>794</v>
      </c>
      <c r="AQ11" s="347" t="s">
        <v>795</v>
      </c>
      <c r="AR11" s="347" t="s">
        <v>796</v>
      </c>
      <c r="AS11" s="347" t="s">
        <v>797</v>
      </c>
      <c r="AT11" s="347" t="s">
        <v>798</v>
      </c>
      <c r="AU11" s="133" t="s">
        <v>799</v>
      </c>
      <c r="AV11" s="347" t="s">
        <v>800</v>
      </c>
      <c r="AW11" s="347" t="s">
        <v>801</v>
      </c>
      <c r="AX11" s="347" t="s">
        <v>802</v>
      </c>
      <c r="AY11" s="347" t="s">
        <v>803</v>
      </c>
      <c r="AZ11" s="133" t="s">
        <v>804</v>
      </c>
      <c r="BA11" s="133" t="s">
        <v>805</v>
      </c>
      <c r="BB11" s="133" t="s">
        <v>806</v>
      </c>
      <c r="BC11" s="348"/>
      <c r="BD11" s="347" t="s">
        <v>807</v>
      </c>
      <c r="BE11" s="349" t="s">
        <v>808</v>
      </c>
      <c r="BF11" s="350"/>
      <c r="BG11" s="351"/>
    </row>
    <row r="12" spans="1:59" s="325" customFormat="1" ht="39.75" customHeight="1">
      <c r="A12" s="137" t="s">
        <v>492</v>
      </c>
      <c r="B12" s="145">
        <v>449068</v>
      </c>
      <c r="C12" s="145">
        <v>449068</v>
      </c>
      <c r="D12" s="145">
        <v>0</v>
      </c>
      <c r="E12" s="145">
        <v>477340</v>
      </c>
      <c r="F12" s="145">
        <v>28272</v>
      </c>
      <c r="G12" s="145">
        <v>0</v>
      </c>
      <c r="H12" s="145">
        <v>0</v>
      </c>
      <c r="I12" s="145">
        <v>0</v>
      </c>
      <c r="J12" s="145">
        <v>13181</v>
      </c>
      <c r="K12" s="145">
        <v>12492</v>
      </c>
      <c r="L12" s="145">
        <v>689</v>
      </c>
      <c r="M12" s="145">
        <v>0</v>
      </c>
      <c r="N12" s="145">
        <v>0</v>
      </c>
      <c r="O12" s="145">
        <v>0</v>
      </c>
      <c r="P12" s="145">
        <v>462249</v>
      </c>
      <c r="Q12" s="145">
        <v>0</v>
      </c>
      <c r="R12" s="145">
        <v>0</v>
      </c>
      <c r="S12" s="145">
        <v>0</v>
      </c>
      <c r="T12" s="145">
        <v>0</v>
      </c>
      <c r="U12" s="145">
        <v>0</v>
      </c>
      <c r="V12" s="145">
        <v>0</v>
      </c>
      <c r="W12" s="145">
        <v>11116</v>
      </c>
      <c r="X12" s="145">
        <v>0</v>
      </c>
      <c r="Y12" s="145">
        <v>10369</v>
      </c>
      <c r="Z12" s="145">
        <v>747</v>
      </c>
      <c r="AA12" s="145">
        <v>11116</v>
      </c>
      <c r="AB12" s="145">
        <v>404969</v>
      </c>
      <c r="AC12" s="145">
        <v>325184</v>
      </c>
      <c r="AD12" s="145">
        <v>325184</v>
      </c>
      <c r="AE12" s="145">
        <v>0</v>
      </c>
      <c r="AF12" s="145">
        <v>0</v>
      </c>
      <c r="AG12" s="145">
        <v>0</v>
      </c>
      <c r="AH12" s="145">
        <v>79785</v>
      </c>
      <c r="AI12" s="145">
        <v>79785</v>
      </c>
      <c r="AJ12" s="145">
        <v>0</v>
      </c>
      <c r="AK12" s="145">
        <v>46164</v>
      </c>
      <c r="AL12" s="145">
        <v>73066</v>
      </c>
      <c r="AM12" s="145">
        <v>38687</v>
      </c>
      <c r="AN12" s="145">
        <v>6059</v>
      </c>
      <c r="AO12" s="145">
        <v>159</v>
      </c>
      <c r="AP12" s="145">
        <v>0</v>
      </c>
      <c r="AQ12" s="145">
        <v>28161</v>
      </c>
      <c r="AR12" s="145">
        <v>-26902</v>
      </c>
      <c r="AS12" s="145">
        <v>0</v>
      </c>
      <c r="AT12" s="145">
        <v>0</v>
      </c>
      <c r="AU12" s="145">
        <v>0</v>
      </c>
      <c r="AV12" s="145">
        <v>0</v>
      </c>
      <c r="AW12" s="145">
        <v>0</v>
      </c>
      <c r="AX12" s="145">
        <v>26902</v>
      </c>
      <c r="AY12" s="145">
        <v>0</v>
      </c>
      <c r="AZ12" s="145">
        <v>13208</v>
      </c>
      <c r="BA12" s="145">
        <v>451133</v>
      </c>
      <c r="BB12" s="145">
        <v>462249</v>
      </c>
      <c r="BC12" s="361">
        <v>26902</v>
      </c>
      <c r="BD12" s="145">
        <v>0</v>
      </c>
      <c r="BE12" s="145">
        <v>0</v>
      </c>
      <c r="BF12" s="363">
        <v>788.9</v>
      </c>
      <c r="BG12" s="364">
        <v>0</v>
      </c>
    </row>
    <row r="13" spans="1:59" s="325" customFormat="1" ht="39.75" customHeight="1" thickBot="1">
      <c r="A13" s="148" t="s">
        <v>425</v>
      </c>
      <c r="B13" s="373">
        <f aca="true" t="shared" si="0" ref="B13:BC13">SUM(B12:B12)</f>
        <v>449068</v>
      </c>
      <c r="C13" s="373">
        <f t="shared" si="0"/>
        <v>449068</v>
      </c>
      <c r="D13" s="373">
        <f t="shared" si="0"/>
        <v>0</v>
      </c>
      <c r="E13" s="373">
        <f t="shared" si="0"/>
        <v>477340</v>
      </c>
      <c r="F13" s="373">
        <f t="shared" si="0"/>
        <v>28272</v>
      </c>
      <c r="G13" s="373">
        <f t="shared" si="0"/>
        <v>0</v>
      </c>
      <c r="H13" s="373">
        <f t="shared" si="0"/>
        <v>0</v>
      </c>
      <c r="I13" s="373">
        <f t="shared" si="0"/>
        <v>0</v>
      </c>
      <c r="J13" s="373">
        <f t="shared" si="0"/>
        <v>13181</v>
      </c>
      <c r="K13" s="373">
        <f t="shared" si="0"/>
        <v>12492</v>
      </c>
      <c r="L13" s="373">
        <f t="shared" si="0"/>
        <v>689</v>
      </c>
      <c r="M13" s="373">
        <f t="shared" si="0"/>
        <v>0</v>
      </c>
      <c r="N13" s="373">
        <f t="shared" si="0"/>
        <v>0</v>
      </c>
      <c r="O13" s="373">
        <f t="shared" si="0"/>
        <v>0</v>
      </c>
      <c r="P13" s="373">
        <f t="shared" si="0"/>
        <v>462249</v>
      </c>
      <c r="Q13" s="373">
        <f t="shared" si="0"/>
        <v>0</v>
      </c>
      <c r="R13" s="373">
        <f t="shared" si="0"/>
        <v>0</v>
      </c>
      <c r="S13" s="373">
        <f t="shared" si="0"/>
        <v>0</v>
      </c>
      <c r="T13" s="373">
        <f t="shared" si="0"/>
        <v>0</v>
      </c>
      <c r="U13" s="373">
        <f t="shared" si="0"/>
        <v>0</v>
      </c>
      <c r="V13" s="373">
        <f t="shared" si="0"/>
        <v>0</v>
      </c>
      <c r="W13" s="373">
        <f t="shared" si="0"/>
        <v>11116</v>
      </c>
      <c r="X13" s="373">
        <f t="shared" si="0"/>
        <v>0</v>
      </c>
      <c r="Y13" s="373">
        <f t="shared" si="0"/>
        <v>10369</v>
      </c>
      <c r="Z13" s="373">
        <f t="shared" si="0"/>
        <v>747</v>
      </c>
      <c r="AA13" s="373">
        <f t="shared" si="0"/>
        <v>11116</v>
      </c>
      <c r="AB13" s="373">
        <f t="shared" si="0"/>
        <v>404969</v>
      </c>
      <c r="AC13" s="373">
        <f t="shared" si="0"/>
        <v>325184</v>
      </c>
      <c r="AD13" s="373">
        <f t="shared" si="0"/>
        <v>325184</v>
      </c>
      <c r="AE13" s="373">
        <f t="shared" si="0"/>
        <v>0</v>
      </c>
      <c r="AF13" s="373">
        <f t="shared" si="0"/>
        <v>0</v>
      </c>
      <c r="AG13" s="373">
        <f t="shared" si="0"/>
        <v>0</v>
      </c>
      <c r="AH13" s="373">
        <f t="shared" si="0"/>
        <v>79785</v>
      </c>
      <c r="AI13" s="373">
        <f t="shared" si="0"/>
        <v>79785</v>
      </c>
      <c r="AJ13" s="373">
        <f t="shared" si="0"/>
        <v>0</v>
      </c>
      <c r="AK13" s="373">
        <f t="shared" si="0"/>
        <v>46164</v>
      </c>
      <c r="AL13" s="373">
        <f t="shared" si="0"/>
        <v>73066</v>
      </c>
      <c r="AM13" s="373">
        <f t="shared" si="0"/>
        <v>38687</v>
      </c>
      <c r="AN13" s="373">
        <f t="shared" si="0"/>
        <v>6059</v>
      </c>
      <c r="AO13" s="373">
        <f t="shared" si="0"/>
        <v>159</v>
      </c>
      <c r="AP13" s="373">
        <f t="shared" si="0"/>
        <v>0</v>
      </c>
      <c r="AQ13" s="373">
        <f t="shared" si="0"/>
        <v>28161</v>
      </c>
      <c r="AR13" s="373">
        <f t="shared" si="0"/>
        <v>-26902</v>
      </c>
      <c r="AS13" s="373">
        <f t="shared" si="0"/>
        <v>0</v>
      </c>
      <c r="AT13" s="373">
        <f t="shared" si="0"/>
        <v>0</v>
      </c>
      <c r="AU13" s="373">
        <f t="shared" si="0"/>
        <v>0</v>
      </c>
      <c r="AV13" s="373">
        <f t="shared" si="0"/>
        <v>0</v>
      </c>
      <c r="AW13" s="373">
        <f t="shared" si="0"/>
        <v>0</v>
      </c>
      <c r="AX13" s="373">
        <f t="shared" si="0"/>
        <v>26902</v>
      </c>
      <c r="AY13" s="373">
        <f t="shared" si="0"/>
        <v>0</v>
      </c>
      <c r="AZ13" s="373">
        <f t="shared" si="0"/>
        <v>13208</v>
      </c>
      <c r="BA13" s="373">
        <f t="shared" si="0"/>
        <v>451133</v>
      </c>
      <c r="BB13" s="373">
        <f t="shared" si="0"/>
        <v>462249</v>
      </c>
      <c r="BC13" s="373">
        <f t="shared" si="0"/>
        <v>26902</v>
      </c>
      <c r="BD13" s="373">
        <v>0</v>
      </c>
      <c r="BE13" s="373">
        <v>0</v>
      </c>
      <c r="BF13" s="363">
        <v>788.9</v>
      </c>
      <c r="BG13" s="374">
        <v>0</v>
      </c>
    </row>
    <row r="14" spans="1:59" s="332" customFormat="1" ht="23.25" customHeight="1">
      <c r="A14" s="152"/>
      <c r="B14" s="369"/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69"/>
      <c r="W14" s="369"/>
      <c r="X14" s="369"/>
      <c r="Y14" s="369"/>
      <c r="Z14" s="369"/>
      <c r="AA14" s="369"/>
      <c r="AB14" s="369"/>
      <c r="AC14" s="369"/>
      <c r="AD14" s="369"/>
      <c r="AE14" s="369"/>
      <c r="AF14" s="369"/>
      <c r="AG14" s="369"/>
      <c r="AH14" s="369"/>
      <c r="AI14" s="369"/>
      <c r="AJ14" s="369"/>
      <c r="AK14" s="369"/>
      <c r="AL14" s="369"/>
      <c r="AM14" s="369"/>
      <c r="AN14" s="369"/>
      <c r="AO14" s="369"/>
      <c r="AP14" s="369"/>
      <c r="AQ14" s="369"/>
      <c r="AR14" s="369"/>
      <c r="AS14" s="369"/>
      <c r="AT14" s="369"/>
      <c r="AU14" s="369"/>
      <c r="AV14" s="369"/>
      <c r="AW14" s="369"/>
      <c r="AX14" s="369"/>
      <c r="AY14" s="369"/>
      <c r="AZ14" s="369"/>
      <c r="BA14" s="369"/>
      <c r="BB14" s="369"/>
      <c r="BC14" s="369"/>
      <c r="BD14" s="369"/>
      <c r="BE14" s="369"/>
      <c r="BF14" s="371"/>
      <c r="BG14" s="371"/>
    </row>
    <row r="15" spans="2:59" ht="14.25">
      <c r="B15" s="512"/>
      <c r="C15" s="512"/>
      <c r="D15" s="512"/>
      <c r="E15" s="512"/>
      <c r="F15" s="512"/>
      <c r="G15" s="512"/>
      <c r="H15" s="512"/>
      <c r="I15" s="512"/>
      <c r="J15" s="512"/>
      <c r="K15" s="512"/>
      <c r="L15" s="512"/>
      <c r="M15" s="512"/>
      <c r="N15" s="512"/>
      <c r="O15" s="512"/>
      <c r="P15" s="512"/>
      <c r="Q15" s="512"/>
      <c r="R15" s="512"/>
      <c r="S15" s="512"/>
      <c r="T15" s="512"/>
      <c r="U15" s="512"/>
      <c r="V15" s="512"/>
      <c r="W15" s="512"/>
      <c r="X15" s="512"/>
      <c r="Y15" s="512"/>
      <c r="Z15" s="512"/>
      <c r="AA15" s="512"/>
      <c r="AB15" s="512"/>
      <c r="AC15" s="512"/>
      <c r="AD15" s="512"/>
      <c r="AE15" s="512"/>
      <c r="AF15" s="512"/>
      <c r="AG15" s="512"/>
      <c r="AH15" s="512"/>
      <c r="AI15" s="512"/>
      <c r="AJ15" s="512"/>
      <c r="AK15" s="512"/>
      <c r="AL15" s="512"/>
      <c r="AM15" s="512"/>
      <c r="AN15" s="512"/>
      <c r="AO15" s="512"/>
      <c r="AP15" s="512"/>
      <c r="AQ15" s="512"/>
      <c r="AR15" s="512"/>
      <c r="AS15" s="512"/>
      <c r="AT15" s="512"/>
      <c r="AU15" s="512"/>
      <c r="AV15" s="512"/>
      <c r="AW15" s="512"/>
      <c r="AX15" s="512"/>
      <c r="AY15" s="512"/>
      <c r="AZ15" s="512"/>
      <c r="BA15" s="512"/>
      <c r="BB15" s="512"/>
      <c r="BC15" s="512"/>
      <c r="BD15" s="512"/>
      <c r="BE15" s="512"/>
      <c r="BF15" s="512"/>
      <c r="BG15" s="512"/>
    </row>
  </sheetData>
  <sheetProtection/>
  <mergeCells count="4">
    <mergeCell ref="T8:T9"/>
    <mergeCell ref="AZ9:AZ10"/>
    <mergeCell ref="BE9:BE10"/>
    <mergeCell ref="BF9:BF10"/>
  </mergeCells>
  <printOptions/>
  <pageMargins left="0.7" right="0.37" top="1.04" bottom="0.7874015748031497" header="0.5118110236220472" footer="0.5118110236220472"/>
  <pageSetup fitToWidth="5" horizontalDpi="300" verticalDpi="300" orientation="landscape" paperSize="9" scale="64" r:id="rId1"/>
  <colBreaks count="5" manualBreakCount="5">
    <brk id="9" max="12" man="1"/>
    <brk id="16" max="12" man="1"/>
    <brk id="27" max="12" man="1"/>
    <brk id="36" max="12" man="1"/>
    <brk id="48" max="1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K27"/>
  <sheetViews>
    <sheetView showGridLines="0" view="pageBreakPreview" zoomScale="75" zoomScaleSheetLayoutView="75" zoomScalePageLayoutView="0" workbookViewId="0" topLeftCell="A13">
      <selection activeCell="A21" sqref="A21:IV21"/>
    </sheetView>
  </sheetViews>
  <sheetFormatPr defaultColWidth="10.625" defaultRowHeight="12"/>
  <cols>
    <col min="1" max="1" width="35.00390625" style="380" customWidth="1"/>
    <col min="2" max="2" width="19.375" style="380" customWidth="1"/>
    <col min="3" max="3" width="18.625" style="380" customWidth="1"/>
    <col min="4" max="4" width="17.125" style="380" customWidth="1"/>
    <col min="5" max="5" width="18.625" style="380" customWidth="1"/>
    <col min="6" max="6" width="18.125" style="380" customWidth="1"/>
    <col min="7" max="8" width="18.375" style="380" customWidth="1"/>
    <col min="9" max="9" width="18.50390625" style="380" customWidth="1"/>
    <col min="10" max="10" width="19.875" style="380" customWidth="1"/>
    <col min="11" max="11" width="18.50390625" style="380" customWidth="1"/>
    <col min="12" max="16384" width="10.625" style="380" customWidth="1"/>
  </cols>
  <sheetData>
    <row r="1" ht="17.25">
      <c r="B1" s="381" t="s">
        <v>513</v>
      </c>
    </row>
    <row r="2" spans="1:2" s="384" customFormat="1" ht="19.5" customHeight="1">
      <c r="A2" s="382"/>
      <c r="B2" s="383" t="s">
        <v>813</v>
      </c>
    </row>
    <row r="3" s="384" customFormat="1" ht="20.25" customHeight="1" thickBot="1">
      <c r="B3" s="385"/>
    </row>
    <row r="4" spans="1:11" s="384" customFormat="1" ht="15" customHeight="1">
      <c r="A4" s="386"/>
      <c r="B4" s="387"/>
      <c r="C4" s="387"/>
      <c r="D4" s="388"/>
      <c r="E4" s="387"/>
      <c r="F4" s="389"/>
      <c r="G4" s="389"/>
      <c r="H4" s="390"/>
      <c r="I4" s="391" t="s">
        <v>810</v>
      </c>
      <c r="J4" s="391"/>
      <c r="K4" s="392"/>
    </row>
    <row r="5" spans="1:11" s="384" customFormat="1" ht="15" customHeight="1">
      <c r="A5" s="96" t="s">
        <v>400</v>
      </c>
      <c r="B5" s="393" t="s">
        <v>971</v>
      </c>
      <c r="C5" s="112" t="s">
        <v>952</v>
      </c>
      <c r="D5" s="112" t="s">
        <v>953</v>
      </c>
      <c r="E5" s="393" t="s">
        <v>954</v>
      </c>
      <c r="F5" s="394" t="s">
        <v>955</v>
      </c>
      <c r="G5" s="395" t="s">
        <v>956</v>
      </c>
      <c r="H5" s="395" t="s">
        <v>957</v>
      </c>
      <c r="I5" s="394" t="s">
        <v>958</v>
      </c>
      <c r="J5" s="395" t="s">
        <v>959</v>
      </c>
      <c r="K5" s="396" t="s">
        <v>960</v>
      </c>
    </row>
    <row r="6" spans="1:11" s="384" customFormat="1" ht="48.75" customHeight="1">
      <c r="A6" s="115"/>
      <c r="B6" s="397" t="s">
        <v>811</v>
      </c>
      <c r="C6" s="398" t="s">
        <v>814</v>
      </c>
      <c r="D6" s="397" t="s">
        <v>812</v>
      </c>
      <c r="E6" s="399" t="s">
        <v>815</v>
      </c>
      <c r="F6" s="399" t="s">
        <v>816</v>
      </c>
      <c r="G6" s="400" t="s">
        <v>817</v>
      </c>
      <c r="H6" s="401" t="s">
        <v>818</v>
      </c>
      <c r="I6" s="398" t="s">
        <v>819</v>
      </c>
      <c r="J6" s="401" t="s">
        <v>820</v>
      </c>
      <c r="K6" s="402" t="s">
        <v>821</v>
      </c>
    </row>
    <row r="7" spans="1:11" s="406" customFormat="1" ht="38.25" customHeight="1">
      <c r="A7" s="198" t="s">
        <v>114</v>
      </c>
      <c r="B7" s="403">
        <v>46.41581928045214</v>
      </c>
      <c r="C7" s="403">
        <v>98.26977114258571</v>
      </c>
      <c r="D7" s="403">
        <v>181.62955788977496</v>
      </c>
      <c r="E7" s="403">
        <v>84.81928969349256</v>
      </c>
      <c r="F7" s="403">
        <v>63.085713464012386</v>
      </c>
      <c r="G7" s="403">
        <v>80.09701806233414</v>
      </c>
      <c r="H7" s="403">
        <v>156.19094519844242</v>
      </c>
      <c r="I7" s="404">
        <v>43.500390514467036</v>
      </c>
      <c r="J7" s="403">
        <v>199.69133571290948</v>
      </c>
      <c r="K7" s="405">
        <v>11.230175157614708</v>
      </c>
    </row>
    <row r="8" spans="1:11" s="406" customFormat="1" ht="38.25" customHeight="1">
      <c r="A8" s="137" t="s">
        <v>886</v>
      </c>
      <c r="B8" s="407">
        <v>63.21793229472233</v>
      </c>
      <c r="C8" s="407">
        <v>99.11832210072888</v>
      </c>
      <c r="D8" s="407">
        <v>220.8491310403502</v>
      </c>
      <c r="E8" s="407">
        <v>115.30787185875597</v>
      </c>
      <c r="F8" s="407">
        <v>114.22656992103657</v>
      </c>
      <c r="G8" s="407">
        <v>148.05513325369927</v>
      </c>
      <c r="H8" s="407">
        <v>95.70143133230046</v>
      </c>
      <c r="I8" s="408">
        <v>34.0895835305581</v>
      </c>
      <c r="J8" s="407">
        <v>129.79101486285856</v>
      </c>
      <c r="K8" s="409">
        <v>26.945759917615845</v>
      </c>
    </row>
    <row r="9" spans="1:11" s="406" customFormat="1" ht="38.25" customHeight="1">
      <c r="A9" s="137" t="s">
        <v>887</v>
      </c>
      <c r="B9" s="407">
        <v>59.62698391119369</v>
      </c>
      <c r="C9" s="407">
        <v>99.59444256717214</v>
      </c>
      <c r="D9" s="407">
        <v>148.45320973664963</v>
      </c>
      <c r="E9" s="407">
        <v>102.18416699691576</v>
      </c>
      <c r="F9" s="407">
        <v>88.02244033251348</v>
      </c>
      <c r="G9" s="407">
        <v>104.16538646698619</v>
      </c>
      <c r="H9" s="407">
        <v>86.79822347170412</v>
      </c>
      <c r="I9" s="408">
        <v>41.036720015515</v>
      </c>
      <c r="J9" s="407">
        <v>127.8349434872191</v>
      </c>
      <c r="K9" s="409">
        <v>10.651928766704323</v>
      </c>
    </row>
    <row r="10" spans="1:11" s="406" customFormat="1" ht="38.25" customHeight="1">
      <c r="A10" s="137" t="s">
        <v>888</v>
      </c>
      <c r="B10" s="407">
        <v>47.82196694921324</v>
      </c>
      <c r="C10" s="407">
        <v>98.9879296868708</v>
      </c>
      <c r="D10" s="407">
        <v>203.31588330816137</v>
      </c>
      <c r="E10" s="407">
        <v>100.72260367065236</v>
      </c>
      <c r="F10" s="407">
        <v>90.26442780152958</v>
      </c>
      <c r="G10" s="407">
        <v>107.47016985608168</v>
      </c>
      <c r="H10" s="407">
        <v>87.27451638606483</v>
      </c>
      <c r="I10" s="408">
        <v>45.676616842012066</v>
      </c>
      <c r="J10" s="407">
        <v>132.9511332280769</v>
      </c>
      <c r="K10" s="409">
        <v>9.039817916217851</v>
      </c>
    </row>
    <row r="11" spans="1:11" s="406" customFormat="1" ht="38.25" customHeight="1">
      <c r="A11" s="137" t="s">
        <v>889</v>
      </c>
      <c r="B11" s="407">
        <v>69.33927059591281</v>
      </c>
      <c r="C11" s="407">
        <v>98.59357255650086</v>
      </c>
      <c r="D11" s="407">
        <v>421.9074613630606</v>
      </c>
      <c r="E11" s="407">
        <v>113.13732787495347</v>
      </c>
      <c r="F11" s="407">
        <v>51.529260275829344</v>
      </c>
      <c r="G11" s="407">
        <v>241.14892587193762</v>
      </c>
      <c r="H11" s="407">
        <v>294.5850435547855</v>
      </c>
      <c r="I11" s="408">
        <v>86.6097394963183</v>
      </c>
      <c r="J11" s="407">
        <v>381.1947830511038</v>
      </c>
      <c r="K11" s="409">
        <v>6.151297018198819</v>
      </c>
    </row>
    <row r="12" spans="1:11" s="406" customFormat="1" ht="38.25" customHeight="1">
      <c r="A12" s="186" t="s">
        <v>890</v>
      </c>
      <c r="B12" s="410">
        <v>62.03510324477165</v>
      </c>
      <c r="C12" s="410">
        <v>98.90755616657323</v>
      </c>
      <c r="D12" s="410">
        <v>193.03118479030917</v>
      </c>
      <c r="E12" s="410">
        <v>102.45408934258045</v>
      </c>
      <c r="F12" s="410">
        <v>98.44844406531297</v>
      </c>
      <c r="G12" s="410">
        <v>142.94722452004095</v>
      </c>
      <c r="H12" s="410">
        <v>113.72522348699343</v>
      </c>
      <c r="I12" s="411">
        <v>34.408840617636784</v>
      </c>
      <c r="J12" s="410">
        <v>148.13406410463023</v>
      </c>
      <c r="K12" s="412">
        <v>12.771987823106823</v>
      </c>
    </row>
    <row r="13" spans="1:11" s="406" customFormat="1" ht="39.75" customHeight="1" thickBot="1">
      <c r="A13" s="203" t="s">
        <v>425</v>
      </c>
      <c r="B13" s="413">
        <v>54.84791321119903</v>
      </c>
      <c r="C13" s="413">
        <v>98.95602211390477</v>
      </c>
      <c r="D13" s="413">
        <v>184.3447545748306</v>
      </c>
      <c r="E13" s="413">
        <v>98.50463391653143</v>
      </c>
      <c r="F13" s="413">
        <v>85.0737012262129</v>
      </c>
      <c r="G13" s="413">
        <v>110.1240753873373</v>
      </c>
      <c r="H13" s="413">
        <v>118.29857491263004</v>
      </c>
      <c r="I13" s="414">
        <v>40.250415240703354</v>
      </c>
      <c r="J13" s="413">
        <v>158.54899015333342</v>
      </c>
      <c r="K13" s="415">
        <v>14.280164633588488</v>
      </c>
    </row>
    <row r="14" spans="1:11" s="406" customFormat="1" ht="24" customHeight="1">
      <c r="A14" s="152"/>
      <c r="B14" s="416"/>
      <c r="C14" s="417"/>
      <c r="D14" s="417"/>
      <c r="E14" s="417"/>
      <c r="F14" s="417"/>
      <c r="G14" s="417"/>
      <c r="H14" s="417"/>
      <c r="I14" s="417"/>
      <c r="J14" s="417"/>
      <c r="K14" s="417"/>
    </row>
    <row r="15" spans="1:11" s="406" customFormat="1" ht="24" customHeight="1">
      <c r="A15" s="152"/>
      <c r="B15" s="416"/>
      <c r="C15" s="417"/>
      <c r="D15" s="417"/>
      <c r="E15" s="417"/>
      <c r="F15" s="417"/>
      <c r="G15" s="417"/>
      <c r="H15" s="417"/>
      <c r="I15" s="417"/>
      <c r="J15" s="417"/>
      <c r="K15" s="417"/>
    </row>
    <row r="16" spans="1:11" s="406" customFormat="1" ht="24" customHeight="1">
      <c r="A16" s="152"/>
      <c r="B16" s="416"/>
      <c r="C16" s="417"/>
      <c r="D16" s="417"/>
      <c r="E16" s="417"/>
      <c r="F16" s="417"/>
      <c r="G16" s="417"/>
      <c r="H16" s="417"/>
      <c r="I16" s="417"/>
      <c r="J16" s="417"/>
      <c r="K16" s="417"/>
    </row>
    <row r="17" ht="17.25">
      <c r="B17" s="381" t="s">
        <v>551</v>
      </c>
    </row>
    <row r="18" spans="1:2" s="384" customFormat="1" ht="19.5" customHeight="1">
      <c r="A18" s="382"/>
      <c r="B18" s="383" t="s">
        <v>813</v>
      </c>
    </row>
    <row r="19" s="384" customFormat="1" ht="20.25" customHeight="1" thickBot="1">
      <c r="B19" s="385"/>
    </row>
    <row r="20" spans="1:11" s="384" customFormat="1" ht="15" customHeight="1">
      <c r="A20" s="86"/>
      <c r="B20" s="387"/>
      <c r="C20" s="387"/>
      <c r="D20" s="388"/>
      <c r="E20" s="387"/>
      <c r="F20" s="388"/>
      <c r="G20" s="388"/>
      <c r="H20" s="89"/>
      <c r="I20" s="418" t="s">
        <v>810</v>
      </c>
      <c r="J20" s="418"/>
      <c r="K20" s="419"/>
    </row>
    <row r="21" spans="1:11" s="384" customFormat="1" ht="15" customHeight="1">
      <c r="A21" s="96" t="s">
        <v>400</v>
      </c>
      <c r="B21" s="393" t="s">
        <v>971</v>
      </c>
      <c r="C21" s="112" t="s">
        <v>952</v>
      </c>
      <c r="D21" s="112" t="s">
        <v>953</v>
      </c>
      <c r="E21" s="393" t="s">
        <v>954</v>
      </c>
      <c r="F21" s="394" t="s">
        <v>955</v>
      </c>
      <c r="G21" s="395" t="s">
        <v>956</v>
      </c>
      <c r="H21" s="395" t="s">
        <v>957</v>
      </c>
      <c r="I21" s="394" t="s">
        <v>958</v>
      </c>
      <c r="J21" s="395" t="s">
        <v>959</v>
      </c>
      <c r="K21" s="396" t="s">
        <v>960</v>
      </c>
    </row>
    <row r="22" spans="1:11" s="384" customFormat="1" ht="45" customHeight="1">
      <c r="A22" s="115"/>
      <c r="B22" s="100" t="s">
        <v>811</v>
      </c>
      <c r="C22" s="117" t="s">
        <v>814</v>
      </c>
      <c r="D22" s="100" t="s">
        <v>812</v>
      </c>
      <c r="E22" s="399" t="s">
        <v>815</v>
      </c>
      <c r="F22" s="399" t="s">
        <v>816</v>
      </c>
      <c r="G22" s="400" t="s">
        <v>817</v>
      </c>
      <c r="H22" s="401" t="s">
        <v>818</v>
      </c>
      <c r="I22" s="398" t="s">
        <v>819</v>
      </c>
      <c r="J22" s="401" t="s">
        <v>820</v>
      </c>
      <c r="K22" s="402" t="s">
        <v>821</v>
      </c>
    </row>
    <row r="23" spans="1:11" s="406" customFormat="1" ht="38.25" customHeight="1">
      <c r="A23" s="420" t="s">
        <v>114</v>
      </c>
      <c r="B23" s="403">
        <v>73.72027154915986</v>
      </c>
      <c r="C23" s="403">
        <v>96.77159115359527</v>
      </c>
      <c r="D23" s="403">
        <v>738.8559015206372</v>
      </c>
      <c r="E23" s="403">
        <v>96.77248199408459</v>
      </c>
      <c r="F23" s="403">
        <v>32.99308472986048</v>
      </c>
      <c r="G23" s="403">
        <v>65.00255689082076</v>
      </c>
      <c r="H23" s="403">
        <v>116.189109929033</v>
      </c>
      <c r="I23" s="404">
        <v>33.56523505439957</v>
      </c>
      <c r="J23" s="403">
        <v>149.75434498343256</v>
      </c>
      <c r="K23" s="405">
        <v>34.94521956607295</v>
      </c>
    </row>
    <row r="24" spans="1:11" s="406" customFormat="1" ht="38.25" customHeight="1">
      <c r="A24" s="245" t="s">
        <v>887</v>
      </c>
      <c r="B24" s="407">
        <v>46.60859288529372</v>
      </c>
      <c r="C24" s="407">
        <v>96.33155567859353</v>
      </c>
      <c r="D24" s="407">
        <v>203.921152227169</v>
      </c>
      <c r="E24" s="407">
        <v>73.31237795875602</v>
      </c>
      <c r="F24" s="407">
        <v>38.4760366182014</v>
      </c>
      <c r="G24" s="407">
        <v>30.49619981063029</v>
      </c>
      <c r="H24" s="407">
        <v>342.44252873563215</v>
      </c>
      <c r="I24" s="408">
        <v>989.051724137931</v>
      </c>
      <c r="J24" s="407">
        <v>1331.4942528735633</v>
      </c>
      <c r="K24" s="409">
        <v>0</v>
      </c>
    </row>
    <row r="25" spans="1:11" s="406" customFormat="1" ht="38.25" customHeight="1">
      <c r="A25" s="283" t="s">
        <v>890</v>
      </c>
      <c r="B25" s="410">
        <v>57.476889893453055</v>
      </c>
      <c r="C25" s="410">
        <v>99.5979541764252</v>
      </c>
      <c r="D25" s="410">
        <v>150.01556039656782</v>
      </c>
      <c r="E25" s="410">
        <v>100.02570230418904</v>
      </c>
      <c r="F25" s="410">
        <v>46.85782754204024</v>
      </c>
      <c r="G25" s="410">
        <v>179.4174862206852</v>
      </c>
      <c r="H25" s="410">
        <v>209.60748746630387</v>
      </c>
      <c r="I25" s="411">
        <v>65.94235759453808</v>
      </c>
      <c r="J25" s="410">
        <v>275.54984506084196</v>
      </c>
      <c r="K25" s="412">
        <v>18.69977074043282</v>
      </c>
    </row>
    <row r="26" spans="1:11" s="406" customFormat="1" ht="39.75" customHeight="1" thickBot="1">
      <c r="A26" s="203" t="s">
        <v>425</v>
      </c>
      <c r="B26" s="413">
        <v>60.59383708469323</v>
      </c>
      <c r="C26" s="413">
        <v>96.56179967177553</v>
      </c>
      <c r="D26" s="413">
        <v>276.55410188511047</v>
      </c>
      <c r="E26" s="413">
        <v>93.83325935314876</v>
      </c>
      <c r="F26" s="413">
        <v>38.707925486804776</v>
      </c>
      <c r="G26" s="413">
        <v>98.91704570067144</v>
      </c>
      <c r="H26" s="413">
        <v>166.9421845516132</v>
      </c>
      <c r="I26" s="414">
        <v>70.03866736783493</v>
      </c>
      <c r="J26" s="413">
        <v>236.98085191944816</v>
      </c>
      <c r="K26" s="415">
        <v>26.214000680545674</v>
      </c>
    </row>
    <row r="27" spans="1:11" s="406" customFormat="1" ht="24" customHeight="1">
      <c r="A27" s="152"/>
      <c r="B27" s="416"/>
      <c r="C27" s="417"/>
      <c r="D27" s="417"/>
      <c r="E27" s="417"/>
      <c r="F27" s="417"/>
      <c r="G27" s="417"/>
      <c r="H27" s="417"/>
      <c r="I27" s="417"/>
      <c r="J27" s="417"/>
      <c r="K27" s="417"/>
    </row>
  </sheetData>
  <sheetProtection/>
  <printOptions/>
  <pageMargins left="0.7874015748031497" right="0.6692913385826772" top="0.8661417322834646" bottom="0.6692913385826772" header="0.5118110236220472" footer="0.433070866141732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28"/>
  <sheetViews>
    <sheetView showGridLines="0" view="pageBreakPreview" zoomScale="75" zoomScaleSheetLayoutView="75" zoomScalePageLayoutView="0" workbookViewId="0" topLeftCell="A7">
      <selection activeCell="A19" sqref="A19:IV19"/>
    </sheetView>
  </sheetViews>
  <sheetFormatPr defaultColWidth="12.00390625" defaultRowHeight="15" customHeight="1"/>
  <cols>
    <col min="1" max="1" width="0.6171875" style="7" customWidth="1"/>
    <col min="2" max="2" width="19.375" style="7" customWidth="1"/>
    <col min="3" max="4" width="13.875" style="7" customWidth="1"/>
    <col min="5" max="7" width="15.875" style="1" customWidth="1"/>
    <col min="8" max="15" width="13.875" style="1" customWidth="1"/>
    <col min="16" max="17" width="18.875" style="1" customWidth="1"/>
    <col min="18" max="21" width="12.875" style="1" customWidth="1"/>
    <col min="22" max="22" width="12.875" style="7" customWidth="1"/>
    <col min="23" max="27" width="9.875" style="1" customWidth="1"/>
    <col min="28" max="30" width="13.625" style="1" customWidth="1"/>
    <col min="31" max="34" width="18.875" style="1" customWidth="1"/>
    <col min="35" max="35" width="12.875" style="53" customWidth="1"/>
    <col min="36" max="37" width="11.875" style="1" customWidth="1"/>
    <col min="38" max="38" width="13.625" style="1" customWidth="1"/>
    <col min="39" max="39" width="8.875" style="1" customWidth="1"/>
    <col min="40" max="40" width="15.875" style="1" customWidth="1"/>
    <col min="41" max="41" width="14.125" style="7" customWidth="1"/>
    <col min="42" max="42" width="12.875" style="7" customWidth="1"/>
    <col min="43" max="43" width="15.875" style="7" customWidth="1"/>
    <col min="44" max="44" width="13.875" style="7" customWidth="1"/>
    <col min="45" max="46" width="12.875" style="1" customWidth="1"/>
    <col min="47" max="48" width="13.875" style="1" customWidth="1"/>
    <col min="49" max="50" width="16.875" style="1" customWidth="1"/>
    <col min="51" max="51" width="13.875" style="7" customWidth="1"/>
    <col min="52" max="53" width="10.875" style="1" customWidth="1"/>
    <col min="54" max="54" width="9.875" style="1" customWidth="1"/>
    <col min="55" max="55" width="13.875" style="7" customWidth="1"/>
    <col min="56" max="58" width="9.875" style="1" customWidth="1"/>
    <col min="59" max="65" width="18.50390625" style="1" customWidth="1"/>
    <col min="66" max="16384" width="12.00390625" style="1" customWidth="1"/>
  </cols>
  <sheetData>
    <row r="1" spans="3:35" s="7" customFormat="1" ht="18" customHeight="1">
      <c r="C1" s="45"/>
      <c r="AI1" s="48"/>
    </row>
    <row r="2" spans="2:35" s="3" customFormat="1" ht="18" customHeight="1">
      <c r="B2" s="9"/>
      <c r="C2" s="12" t="s">
        <v>360</v>
      </c>
      <c r="AI2" s="49"/>
    </row>
    <row r="3" spans="2:35" s="3" customFormat="1" ht="18" customHeight="1" thickBot="1">
      <c r="B3" s="9"/>
      <c r="C3" s="12" t="s">
        <v>234</v>
      </c>
      <c r="AI3" s="49"/>
    </row>
    <row r="4" spans="2:58" s="4" customFormat="1" ht="18" customHeight="1">
      <c r="B4" s="28" t="s">
        <v>33</v>
      </c>
      <c r="C4" s="17" t="s">
        <v>116</v>
      </c>
      <c r="D4" s="18">
        <v>2</v>
      </c>
      <c r="E4" s="529" t="s">
        <v>942</v>
      </c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 t="s">
        <v>943</v>
      </c>
      <c r="Q4" s="529"/>
      <c r="R4" s="529" t="s">
        <v>944</v>
      </c>
      <c r="S4" s="529"/>
      <c r="T4" s="529"/>
      <c r="U4" s="529"/>
      <c r="V4" s="17" t="s">
        <v>117</v>
      </c>
      <c r="W4" s="531" t="s">
        <v>945</v>
      </c>
      <c r="X4" s="532"/>
      <c r="Y4" s="532"/>
      <c r="Z4" s="532"/>
      <c r="AA4" s="532"/>
      <c r="AB4" s="532"/>
      <c r="AC4" s="532"/>
      <c r="AD4" s="533"/>
      <c r="AE4" s="531" t="s">
        <v>945</v>
      </c>
      <c r="AF4" s="532"/>
      <c r="AG4" s="532"/>
      <c r="AH4" s="532"/>
      <c r="AI4" s="532"/>
      <c r="AJ4" s="532"/>
      <c r="AK4" s="532"/>
      <c r="AL4" s="533"/>
      <c r="AM4" s="529" t="s">
        <v>946</v>
      </c>
      <c r="AN4" s="529"/>
      <c r="AO4" s="531" t="s">
        <v>947</v>
      </c>
      <c r="AP4" s="536"/>
      <c r="AQ4" s="536"/>
      <c r="AR4" s="537"/>
      <c r="AS4" s="532" t="s">
        <v>948</v>
      </c>
      <c r="AT4" s="536"/>
      <c r="AU4" s="536"/>
      <c r="AV4" s="536"/>
      <c r="AW4" s="536"/>
      <c r="AX4" s="537"/>
      <c r="AY4" s="529" t="s">
        <v>949</v>
      </c>
      <c r="AZ4" s="529"/>
      <c r="BA4" s="529"/>
      <c r="BB4" s="529"/>
      <c r="BC4" s="529"/>
      <c r="BD4" s="529" t="s">
        <v>950</v>
      </c>
      <c r="BE4" s="529"/>
      <c r="BF4" s="530"/>
    </row>
    <row r="5" spans="2:58" s="4" customFormat="1" ht="18" customHeight="1">
      <c r="B5" s="29"/>
      <c r="C5" s="19" t="s">
        <v>34</v>
      </c>
      <c r="D5" s="19" t="s">
        <v>35</v>
      </c>
      <c r="E5" s="20" t="s">
        <v>263</v>
      </c>
      <c r="F5" s="20" t="s">
        <v>264</v>
      </c>
      <c r="G5" s="20" t="s">
        <v>265</v>
      </c>
      <c r="H5" s="20" t="s">
        <v>266</v>
      </c>
      <c r="I5" s="20" t="s">
        <v>267</v>
      </c>
      <c r="J5" s="20" t="s">
        <v>268</v>
      </c>
      <c r="K5" s="20" t="s">
        <v>269</v>
      </c>
      <c r="L5" s="20" t="s">
        <v>270</v>
      </c>
      <c r="M5" s="20" t="s">
        <v>271</v>
      </c>
      <c r="N5" s="20" t="s">
        <v>272</v>
      </c>
      <c r="O5" s="20" t="s">
        <v>273</v>
      </c>
      <c r="P5" s="22" t="s">
        <v>263</v>
      </c>
      <c r="Q5" s="20" t="s">
        <v>264</v>
      </c>
      <c r="R5" s="20" t="s">
        <v>263</v>
      </c>
      <c r="S5" s="534" t="s">
        <v>36</v>
      </c>
      <c r="T5" s="534"/>
      <c r="U5" s="534"/>
      <c r="V5" s="21" t="s">
        <v>37</v>
      </c>
      <c r="W5" s="20" t="s">
        <v>274</v>
      </c>
      <c r="X5" s="534" t="s">
        <v>38</v>
      </c>
      <c r="Y5" s="534"/>
      <c r="Z5" s="534"/>
      <c r="AA5" s="534"/>
      <c r="AB5" s="20" t="s">
        <v>275</v>
      </c>
      <c r="AC5" s="20" t="s">
        <v>276</v>
      </c>
      <c r="AD5" s="20" t="s">
        <v>277</v>
      </c>
      <c r="AE5" s="20" t="s">
        <v>278</v>
      </c>
      <c r="AF5" s="534" t="s">
        <v>39</v>
      </c>
      <c r="AG5" s="534"/>
      <c r="AH5" s="20" t="s">
        <v>279</v>
      </c>
      <c r="AI5" s="20" t="s">
        <v>280</v>
      </c>
      <c r="AJ5" s="534" t="s">
        <v>40</v>
      </c>
      <c r="AK5" s="534"/>
      <c r="AL5" s="20" t="s">
        <v>281</v>
      </c>
      <c r="AM5" s="20" t="s">
        <v>282</v>
      </c>
      <c r="AN5" s="20" t="s">
        <v>283</v>
      </c>
      <c r="AO5" s="22" t="s">
        <v>282</v>
      </c>
      <c r="AP5" s="20" t="s">
        <v>283</v>
      </c>
      <c r="AQ5" s="20" t="s">
        <v>284</v>
      </c>
      <c r="AR5" s="20" t="s">
        <v>285</v>
      </c>
      <c r="AS5" s="538" t="s">
        <v>225</v>
      </c>
      <c r="AT5" s="539"/>
      <c r="AU5" s="539"/>
      <c r="AV5" s="539"/>
      <c r="AW5" s="539"/>
      <c r="AX5" s="540"/>
      <c r="AY5" s="68" t="s">
        <v>286</v>
      </c>
      <c r="AZ5" s="535" t="s">
        <v>43</v>
      </c>
      <c r="BA5" s="535"/>
      <c r="BB5" s="68" t="s">
        <v>287</v>
      </c>
      <c r="BC5" s="68" t="s">
        <v>288</v>
      </c>
      <c r="BD5" s="20" t="s">
        <v>289</v>
      </c>
      <c r="BE5" s="20" t="s">
        <v>290</v>
      </c>
      <c r="BF5" s="30"/>
    </row>
    <row r="6" spans="2:58" s="4" customFormat="1" ht="18" customHeight="1">
      <c r="B6" s="29"/>
      <c r="C6" s="19"/>
      <c r="D6" s="19"/>
      <c r="E6" s="21" t="s">
        <v>44</v>
      </c>
      <c r="F6" s="21" t="s">
        <v>45</v>
      </c>
      <c r="G6" s="21" t="s">
        <v>46</v>
      </c>
      <c r="H6" s="21" t="s">
        <v>47</v>
      </c>
      <c r="I6" s="21" t="s">
        <v>48</v>
      </c>
      <c r="J6" s="21" t="s">
        <v>239</v>
      </c>
      <c r="K6" s="21" t="s">
        <v>49</v>
      </c>
      <c r="L6" s="21" t="s">
        <v>45</v>
      </c>
      <c r="M6" s="21" t="s">
        <v>46</v>
      </c>
      <c r="N6" s="21" t="s">
        <v>47</v>
      </c>
      <c r="O6" s="21" t="s">
        <v>48</v>
      </c>
      <c r="P6" s="21" t="s">
        <v>50</v>
      </c>
      <c r="Q6" s="21" t="s">
        <v>51</v>
      </c>
      <c r="R6" s="21" t="s">
        <v>52</v>
      </c>
      <c r="S6" s="20" t="s">
        <v>291</v>
      </c>
      <c r="T6" s="20" t="s">
        <v>292</v>
      </c>
      <c r="U6" s="20" t="s">
        <v>293</v>
      </c>
      <c r="V6" s="22"/>
      <c r="W6" s="21" t="s">
        <v>53</v>
      </c>
      <c r="X6" s="21" t="s">
        <v>54</v>
      </c>
      <c r="Y6" s="21" t="s">
        <v>55</v>
      </c>
      <c r="Z6" s="21" t="s">
        <v>237</v>
      </c>
      <c r="AA6" s="21" t="s">
        <v>238</v>
      </c>
      <c r="AB6" s="21" t="s">
        <v>56</v>
      </c>
      <c r="AC6" s="21" t="s">
        <v>57</v>
      </c>
      <c r="AD6" s="21" t="s">
        <v>58</v>
      </c>
      <c r="AE6" s="21" t="s">
        <v>59</v>
      </c>
      <c r="AF6" s="21" t="s">
        <v>60</v>
      </c>
      <c r="AG6" s="21" t="s">
        <v>61</v>
      </c>
      <c r="AH6" s="21" t="s">
        <v>62</v>
      </c>
      <c r="AI6" s="21" t="s">
        <v>63</v>
      </c>
      <c r="AJ6" s="23" t="s">
        <v>294</v>
      </c>
      <c r="AK6" s="23" t="s">
        <v>295</v>
      </c>
      <c r="AL6" s="21" t="s">
        <v>64</v>
      </c>
      <c r="AM6" s="21" t="s">
        <v>296</v>
      </c>
      <c r="AN6" s="21" t="s">
        <v>65</v>
      </c>
      <c r="AO6" s="21" t="s">
        <v>66</v>
      </c>
      <c r="AP6" s="21" t="s">
        <v>67</v>
      </c>
      <c r="AQ6" s="21" t="s">
        <v>68</v>
      </c>
      <c r="AR6" s="21" t="s">
        <v>69</v>
      </c>
      <c r="AS6" s="21" t="s">
        <v>70</v>
      </c>
      <c r="AT6" s="21" t="s">
        <v>71</v>
      </c>
      <c r="AU6" s="21" t="s">
        <v>72</v>
      </c>
      <c r="AV6" s="21" t="s">
        <v>73</v>
      </c>
      <c r="AW6" s="21" t="s">
        <v>74</v>
      </c>
      <c r="AX6" s="21" t="s">
        <v>75</v>
      </c>
      <c r="AY6" s="62" t="s">
        <v>76</v>
      </c>
      <c r="AZ6" s="63" t="s">
        <v>297</v>
      </c>
      <c r="BA6" s="63" t="s">
        <v>298</v>
      </c>
      <c r="BB6" s="62" t="s">
        <v>242</v>
      </c>
      <c r="BC6" s="62" t="s">
        <v>77</v>
      </c>
      <c r="BD6" s="21" t="s">
        <v>78</v>
      </c>
      <c r="BE6" s="21" t="s">
        <v>79</v>
      </c>
      <c r="BF6" s="24" t="s">
        <v>80</v>
      </c>
    </row>
    <row r="7" spans="2:58" s="4" customFormat="1" ht="18" customHeight="1">
      <c r="B7" s="29"/>
      <c r="C7" s="21" t="s">
        <v>81</v>
      </c>
      <c r="D7" s="19"/>
      <c r="E7" s="21" t="s">
        <v>220</v>
      </c>
      <c r="F7" s="21" t="s">
        <v>221</v>
      </c>
      <c r="G7" s="21" t="s">
        <v>222</v>
      </c>
      <c r="H7" s="21" t="s">
        <v>83</v>
      </c>
      <c r="I7" s="21" t="s">
        <v>83</v>
      </c>
      <c r="J7" s="21" t="s">
        <v>84</v>
      </c>
      <c r="K7" s="21" t="s">
        <v>223</v>
      </c>
      <c r="L7" s="21" t="s">
        <v>223</v>
      </c>
      <c r="M7" s="21" t="s">
        <v>223</v>
      </c>
      <c r="N7" s="21" t="s">
        <v>85</v>
      </c>
      <c r="O7" s="21" t="s">
        <v>85</v>
      </c>
      <c r="P7" s="22"/>
      <c r="Q7" s="21"/>
      <c r="R7" s="21" t="s">
        <v>86</v>
      </c>
      <c r="S7" s="21" t="s">
        <v>87</v>
      </c>
      <c r="T7" s="21" t="s">
        <v>88</v>
      </c>
      <c r="U7" s="21" t="s">
        <v>89</v>
      </c>
      <c r="V7" s="22"/>
      <c r="W7" s="21" t="s">
        <v>90</v>
      </c>
      <c r="X7" s="21" t="s">
        <v>91</v>
      </c>
      <c r="Y7" s="21" t="s">
        <v>91</v>
      </c>
      <c r="Z7" s="21" t="s">
        <v>91</v>
      </c>
      <c r="AA7" s="21"/>
      <c r="AB7" s="21" t="s">
        <v>92</v>
      </c>
      <c r="AC7" s="22" t="s">
        <v>93</v>
      </c>
      <c r="AD7" s="22" t="s">
        <v>94</v>
      </c>
      <c r="AE7" s="21" t="s">
        <v>94</v>
      </c>
      <c r="AF7" s="21" t="s">
        <v>93</v>
      </c>
      <c r="AG7" s="21" t="s">
        <v>94</v>
      </c>
      <c r="AH7" s="21" t="s">
        <v>95</v>
      </c>
      <c r="AI7" s="21" t="s">
        <v>299</v>
      </c>
      <c r="AJ7" s="21" t="s">
        <v>96</v>
      </c>
      <c r="AK7" s="62" t="s">
        <v>240</v>
      </c>
      <c r="AL7" s="22" t="s">
        <v>97</v>
      </c>
      <c r="AM7" s="21" t="s">
        <v>98</v>
      </c>
      <c r="AN7" s="21" t="s">
        <v>99</v>
      </c>
      <c r="AO7" s="21" t="s">
        <v>100</v>
      </c>
      <c r="AP7" s="21" t="s">
        <v>101</v>
      </c>
      <c r="AQ7" s="21"/>
      <c r="AR7" s="21" t="s">
        <v>102</v>
      </c>
      <c r="AS7" s="25" t="s">
        <v>300</v>
      </c>
      <c r="AT7" s="25" t="s">
        <v>301</v>
      </c>
      <c r="AU7" s="25" t="s">
        <v>302</v>
      </c>
      <c r="AV7" s="25" t="s">
        <v>303</v>
      </c>
      <c r="AW7" s="25" t="s">
        <v>304</v>
      </c>
      <c r="AX7" s="25" t="s">
        <v>305</v>
      </c>
      <c r="AY7" s="62" t="s">
        <v>104</v>
      </c>
      <c r="AZ7" s="62" t="s">
        <v>241</v>
      </c>
      <c r="BA7" s="62" t="s">
        <v>105</v>
      </c>
      <c r="BB7" s="62" t="s">
        <v>103</v>
      </c>
      <c r="BC7" s="62" t="s">
        <v>102</v>
      </c>
      <c r="BD7" s="21" t="s">
        <v>106</v>
      </c>
      <c r="BE7" s="21" t="s">
        <v>106</v>
      </c>
      <c r="BF7" s="24"/>
    </row>
    <row r="8" spans="2:58" s="4" customFormat="1" ht="15.75" customHeight="1">
      <c r="B8" s="31" t="s">
        <v>107</v>
      </c>
      <c r="C8" s="26"/>
      <c r="D8" s="26"/>
      <c r="E8" s="27" t="s">
        <v>108</v>
      </c>
      <c r="F8" s="27" t="s">
        <v>108</v>
      </c>
      <c r="G8" s="27" t="s">
        <v>108</v>
      </c>
      <c r="H8" s="27" t="s">
        <v>108</v>
      </c>
      <c r="I8" s="27" t="s">
        <v>108</v>
      </c>
      <c r="J8" s="27" t="s">
        <v>108</v>
      </c>
      <c r="K8" s="27" t="s">
        <v>306</v>
      </c>
      <c r="L8" s="27" t="s">
        <v>306</v>
      </c>
      <c r="M8" s="27" t="s">
        <v>306</v>
      </c>
      <c r="N8" s="27" t="s">
        <v>306</v>
      </c>
      <c r="O8" s="27" t="s">
        <v>306</v>
      </c>
      <c r="P8" s="27" t="s">
        <v>109</v>
      </c>
      <c r="Q8" s="27" t="s">
        <v>109</v>
      </c>
      <c r="R8" s="27" t="s">
        <v>307</v>
      </c>
      <c r="S8" s="27" t="s">
        <v>307</v>
      </c>
      <c r="T8" s="27" t="s">
        <v>307</v>
      </c>
      <c r="U8" s="27" t="s">
        <v>307</v>
      </c>
      <c r="V8" s="27"/>
      <c r="W8" s="27" t="s">
        <v>110</v>
      </c>
      <c r="X8" s="27" t="s">
        <v>110</v>
      </c>
      <c r="Y8" s="27" t="s">
        <v>110</v>
      </c>
      <c r="Z8" s="27" t="s">
        <v>110</v>
      </c>
      <c r="AA8" s="27" t="s">
        <v>110</v>
      </c>
      <c r="AB8" s="27" t="s">
        <v>163</v>
      </c>
      <c r="AC8" s="27" t="s">
        <v>163</v>
      </c>
      <c r="AD8" s="27" t="s">
        <v>163</v>
      </c>
      <c r="AE8" s="27" t="s">
        <v>308</v>
      </c>
      <c r="AF8" s="27" t="s">
        <v>308</v>
      </c>
      <c r="AG8" s="27" t="s">
        <v>308</v>
      </c>
      <c r="AH8" s="27" t="s">
        <v>308</v>
      </c>
      <c r="AI8" s="27" t="s">
        <v>309</v>
      </c>
      <c r="AJ8" s="27" t="s">
        <v>163</v>
      </c>
      <c r="AK8" s="27" t="s">
        <v>309</v>
      </c>
      <c r="AL8" s="27" t="s">
        <v>308</v>
      </c>
      <c r="AM8" s="27" t="s">
        <v>110</v>
      </c>
      <c r="AN8" s="27" t="s">
        <v>163</v>
      </c>
      <c r="AO8" s="26"/>
      <c r="AP8" s="26"/>
      <c r="AQ8" s="26"/>
      <c r="AR8" s="26"/>
      <c r="AS8" s="27" t="s">
        <v>111</v>
      </c>
      <c r="AT8" s="27" t="s">
        <v>111</v>
      </c>
      <c r="AU8" s="27" t="s">
        <v>111</v>
      </c>
      <c r="AV8" s="27" t="s">
        <v>111</v>
      </c>
      <c r="AW8" s="27" t="s">
        <v>111</v>
      </c>
      <c r="AX8" s="27" t="s">
        <v>111</v>
      </c>
      <c r="AY8" s="64"/>
      <c r="AZ8" s="64"/>
      <c r="BA8" s="64"/>
      <c r="BB8" s="65" t="s">
        <v>111</v>
      </c>
      <c r="BC8" s="65"/>
      <c r="BD8" s="27" t="s">
        <v>108</v>
      </c>
      <c r="BE8" s="27" t="s">
        <v>108</v>
      </c>
      <c r="BF8" s="37"/>
    </row>
    <row r="9" spans="2:58" s="8" customFormat="1" ht="21.75" customHeight="1" hidden="1">
      <c r="B9" s="481"/>
      <c r="C9" s="477" t="s">
        <v>310</v>
      </c>
      <c r="D9" s="477" t="s">
        <v>311</v>
      </c>
      <c r="E9" s="477" t="s">
        <v>312</v>
      </c>
      <c r="F9" s="477" t="s">
        <v>313</v>
      </c>
      <c r="G9" s="477" t="s">
        <v>314</v>
      </c>
      <c r="H9" s="477" t="s">
        <v>315</v>
      </c>
      <c r="I9" s="477" t="s">
        <v>316</v>
      </c>
      <c r="J9" s="477" t="s">
        <v>317</v>
      </c>
      <c r="K9" s="477" t="s">
        <v>318</v>
      </c>
      <c r="L9" s="477" t="s">
        <v>319</v>
      </c>
      <c r="M9" s="477" t="s">
        <v>320</v>
      </c>
      <c r="N9" s="477" t="s">
        <v>321</v>
      </c>
      <c r="O9" s="477" t="s">
        <v>322</v>
      </c>
      <c r="P9" s="477" t="s">
        <v>323</v>
      </c>
      <c r="Q9" s="477" t="s">
        <v>324</v>
      </c>
      <c r="R9" s="477" t="s">
        <v>325</v>
      </c>
      <c r="S9" s="477" t="s">
        <v>326</v>
      </c>
      <c r="T9" s="477" t="s">
        <v>327</v>
      </c>
      <c r="U9" s="477" t="s">
        <v>328</v>
      </c>
      <c r="V9" s="477"/>
      <c r="W9" s="477" t="s">
        <v>329</v>
      </c>
      <c r="X9" s="477" t="s">
        <v>330</v>
      </c>
      <c r="Y9" s="477" t="s">
        <v>331</v>
      </c>
      <c r="Z9" s="477" t="s">
        <v>332</v>
      </c>
      <c r="AA9" s="477" t="s">
        <v>333</v>
      </c>
      <c r="AB9" s="477" t="s">
        <v>334</v>
      </c>
      <c r="AC9" s="477" t="s">
        <v>335</v>
      </c>
      <c r="AD9" s="477" t="s">
        <v>336</v>
      </c>
      <c r="AE9" s="477" t="s">
        <v>337</v>
      </c>
      <c r="AF9" s="477" t="s">
        <v>338</v>
      </c>
      <c r="AG9" s="477" t="s">
        <v>339</v>
      </c>
      <c r="AH9" s="477" t="s">
        <v>340</v>
      </c>
      <c r="AI9" s="478"/>
      <c r="AJ9" s="477" t="s">
        <v>341</v>
      </c>
      <c r="AK9" s="477" t="s">
        <v>342</v>
      </c>
      <c r="AL9" s="477" t="s">
        <v>343</v>
      </c>
      <c r="AM9" s="477" t="s">
        <v>344</v>
      </c>
      <c r="AN9" s="477" t="s">
        <v>345</v>
      </c>
      <c r="AO9" s="477" t="s">
        <v>346</v>
      </c>
      <c r="AP9" s="477" t="s">
        <v>347</v>
      </c>
      <c r="AQ9" s="477" t="s">
        <v>348</v>
      </c>
      <c r="AR9" s="477" t="s">
        <v>349</v>
      </c>
      <c r="AS9" s="477" t="s">
        <v>350</v>
      </c>
      <c r="AT9" s="477" t="s">
        <v>351</v>
      </c>
      <c r="AU9" s="477" t="s">
        <v>352</v>
      </c>
      <c r="AV9" s="477" t="s">
        <v>353</v>
      </c>
      <c r="AW9" s="477" t="s">
        <v>354</v>
      </c>
      <c r="AX9" s="477" t="s">
        <v>355</v>
      </c>
      <c r="AY9" s="477" t="s">
        <v>214</v>
      </c>
      <c r="AZ9" s="477" t="s">
        <v>375</v>
      </c>
      <c r="BA9" s="477" t="s">
        <v>376</v>
      </c>
      <c r="BB9" s="477" t="s">
        <v>215</v>
      </c>
      <c r="BC9" s="477" t="s">
        <v>377</v>
      </c>
      <c r="BD9" s="477" t="s">
        <v>356</v>
      </c>
      <c r="BE9" s="477" t="s">
        <v>357</v>
      </c>
      <c r="BF9" s="479" t="s">
        <v>358</v>
      </c>
    </row>
    <row r="10" spans="1:71" s="2" customFormat="1" ht="44.25" customHeight="1">
      <c r="A10" s="10"/>
      <c r="B10" s="32" t="s">
        <v>260</v>
      </c>
      <c r="C10" s="33" t="s">
        <v>362</v>
      </c>
      <c r="D10" s="33" t="s">
        <v>363</v>
      </c>
      <c r="E10" s="38">
        <v>173327</v>
      </c>
      <c r="F10" s="38">
        <v>86943</v>
      </c>
      <c r="G10" s="38">
        <v>4010</v>
      </c>
      <c r="H10" s="38">
        <v>1692</v>
      </c>
      <c r="I10" s="38">
        <v>1692</v>
      </c>
      <c r="J10" s="38">
        <v>1584</v>
      </c>
      <c r="K10" s="38">
        <v>28771</v>
      </c>
      <c r="L10" s="38">
        <v>2927</v>
      </c>
      <c r="M10" s="38">
        <v>272</v>
      </c>
      <c r="N10" s="38">
        <v>272</v>
      </c>
      <c r="O10" s="38">
        <v>272</v>
      </c>
      <c r="P10" s="38">
        <v>6263165</v>
      </c>
      <c r="Q10" s="38">
        <v>2386792</v>
      </c>
      <c r="R10" s="38">
        <v>79</v>
      </c>
      <c r="S10" s="38">
        <v>79</v>
      </c>
      <c r="T10" s="38">
        <v>0</v>
      </c>
      <c r="U10" s="38">
        <v>0</v>
      </c>
      <c r="V10" s="70" t="s">
        <v>366</v>
      </c>
      <c r="W10" s="38">
        <v>4</v>
      </c>
      <c r="X10" s="38">
        <v>3</v>
      </c>
      <c r="Y10" s="38">
        <v>1</v>
      </c>
      <c r="Z10" s="38">
        <v>0</v>
      </c>
      <c r="AA10" s="38">
        <v>0</v>
      </c>
      <c r="AB10" s="38">
        <v>1356</v>
      </c>
      <c r="AC10" s="38">
        <v>643</v>
      </c>
      <c r="AD10" s="38">
        <v>461</v>
      </c>
      <c r="AE10" s="38">
        <v>168389</v>
      </c>
      <c r="AF10" s="38">
        <v>168389</v>
      </c>
      <c r="AG10" s="38">
        <v>0</v>
      </c>
      <c r="AH10" s="38">
        <v>123632</v>
      </c>
      <c r="AI10" s="43">
        <f>ROUND(AH10/AF10*100,1)</f>
        <v>73.4</v>
      </c>
      <c r="AJ10" s="38">
        <v>7</v>
      </c>
      <c r="AK10" s="38">
        <v>98</v>
      </c>
      <c r="AL10" s="55">
        <v>720</v>
      </c>
      <c r="AM10" s="38">
        <v>0</v>
      </c>
      <c r="AN10" s="38">
        <v>0</v>
      </c>
      <c r="AO10" s="33" t="s">
        <v>370</v>
      </c>
      <c r="AP10" s="33" t="s">
        <v>227</v>
      </c>
      <c r="AQ10" s="33" t="s">
        <v>359</v>
      </c>
      <c r="AR10" s="33" t="s">
        <v>372</v>
      </c>
      <c r="AS10" s="38">
        <v>2992</v>
      </c>
      <c r="AT10" s="38">
        <v>19162</v>
      </c>
      <c r="AU10" s="38">
        <v>109200</v>
      </c>
      <c r="AV10" s="38">
        <v>224175</v>
      </c>
      <c r="AW10" s="38">
        <v>1167390</v>
      </c>
      <c r="AX10" s="38">
        <v>2348640</v>
      </c>
      <c r="AY10" s="39">
        <v>0</v>
      </c>
      <c r="AZ10" s="39">
        <v>0</v>
      </c>
      <c r="BA10" s="39">
        <v>0</v>
      </c>
      <c r="BB10" s="38">
        <v>0</v>
      </c>
      <c r="BC10" s="38">
        <v>0</v>
      </c>
      <c r="BD10" s="38">
        <v>2</v>
      </c>
      <c r="BE10" s="38">
        <v>0</v>
      </c>
      <c r="BF10" s="69">
        <v>2</v>
      </c>
      <c r="BG10" s="5"/>
      <c r="BH10"/>
      <c r="BI10"/>
      <c r="BJ10" s="54"/>
      <c r="BK10" s="54"/>
      <c r="BL10" s="5"/>
      <c r="BM10" s="5"/>
      <c r="BN10" s="5"/>
      <c r="BO10" s="5"/>
      <c r="BP10" s="5"/>
      <c r="BQ10" s="5"/>
      <c r="BR10" s="5"/>
      <c r="BS10" s="5"/>
    </row>
    <row r="11" spans="1:71" s="2" customFormat="1" ht="44.25" customHeight="1">
      <c r="A11" s="10"/>
      <c r="B11" s="32" t="s">
        <v>903</v>
      </c>
      <c r="C11" s="33" t="s">
        <v>909</v>
      </c>
      <c r="D11" s="33" t="s">
        <v>910</v>
      </c>
      <c r="E11" s="38">
        <v>151552</v>
      </c>
      <c r="F11" s="38">
        <v>91253</v>
      </c>
      <c r="G11" s="38">
        <v>8047</v>
      </c>
      <c r="H11" s="38">
        <v>5615</v>
      </c>
      <c r="I11" s="38">
        <v>5615</v>
      </c>
      <c r="J11" s="38">
        <v>4581</v>
      </c>
      <c r="K11" s="38">
        <v>65632</v>
      </c>
      <c r="L11" s="38">
        <v>3028</v>
      </c>
      <c r="M11" s="38">
        <v>266</v>
      </c>
      <c r="N11" s="38">
        <v>266</v>
      </c>
      <c r="O11" s="38">
        <v>266</v>
      </c>
      <c r="P11" s="38">
        <v>6848639</v>
      </c>
      <c r="Q11" s="38">
        <v>4047508</v>
      </c>
      <c r="R11" s="38">
        <v>72</v>
      </c>
      <c r="S11" s="38">
        <v>72</v>
      </c>
      <c r="T11" s="38">
        <v>0</v>
      </c>
      <c r="U11" s="38">
        <v>0</v>
      </c>
      <c r="V11" s="70" t="s">
        <v>366</v>
      </c>
      <c r="W11" s="38">
        <v>4</v>
      </c>
      <c r="X11" s="38">
        <v>0</v>
      </c>
      <c r="Y11" s="38">
        <v>4</v>
      </c>
      <c r="Z11" s="38">
        <v>0</v>
      </c>
      <c r="AA11" s="38">
        <v>0</v>
      </c>
      <c r="AB11" s="38">
        <v>2134</v>
      </c>
      <c r="AC11" s="38">
        <v>2359</v>
      </c>
      <c r="AD11" s="38">
        <v>1670</v>
      </c>
      <c r="AE11" s="38">
        <v>628874</v>
      </c>
      <c r="AF11" s="38">
        <v>628874</v>
      </c>
      <c r="AG11" s="38">
        <v>0</v>
      </c>
      <c r="AH11" s="38">
        <v>456912</v>
      </c>
      <c r="AI11" s="43">
        <f>ROUND(AH11/AF11*100,1)</f>
        <v>72.7</v>
      </c>
      <c r="AJ11" s="38">
        <v>25</v>
      </c>
      <c r="AK11" s="38">
        <v>99</v>
      </c>
      <c r="AL11" s="55">
        <v>4462</v>
      </c>
      <c r="AM11" s="38">
        <v>0</v>
      </c>
      <c r="AN11" s="38">
        <v>0</v>
      </c>
      <c r="AO11" s="33" t="s">
        <v>911</v>
      </c>
      <c r="AP11" s="33" t="s">
        <v>227</v>
      </c>
      <c r="AQ11" s="33" t="s">
        <v>383</v>
      </c>
      <c r="AR11" s="33" t="s">
        <v>912</v>
      </c>
      <c r="AS11" s="38">
        <v>2910</v>
      </c>
      <c r="AT11" s="38">
        <v>19000</v>
      </c>
      <c r="AU11" s="38">
        <v>104500</v>
      </c>
      <c r="AV11" s="38">
        <v>214500</v>
      </c>
      <c r="AW11" s="38">
        <v>1114500</v>
      </c>
      <c r="AX11" s="38">
        <v>2239500</v>
      </c>
      <c r="AY11" s="33" t="s">
        <v>913</v>
      </c>
      <c r="AZ11" s="39">
        <v>2</v>
      </c>
      <c r="BA11" s="39">
        <v>0</v>
      </c>
      <c r="BB11" s="38">
        <v>300</v>
      </c>
      <c r="BC11" s="33" t="s">
        <v>913</v>
      </c>
      <c r="BD11" s="38">
        <v>2</v>
      </c>
      <c r="BE11" s="38">
        <v>0</v>
      </c>
      <c r="BF11" s="69">
        <v>2</v>
      </c>
      <c r="BG11" s="5"/>
      <c r="BH11"/>
      <c r="BI11"/>
      <c r="BJ11" s="54"/>
      <c r="BK11" s="54"/>
      <c r="BL11" s="5"/>
      <c r="BM11" s="5"/>
      <c r="BN11" s="5"/>
      <c r="BO11" s="5"/>
      <c r="BP11" s="5"/>
      <c r="BQ11" s="5"/>
      <c r="BR11" s="5"/>
      <c r="BS11" s="5"/>
    </row>
    <row r="12" spans="1:71" s="16" customFormat="1" ht="36" customHeight="1" thickBot="1">
      <c r="A12" s="14"/>
      <c r="B12" s="34" t="s">
        <v>115</v>
      </c>
      <c r="C12" s="35">
        <v>0</v>
      </c>
      <c r="D12" s="35">
        <v>0</v>
      </c>
      <c r="E12" s="35">
        <f>SUM(E10:E11)</f>
        <v>324879</v>
      </c>
      <c r="F12" s="35">
        <f aca="true" t="shared" si="0" ref="F12:S12">SUM(F10:F11)</f>
        <v>178196</v>
      </c>
      <c r="G12" s="35">
        <f t="shared" si="0"/>
        <v>12057</v>
      </c>
      <c r="H12" s="35">
        <f t="shared" si="0"/>
        <v>7307</v>
      </c>
      <c r="I12" s="35">
        <f t="shared" si="0"/>
        <v>7307</v>
      </c>
      <c r="J12" s="35">
        <f t="shared" si="0"/>
        <v>6165</v>
      </c>
      <c r="K12" s="35">
        <f t="shared" si="0"/>
        <v>94403</v>
      </c>
      <c r="L12" s="35">
        <f t="shared" si="0"/>
        <v>5955</v>
      </c>
      <c r="M12" s="35">
        <f t="shared" si="0"/>
        <v>538</v>
      </c>
      <c r="N12" s="35">
        <f t="shared" si="0"/>
        <v>538</v>
      </c>
      <c r="O12" s="35">
        <f t="shared" si="0"/>
        <v>538</v>
      </c>
      <c r="P12" s="35">
        <f t="shared" si="0"/>
        <v>13111804</v>
      </c>
      <c r="Q12" s="35">
        <f t="shared" si="0"/>
        <v>6434300</v>
      </c>
      <c r="R12" s="35">
        <f t="shared" si="0"/>
        <v>151</v>
      </c>
      <c r="S12" s="35">
        <f t="shared" si="0"/>
        <v>151</v>
      </c>
      <c r="T12" s="35">
        <f>SUM(T10:T10)</f>
        <v>0</v>
      </c>
      <c r="U12" s="35">
        <f>SUM(U10:U10)</f>
        <v>0</v>
      </c>
      <c r="V12" s="35">
        <v>0</v>
      </c>
      <c r="W12" s="35">
        <f>SUM(W10:W11)</f>
        <v>8</v>
      </c>
      <c r="X12" s="35">
        <f>SUM(X10:X11)</f>
        <v>3</v>
      </c>
      <c r="Y12" s="35">
        <f>SUM(Y10:Y11)</f>
        <v>5</v>
      </c>
      <c r="Z12" s="35">
        <f>SUM(Z10:Z10)</f>
        <v>0</v>
      </c>
      <c r="AA12" s="35">
        <f>SUM(AA10:AA10)</f>
        <v>0</v>
      </c>
      <c r="AB12" s="35">
        <f>SUM(AB10:AB11)</f>
        <v>3490</v>
      </c>
      <c r="AC12" s="35">
        <f>SUM(AC10:AC11)</f>
        <v>3002</v>
      </c>
      <c r="AD12" s="35">
        <f>SUM(AD10:AD11)</f>
        <v>2131</v>
      </c>
      <c r="AE12" s="35">
        <f>SUM(AE10:AE11)</f>
        <v>797263</v>
      </c>
      <c r="AF12" s="35">
        <f>SUM(AF10:AF11)</f>
        <v>797263</v>
      </c>
      <c r="AG12" s="35">
        <f>SUM(AG10:AG10)</f>
        <v>0</v>
      </c>
      <c r="AH12" s="35">
        <f>SUM(AH10:AH11)</f>
        <v>580544</v>
      </c>
      <c r="AI12" s="44">
        <f>ROUND(AH12/AF12*100,1)</f>
        <v>72.8</v>
      </c>
      <c r="AJ12" s="35">
        <f>SUM(AJ10:AJ11)</f>
        <v>32</v>
      </c>
      <c r="AK12" s="35">
        <v>0</v>
      </c>
      <c r="AL12" s="35">
        <f>SUM(AL10:AL11)</f>
        <v>5182</v>
      </c>
      <c r="AM12" s="35">
        <f>SUM(AM10:AM10)</f>
        <v>0</v>
      </c>
      <c r="AN12" s="35">
        <f>SUM(AN10:AN10)</f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0</v>
      </c>
      <c r="AT12" s="35">
        <v>0</v>
      </c>
      <c r="AU12" s="35">
        <v>0</v>
      </c>
      <c r="AV12" s="35">
        <v>0</v>
      </c>
      <c r="AW12" s="35">
        <v>0</v>
      </c>
      <c r="AX12" s="35">
        <v>0</v>
      </c>
      <c r="AY12" s="35">
        <v>0</v>
      </c>
      <c r="AZ12" s="35">
        <v>0</v>
      </c>
      <c r="BA12" s="35">
        <v>0</v>
      </c>
      <c r="BB12" s="35">
        <v>0</v>
      </c>
      <c r="BC12" s="35">
        <v>0</v>
      </c>
      <c r="BD12" s="35">
        <f>SUM(BD10:BD11)</f>
        <v>4</v>
      </c>
      <c r="BE12" s="35">
        <f>SUM(BE10:BE10)</f>
        <v>0</v>
      </c>
      <c r="BF12" s="41">
        <f>SUM(BF10:BF11)</f>
        <v>4</v>
      </c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</row>
    <row r="13" spans="1:71" s="2" customFormat="1" ht="30" customHeight="1">
      <c r="A13" s="10"/>
      <c r="B13" s="11"/>
      <c r="C13" s="13"/>
      <c r="D13" s="13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3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50"/>
      <c r="AJ13" s="6"/>
      <c r="AK13" s="6"/>
      <c r="AL13" s="6"/>
      <c r="AM13" s="6"/>
      <c r="AN13" s="6"/>
      <c r="AO13" s="13"/>
      <c r="AP13" s="13"/>
      <c r="AQ13" s="13"/>
      <c r="AR13" s="13"/>
      <c r="AS13" s="6"/>
      <c r="AT13" s="6"/>
      <c r="AU13" s="6"/>
      <c r="AV13" s="6"/>
      <c r="AW13" s="6"/>
      <c r="AX13" s="6"/>
      <c r="AY13" s="13"/>
      <c r="AZ13" s="6"/>
      <c r="BA13" s="6"/>
      <c r="BB13" s="6"/>
      <c r="BC13" s="13"/>
      <c r="BD13" s="6"/>
      <c r="BE13" s="6"/>
      <c r="BF13" s="6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</row>
    <row r="14" spans="1:71" s="2" customFormat="1" ht="30" customHeight="1">
      <c r="A14" s="10"/>
      <c r="B14" s="482"/>
      <c r="C14" s="483"/>
      <c r="D14" s="483"/>
      <c r="E14" s="483"/>
      <c r="F14" s="483"/>
      <c r="G14" s="483"/>
      <c r="H14" s="483"/>
      <c r="I14" s="483"/>
      <c r="J14" s="483"/>
      <c r="K14" s="483"/>
      <c r="L14" s="483"/>
      <c r="M14" s="483"/>
      <c r="N14" s="483"/>
      <c r="O14" s="483"/>
      <c r="P14" s="483"/>
      <c r="Q14" s="48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3"/>
      <c r="AL14" s="483"/>
      <c r="AM14" s="483"/>
      <c r="AN14" s="483"/>
      <c r="AO14" s="483"/>
      <c r="AP14" s="483"/>
      <c r="AQ14" s="483"/>
      <c r="AR14" s="483"/>
      <c r="AS14" s="483"/>
      <c r="AT14" s="483"/>
      <c r="AU14" s="483"/>
      <c r="AV14" s="483"/>
      <c r="AW14" s="483"/>
      <c r="AX14" s="483"/>
      <c r="AY14" s="483"/>
      <c r="AZ14" s="483"/>
      <c r="BA14" s="483"/>
      <c r="BB14" s="483"/>
      <c r="BC14" s="483"/>
      <c r="BD14" s="483"/>
      <c r="BE14" s="483"/>
      <c r="BF14" s="483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</row>
    <row r="15" spans="1:71" s="2" customFormat="1" ht="30" customHeight="1">
      <c r="A15" s="10"/>
      <c r="B15" s="11"/>
      <c r="C15" s="13"/>
      <c r="D15" s="1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3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50"/>
      <c r="AJ15" s="6"/>
      <c r="AK15" s="6"/>
      <c r="AL15" s="6"/>
      <c r="AM15" s="6"/>
      <c r="AN15" s="6"/>
      <c r="AO15" s="13"/>
      <c r="AP15" s="13"/>
      <c r="AQ15" s="13"/>
      <c r="AR15" s="13"/>
      <c r="AS15" s="6"/>
      <c r="AT15" s="6"/>
      <c r="AU15" s="6"/>
      <c r="AV15" s="6"/>
      <c r="AW15" s="6"/>
      <c r="AX15" s="6"/>
      <c r="AY15" s="13"/>
      <c r="AZ15" s="6"/>
      <c r="BA15" s="6"/>
      <c r="BB15" s="6"/>
      <c r="BC15" s="13"/>
      <c r="BD15" s="6"/>
      <c r="BE15" s="6"/>
      <c r="BF15" s="6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</row>
    <row r="16" spans="1:71" s="47" customFormat="1" ht="18" customHeight="1">
      <c r="A16" s="10"/>
      <c r="B16" s="11"/>
      <c r="C16" s="45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51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</row>
    <row r="17" spans="2:55" s="3" customFormat="1" ht="18" customHeight="1">
      <c r="B17" s="9"/>
      <c r="C17" s="12" t="s">
        <v>885</v>
      </c>
      <c r="AI17" s="49"/>
      <c r="AY17" s="67"/>
      <c r="AZ17" s="67"/>
      <c r="BA17" s="67"/>
      <c r="BB17" s="67"/>
      <c r="BC17" s="67"/>
    </row>
    <row r="18" spans="2:55" s="3" customFormat="1" ht="18" customHeight="1" thickBot="1">
      <c r="B18" s="9"/>
      <c r="C18" s="12" t="s">
        <v>234</v>
      </c>
      <c r="AI18" s="49"/>
      <c r="AY18" s="67"/>
      <c r="AZ18" s="67"/>
      <c r="BA18" s="67"/>
      <c r="BB18" s="67"/>
      <c r="BC18" s="67"/>
    </row>
    <row r="19" spans="2:58" s="4" customFormat="1" ht="18" customHeight="1">
      <c r="B19" s="28" t="s">
        <v>33</v>
      </c>
      <c r="C19" s="17" t="s">
        <v>116</v>
      </c>
      <c r="D19" s="18">
        <v>2</v>
      </c>
      <c r="E19" s="529" t="s">
        <v>942</v>
      </c>
      <c r="F19" s="529"/>
      <c r="G19" s="529"/>
      <c r="H19" s="529"/>
      <c r="I19" s="529"/>
      <c r="J19" s="529"/>
      <c r="K19" s="529"/>
      <c r="L19" s="529"/>
      <c r="M19" s="529"/>
      <c r="N19" s="529"/>
      <c r="O19" s="529"/>
      <c r="P19" s="529" t="s">
        <v>943</v>
      </c>
      <c r="Q19" s="529"/>
      <c r="R19" s="529" t="s">
        <v>944</v>
      </c>
      <c r="S19" s="529"/>
      <c r="T19" s="529"/>
      <c r="U19" s="529"/>
      <c r="V19" s="17" t="s">
        <v>117</v>
      </c>
      <c r="W19" s="531" t="s">
        <v>945</v>
      </c>
      <c r="X19" s="532"/>
      <c r="Y19" s="532"/>
      <c r="Z19" s="532"/>
      <c r="AA19" s="532"/>
      <c r="AB19" s="532"/>
      <c r="AC19" s="532"/>
      <c r="AD19" s="533"/>
      <c r="AE19" s="531" t="s">
        <v>945</v>
      </c>
      <c r="AF19" s="532"/>
      <c r="AG19" s="532"/>
      <c r="AH19" s="532"/>
      <c r="AI19" s="532"/>
      <c r="AJ19" s="532"/>
      <c r="AK19" s="532"/>
      <c r="AL19" s="533"/>
      <c r="AM19" s="529" t="s">
        <v>946</v>
      </c>
      <c r="AN19" s="529"/>
      <c r="AO19" s="531" t="s">
        <v>947</v>
      </c>
      <c r="AP19" s="536"/>
      <c r="AQ19" s="536"/>
      <c r="AR19" s="537"/>
      <c r="AS19" s="532" t="s">
        <v>948</v>
      </c>
      <c r="AT19" s="536"/>
      <c r="AU19" s="536"/>
      <c r="AV19" s="536"/>
      <c r="AW19" s="536"/>
      <c r="AX19" s="537"/>
      <c r="AY19" s="529" t="s">
        <v>949</v>
      </c>
      <c r="AZ19" s="529"/>
      <c r="BA19" s="529"/>
      <c r="BB19" s="529"/>
      <c r="BC19" s="529"/>
      <c r="BD19" s="529" t="s">
        <v>950</v>
      </c>
      <c r="BE19" s="529"/>
      <c r="BF19" s="530"/>
    </row>
    <row r="20" spans="2:58" s="4" customFormat="1" ht="18" customHeight="1">
      <c r="B20" s="29"/>
      <c r="C20" s="19" t="s">
        <v>34</v>
      </c>
      <c r="D20" s="19" t="s">
        <v>35</v>
      </c>
      <c r="E20" s="20" t="s">
        <v>118</v>
      </c>
      <c r="F20" s="20" t="s">
        <v>119</v>
      </c>
      <c r="G20" s="20" t="s">
        <v>120</v>
      </c>
      <c r="H20" s="20" t="s">
        <v>121</v>
      </c>
      <c r="I20" s="20" t="s">
        <v>122</v>
      </c>
      <c r="J20" s="20" t="s">
        <v>41</v>
      </c>
      <c r="K20" s="20" t="s">
        <v>42</v>
      </c>
      <c r="L20" s="20" t="s">
        <v>125</v>
      </c>
      <c r="M20" s="20" t="s">
        <v>126</v>
      </c>
      <c r="N20" s="20" t="s">
        <v>127</v>
      </c>
      <c r="O20" s="20" t="s">
        <v>128</v>
      </c>
      <c r="P20" s="22" t="s">
        <v>118</v>
      </c>
      <c r="Q20" s="20" t="s">
        <v>119</v>
      </c>
      <c r="R20" s="20" t="s">
        <v>118</v>
      </c>
      <c r="S20" s="534" t="s">
        <v>36</v>
      </c>
      <c r="T20" s="534"/>
      <c r="U20" s="534"/>
      <c r="V20" s="21" t="s">
        <v>37</v>
      </c>
      <c r="W20" s="20" t="s">
        <v>118</v>
      </c>
      <c r="X20" s="534" t="s">
        <v>38</v>
      </c>
      <c r="Y20" s="534"/>
      <c r="Z20" s="534"/>
      <c r="AA20" s="534"/>
      <c r="AB20" s="20" t="s">
        <v>119</v>
      </c>
      <c r="AC20" s="20" t="s">
        <v>120</v>
      </c>
      <c r="AD20" s="20" t="s">
        <v>121</v>
      </c>
      <c r="AE20" s="20" t="s">
        <v>122</v>
      </c>
      <c r="AF20" s="534" t="s">
        <v>39</v>
      </c>
      <c r="AG20" s="534"/>
      <c r="AH20" s="20" t="s">
        <v>41</v>
      </c>
      <c r="AI20" s="20" t="s">
        <v>42</v>
      </c>
      <c r="AJ20" s="534" t="s">
        <v>40</v>
      </c>
      <c r="AK20" s="534"/>
      <c r="AL20" s="20" t="s">
        <v>126</v>
      </c>
      <c r="AM20" s="20" t="s">
        <v>118</v>
      </c>
      <c r="AN20" s="20" t="s">
        <v>119</v>
      </c>
      <c r="AO20" s="22" t="s">
        <v>118</v>
      </c>
      <c r="AP20" s="20" t="s">
        <v>119</v>
      </c>
      <c r="AQ20" s="20" t="s">
        <v>120</v>
      </c>
      <c r="AR20" s="20" t="s">
        <v>121</v>
      </c>
      <c r="AS20" s="538" t="s">
        <v>225</v>
      </c>
      <c r="AT20" s="539"/>
      <c r="AU20" s="539"/>
      <c r="AV20" s="539"/>
      <c r="AW20" s="539"/>
      <c r="AX20" s="540"/>
      <c r="AY20" s="68" t="s">
        <v>118</v>
      </c>
      <c r="AZ20" s="535" t="s">
        <v>43</v>
      </c>
      <c r="BA20" s="535"/>
      <c r="BB20" s="68" t="s">
        <v>120</v>
      </c>
      <c r="BC20" s="68" t="s">
        <v>121</v>
      </c>
      <c r="BD20" s="20" t="s">
        <v>118</v>
      </c>
      <c r="BE20" s="20" t="s">
        <v>119</v>
      </c>
      <c r="BF20" s="30"/>
    </row>
    <row r="21" spans="2:58" s="4" customFormat="1" ht="18" customHeight="1">
      <c r="B21" s="29"/>
      <c r="C21" s="19"/>
      <c r="D21" s="19"/>
      <c r="E21" s="21" t="s">
        <v>44</v>
      </c>
      <c r="F21" s="21" t="s">
        <v>45</v>
      </c>
      <c r="G21" s="21" t="s">
        <v>46</v>
      </c>
      <c r="H21" s="21" t="s">
        <v>47</v>
      </c>
      <c r="I21" s="21" t="s">
        <v>48</v>
      </c>
      <c r="J21" s="21" t="s">
        <v>239</v>
      </c>
      <c r="K21" s="21" t="s">
        <v>49</v>
      </c>
      <c r="L21" s="21" t="s">
        <v>45</v>
      </c>
      <c r="M21" s="21" t="s">
        <v>46</v>
      </c>
      <c r="N21" s="21" t="s">
        <v>47</v>
      </c>
      <c r="O21" s="21" t="s">
        <v>48</v>
      </c>
      <c r="P21" s="21" t="s">
        <v>50</v>
      </c>
      <c r="Q21" s="21" t="s">
        <v>51</v>
      </c>
      <c r="R21" s="21" t="s">
        <v>52</v>
      </c>
      <c r="S21" s="20" t="s">
        <v>144</v>
      </c>
      <c r="T21" s="20" t="s">
        <v>145</v>
      </c>
      <c r="U21" s="20" t="s">
        <v>146</v>
      </c>
      <c r="V21" s="22"/>
      <c r="W21" s="21" t="s">
        <v>53</v>
      </c>
      <c r="X21" s="21" t="s">
        <v>54</v>
      </c>
      <c r="Y21" s="21" t="s">
        <v>55</v>
      </c>
      <c r="Z21" s="21" t="s">
        <v>237</v>
      </c>
      <c r="AA21" s="21" t="s">
        <v>238</v>
      </c>
      <c r="AB21" s="21" t="s">
        <v>56</v>
      </c>
      <c r="AC21" s="21" t="s">
        <v>57</v>
      </c>
      <c r="AD21" s="21" t="s">
        <v>58</v>
      </c>
      <c r="AE21" s="21" t="s">
        <v>59</v>
      </c>
      <c r="AF21" s="21" t="s">
        <v>60</v>
      </c>
      <c r="AG21" s="21" t="s">
        <v>61</v>
      </c>
      <c r="AH21" s="21" t="s">
        <v>62</v>
      </c>
      <c r="AI21" s="21" t="s">
        <v>63</v>
      </c>
      <c r="AJ21" s="23" t="s">
        <v>144</v>
      </c>
      <c r="AK21" s="23" t="s">
        <v>145</v>
      </c>
      <c r="AL21" s="21" t="s">
        <v>64</v>
      </c>
      <c r="AM21" s="21" t="s">
        <v>149</v>
      </c>
      <c r="AN21" s="21" t="s">
        <v>65</v>
      </c>
      <c r="AO21" s="21" t="s">
        <v>66</v>
      </c>
      <c r="AP21" s="21" t="s">
        <v>67</v>
      </c>
      <c r="AQ21" s="21" t="s">
        <v>68</v>
      </c>
      <c r="AR21" s="21" t="s">
        <v>69</v>
      </c>
      <c r="AS21" s="21" t="s">
        <v>70</v>
      </c>
      <c r="AT21" s="21" t="s">
        <v>71</v>
      </c>
      <c r="AU21" s="21" t="s">
        <v>72</v>
      </c>
      <c r="AV21" s="21" t="s">
        <v>73</v>
      </c>
      <c r="AW21" s="21" t="s">
        <v>74</v>
      </c>
      <c r="AX21" s="21" t="s">
        <v>75</v>
      </c>
      <c r="AY21" s="62" t="s">
        <v>76</v>
      </c>
      <c r="AZ21" s="63" t="s">
        <v>144</v>
      </c>
      <c r="BA21" s="63" t="s">
        <v>145</v>
      </c>
      <c r="BB21" s="62" t="s">
        <v>242</v>
      </c>
      <c r="BC21" s="62" t="s">
        <v>77</v>
      </c>
      <c r="BD21" s="21" t="s">
        <v>78</v>
      </c>
      <c r="BE21" s="21" t="s">
        <v>79</v>
      </c>
      <c r="BF21" s="24" t="s">
        <v>80</v>
      </c>
    </row>
    <row r="22" spans="2:58" s="4" customFormat="1" ht="18" customHeight="1">
      <c r="B22" s="29"/>
      <c r="C22" s="21" t="s">
        <v>81</v>
      </c>
      <c r="D22" s="19"/>
      <c r="E22" s="21" t="s">
        <v>220</v>
      </c>
      <c r="F22" s="21" t="s">
        <v>221</v>
      </c>
      <c r="G22" s="21" t="s">
        <v>222</v>
      </c>
      <c r="H22" s="21" t="s">
        <v>83</v>
      </c>
      <c r="I22" s="21" t="s">
        <v>83</v>
      </c>
      <c r="J22" s="21" t="s">
        <v>84</v>
      </c>
      <c r="K22" s="21" t="s">
        <v>223</v>
      </c>
      <c r="L22" s="21" t="s">
        <v>223</v>
      </c>
      <c r="M22" s="21" t="s">
        <v>223</v>
      </c>
      <c r="N22" s="21" t="s">
        <v>85</v>
      </c>
      <c r="O22" s="21" t="s">
        <v>85</v>
      </c>
      <c r="P22" s="22"/>
      <c r="Q22" s="21"/>
      <c r="R22" s="21" t="s">
        <v>86</v>
      </c>
      <c r="S22" s="21" t="s">
        <v>87</v>
      </c>
      <c r="T22" s="21" t="s">
        <v>88</v>
      </c>
      <c r="U22" s="21" t="s">
        <v>89</v>
      </c>
      <c r="V22" s="22"/>
      <c r="W22" s="21" t="s">
        <v>90</v>
      </c>
      <c r="X22" s="21" t="s">
        <v>91</v>
      </c>
      <c r="Y22" s="21" t="s">
        <v>91</v>
      </c>
      <c r="Z22" s="21" t="s">
        <v>91</v>
      </c>
      <c r="AA22" s="21"/>
      <c r="AB22" s="21" t="s">
        <v>92</v>
      </c>
      <c r="AC22" s="22" t="s">
        <v>93</v>
      </c>
      <c r="AD22" s="22" t="s">
        <v>94</v>
      </c>
      <c r="AE22" s="21" t="s">
        <v>94</v>
      </c>
      <c r="AF22" s="21" t="s">
        <v>93</v>
      </c>
      <c r="AG22" s="21" t="s">
        <v>94</v>
      </c>
      <c r="AH22" s="21" t="s">
        <v>95</v>
      </c>
      <c r="AI22" s="21" t="s">
        <v>152</v>
      </c>
      <c r="AJ22" s="21" t="s">
        <v>96</v>
      </c>
      <c r="AK22" s="62" t="s">
        <v>240</v>
      </c>
      <c r="AL22" s="22" t="s">
        <v>97</v>
      </c>
      <c r="AM22" s="21" t="s">
        <v>98</v>
      </c>
      <c r="AN22" s="21" t="s">
        <v>99</v>
      </c>
      <c r="AO22" s="21" t="s">
        <v>100</v>
      </c>
      <c r="AP22" s="21" t="s">
        <v>101</v>
      </c>
      <c r="AQ22" s="21"/>
      <c r="AR22" s="21" t="s">
        <v>102</v>
      </c>
      <c r="AS22" s="25" t="s">
        <v>157</v>
      </c>
      <c r="AT22" s="25" t="s">
        <v>158</v>
      </c>
      <c r="AU22" s="25" t="s">
        <v>159</v>
      </c>
      <c r="AV22" s="25" t="s">
        <v>160</v>
      </c>
      <c r="AW22" s="25" t="s">
        <v>161</v>
      </c>
      <c r="AX22" s="25" t="s">
        <v>162</v>
      </c>
      <c r="AY22" s="62" t="s">
        <v>104</v>
      </c>
      <c r="AZ22" s="62" t="s">
        <v>241</v>
      </c>
      <c r="BA22" s="62" t="s">
        <v>105</v>
      </c>
      <c r="BB22" s="62" t="s">
        <v>103</v>
      </c>
      <c r="BC22" s="62" t="s">
        <v>102</v>
      </c>
      <c r="BD22" s="21" t="s">
        <v>106</v>
      </c>
      <c r="BE22" s="21" t="s">
        <v>106</v>
      </c>
      <c r="BF22" s="24"/>
    </row>
    <row r="23" spans="2:58" s="4" customFormat="1" ht="18" customHeight="1">
      <c r="B23" s="31" t="s">
        <v>107</v>
      </c>
      <c r="C23" s="26"/>
      <c r="D23" s="26"/>
      <c r="E23" s="27" t="s">
        <v>108</v>
      </c>
      <c r="F23" s="27" t="s">
        <v>108</v>
      </c>
      <c r="G23" s="27" t="s">
        <v>108</v>
      </c>
      <c r="H23" s="27" t="s">
        <v>108</v>
      </c>
      <c r="I23" s="27" t="s">
        <v>108</v>
      </c>
      <c r="J23" s="27" t="s">
        <v>108</v>
      </c>
      <c r="K23" s="27" t="s">
        <v>153</v>
      </c>
      <c r="L23" s="27" t="s">
        <v>153</v>
      </c>
      <c r="M23" s="27" t="s">
        <v>153</v>
      </c>
      <c r="N23" s="27" t="s">
        <v>153</v>
      </c>
      <c r="O23" s="27" t="s">
        <v>153</v>
      </c>
      <c r="P23" s="27" t="s">
        <v>109</v>
      </c>
      <c r="Q23" s="27" t="s">
        <v>109</v>
      </c>
      <c r="R23" s="27" t="s">
        <v>154</v>
      </c>
      <c r="S23" s="27" t="s">
        <v>154</v>
      </c>
      <c r="T23" s="27" t="s">
        <v>154</v>
      </c>
      <c r="U23" s="27" t="s">
        <v>154</v>
      </c>
      <c r="V23" s="27"/>
      <c r="W23" s="27" t="s">
        <v>110</v>
      </c>
      <c r="X23" s="27" t="s">
        <v>110</v>
      </c>
      <c r="Y23" s="27" t="s">
        <v>110</v>
      </c>
      <c r="Z23" s="27" t="s">
        <v>110</v>
      </c>
      <c r="AA23" s="27" t="s">
        <v>110</v>
      </c>
      <c r="AB23" s="27" t="s">
        <v>163</v>
      </c>
      <c r="AC23" s="27" t="s">
        <v>163</v>
      </c>
      <c r="AD23" s="27" t="s">
        <v>163</v>
      </c>
      <c r="AE23" s="27" t="s">
        <v>165</v>
      </c>
      <c r="AF23" s="27" t="s">
        <v>165</v>
      </c>
      <c r="AG23" s="27" t="s">
        <v>165</v>
      </c>
      <c r="AH23" s="27" t="s">
        <v>165</v>
      </c>
      <c r="AI23" s="27" t="s">
        <v>155</v>
      </c>
      <c r="AJ23" s="27" t="s">
        <v>163</v>
      </c>
      <c r="AK23" s="27" t="s">
        <v>155</v>
      </c>
      <c r="AL23" s="27" t="s">
        <v>165</v>
      </c>
      <c r="AM23" s="27" t="s">
        <v>110</v>
      </c>
      <c r="AN23" s="27" t="s">
        <v>163</v>
      </c>
      <c r="AO23" s="26"/>
      <c r="AP23" s="26"/>
      <c r="AQ23" s="26"/>
      <c r="AR23" s="26"/>
      <c r="AS23" s="27" t="s">
        <v>111</v>
      </c>
      <c r="AT23" s="27" t="s">
        <v>111</v>
      </c>
      <c r="AU23" s="27" t="s">
        <v>111</v>
      </c>
      <c r="AV23" s="27" t="s">
        <v>111</v>
      </c>
      <c r="AW23" s="27" t="s">
        <v>111</v>
      </c>
      <c r="AX23" s="27" t="s">
        <v>111</v>
      </c>
      <c r="AY23" s="64"/>
      <c r="AZ23" s="64"/>
      <c r="BA23" s="64"/>
      <c r="BB23" s="65" t="s">
        <v>111</v>
      </c>
      <c r="BC23" s="65"/>
      <c r="BD23" s="27" t="s">
        <v>108</v>
      </c>
      <c r="BE23" s="27" t="s">
        <v>108</v>
      </c>
      <c r="BF23" s="37"/>
    </row>
    <row r="24" spans="2:58" s="8" customFormat="1" ht="21.75" customHeight="1" hidden="1">
      <c r="B24" s="481"/>
      <c r="C24" s="477" t="s">
        <v>166</v>
      </c>
      <c r="D24" s="477" t="s">
        <v>167</v>
      </c>
      <c r="E24" s="477" t="s">
        <v>168</v>
      </c>
      <c r="F24" s="477" t="s">
        <v>169</v>
      </c>
      <c r="G24" s="477" t="s">
        <v>170</v>
      </c>
      <c r="H24" s="477" t="s">
        <v>171</v>
      </c>
      <c r="I24" s="477" t="s">
        <v>172</v>
      </c>
      <c r="J24" s="477" t="s">
        <v>173</v>
      </c>
      <c r="K24" s="477" t="s">
        <v>174</v>
      </c>
      <c r="L24" s="477" t="s">
        <v>175</v>
      </c>
      <c r="M24" s="477" t="s">
        <v>176</v>
      </c>
      <c r="N24" s="477" t="s">
        <v>177</v>
      </c>
      <c r="O24" s="477" t="s">
        <v>178</v>
      </c>
      <c r="P24" s="477" t="s">
        <v>179</v>
      </c>
      <c r="Q24" s="477" t="s">
        <v>180</v>
      </c>
      <c r="R24" s="477" t="s">
        <v>181</v>
      </c>
      <c r="S24" s="477" t="s">
        <v>182</v>
      </c>
      <c r="T24" s="477" t="s">
        <v>183</v>
      </c>
      <c r="U24" s="477" t="s">
        <v>184</v>
      </c>
      <c r="V24" s="477"/>
      <c r="W24" s="477" t="s">
        <v>185</v>
      </c>
      <c r="X24" s="477" t="s">
        <v>186</v>
      </c>
      <c r="Y24" s="477" t="s">
        <v>187</v>
      </c>
      <c r="Z24" s="477" t="s">
        <v>188</v>
      </c>
      <c r="AA24" s="477" t="s">
        <v>189</v>
      </c>
      <c r="AB24" s="477" t="s">
        <v>190</v>
      </c>
      <c r="AC24" s="477" t="s">
        <v>191</v>
      </c>
      <c r="AD24" s="477" t="s">
        <v>192</v>
      </c>
      <c r="AE24" s="477" t="s">
        <v>193</v>
      </c>
      <c r="AF24" s="477" t="s">
        <v>194</v>
      </c>
      <c r="AG24" s="477" t="s">
        <v>195</v>
      </c>
      <c r="AH24" s="477" t="s">
        <v>196</v>
      </c>
      <c r="AI24" s="478"/>
      <c r="AJ24" s="477" t="s">
        <v>197</v>
      </c>
      <c r="AK24" s="477" t="s">
        <v>198</v>
      </c>
      <c r="AL24" s="477" t="s">
        <v>199</v>
      </c>
      <c r="AM24" s="477" t="s">
        <v>200</v>
      </c>
      <c r="AN24" s="477" t="s">
        <v>201</v>
      </c>
      <c r="AO24" s="477" t="s">
        <v>205</v>
      </c>
      <c r="AP24" s="477" t="s">
        <v>206</v>
      </c>
      <c r="AQ24" s="477" t="s">
        <v>233</v>
      </c>
      <c r="AR24" s="477" t="s">
        <v>207</v>
      </c>
      <c r="AS24" s="477" t="s">
        <v>208</v>
      </c>
      <c r="AT24" s="477" t="s">
        <v>209</v>
      </c>
      <c r="AU24" s="477" t="s">
        <v>210</v>
      </c>
      <c r="AV24" s="477" t="s">
        <v>211</v>
      </c>
      <c r="AW24" s="477" t="s">
        <v>212</v>
      </c>
      <c r="AX24" s="477" t="s">
        <v>213</v>
      </c>
      <c r="AY24" s="477" t="s">
        <v>214</v>
      </c>
      <c r="AZ24" s="477" t="s">
        <v>375</v>
      </c>
      <c r="BA24" s="477" t="s">
        <v>376</v>
      </c>
      <c r="BB24" s="477" t="s">
        <v>215</v>
      </c>
      <c r="BC24" s="477" t="s">
        <v>377</v>
      </c>
      <c r="BD24" s="477" t="s">
        <v>202</v>
      </c>
      <c r="BE24" s="477" t="s">
        <v>203</v>
      </c>
      <c r="BF24" s="479" t="s">
        <v>204</v>
      </c>
    </row>
    <row r="25" spans="1:71" s="2" customFormat="1" ht="44.25" customHeight="1">
      <c r="A25" s="10"/>
      <c r="B25" s="32" t="s">
        <v>903</v>
      </c>
      <c r="C25" s="33" t="s">
        <v>914</v>
      </c>
      <c r="D25" s="33" t="s">
        <v>915</v>
      </c>
      <c r="E25" s="38">
        <v>151552</v>
      </c>
      <c r="F25" s="38">
        <v>91253</v>
      </c>
      <c r="G25" s="38">
        <v>360</v>
      </c>
      <c r="H25" s="38">
        <v>385</v>
      </c>
      <c r="I25" s="38">
        <v>385</v>
      </c>
      <c r="J25" s="38">
        <v>325</v>
      </c>
      <c r="K25" s="38">
        <v>65632</v>
      </c>
      <c r="L25" s="38">
        <v>3028</v>
      </c>
      <c r="M25" s="38">
        <v>13</v>
      </c>
      <c r="N25" s="38">
        <v>13</v>
      </c>
      <c r="O25" s="38">
        <v>13</v>
      </c>
      <c r="P25" s="38">
        <v>563586</v>
      </c>
      <c r="Q25" s="38">
        <v>439600</v>
      </c>
      <c r="R25" s="38">
        <v>6</v>
      </c>
      <c r="S25" s="38">
        <v>6</v>
      </c>
      <c r="T25" s="38">
        <v>0</v>
      </c>
      <c r="U25" s="38">
        <v>0</v>
      </c>
      <c r="V25" s="70" t="s">
        <v>366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28686</v>
      </c>
      <c r="AF25" s="38">
        <v>28686</v>
      </c>
      <c r="AG25" s="38">
        <v>0</v>
      </c>
      <c r="AH25" s="38">
        <v>28686</v>
      </c>
      <c r="AI25" s="43">
        <f>ROUND(AH25/AF25*100,1)</f>
        <v>100</v>
      </c>
      <c r="AJ25" s="38">
        <v>0</v>
      </c>
      <c r="AK25" s="38">
        <v>0</v>
      </c>
      <c r="AL25" s="55">
        <v>0</v>
      </c>
      <c r="AM25" s="38">
        <v>0</v>
      </c>
      <c r="AN25" s="38">
        <v>0</v>
      </c>
      <c r="AO25" s="33" t="s">
        <v>916</v>
      </c>
      <c r="AP25" s="33" t="s">
        <v>227</v>
      </c>
      <c r="AQ25" s="33" t="s">
        <v>383</v>
      </c>
      <c r="AR25" s="33" t="s">
        <v>912</v>
      </c>
      <c r="AS25" s="38">
        <v>2910</v>
      </c>
      <c r="AT25" s="38">
        <v>19000</v>
      </c>
      <c r="AU25" s="38">
        <v>104500</v>
      </c>
      <c r="AV25" s="38">
        <v>214500</v>
      </c>
      <c r="AW25" s="38">
        <v>1114500</v>
      </c>
      <c r="AX25" s="38">
        <v>2239500</v>
      </c>
      <c r="AY25" s="33" t="s">
        <v>917</v>
      </c>
      <c r="AZ25" s="39">
        <v>0</v>
      </c>
      <c r="BA25" s="39">
        <v>0</v>
      </c>
      <c r="BB25" s="39">
        <v>0</v>
      </c>
      <c r="BC25" s="39">
        <v>0</v>
      </c>
      <c r="BD25" s="39">
        <v>0</v>
      </c>
      <c r="BE25" s="38">
        <v>0</v>
      </c>
      <c r="BF25" s="69">
        <v>0</v>
      </c>
      <c r="BG25" s="5"/>
      <c r="BH25"/>
      <c r="BI25"/>
      <c r="BJ25" s="54"/>
      <c r="BK25" s="54"/>
      <c r="BL25" s="5"/>
      <c r="BM25" s="5"/>
      <c r="BN25" s="5"/>
      <c r="BO25" s="5"/>
      <c r="BP25" s="5"/>
      <c r="BQ25" s="5"/>
      <c r="BR25" s="5"/>
      <c r="BS25" s="5"/>
    </row>
    <row r="26" spans="1:71" s="16" customFormat="1" ht="36" customHeight="1" thickBot="1">
      <c r="A26" s="14"/>
      <c r="B26" s="34" t="s">
        <v>115</v>
      </c>
      <c r="C26" s="35">
        <v>0</v>
      </c>
      <c r="D26" s="35">
        <v>0</v>
      </c>
      <c r="E26" s="35">
        <f aca="true" t="shared" si="1" ref="E26:V26">SUM(E25:E25)</f>
        <v>151552</v>
      </c>
      <c r="F26" s="35">
        <f t="shared" si="1"/>
        <v>91253</v>
      </c>
      <c r="G26" s="35">
        <f t="shared" si="1"/>
        <v>360</v>
      </c>
      <c r="H26" s="35">
        <f t="shared" si="1"/>
        <v>385</v>
      </c>
      <c r="I26" s="35">
        <f t="shared" si="1"/>
        <v>385</v>
      </c>
      <c r="J26" s="35">
        <f t="shared" si="1"/>
        <v>325</v>
      </c>
      <c r="K26" s="35">
        <f t="shared" si="1"/>
        <v>65632</v>
      </c>
      <c r="L26" s="35">
        <f t="shared" si="1"/>
        <v>3028</v>
      </c>
      <c r="M26" s="35">
        <f t="shared" si="1"/>
        <v>13</v>
      </c>
      <c r="N26" s="35">
        <f t="shared" si="1"/>
        <v>13</v>
      </c>
      <c r="O26" s="35">
        <f t="shared" si="1"/>
        <v>13</v>
      </c>
      <c r="P26" s="35">
        <f t="shared" si="1"/>
        <v>563586</v>
      </c>
      <c r="Q26" s="35">
        <f t="shared" si="1"/>
        <v>439600</v>
      </c>
      <c r="R26" s="35">
        <f t="shared" si="1"/>
        <v>6</v>
      </c>
      <c r="S26" s="35">
        <f t="shared" si="1"/>
        <v>6</v>
      </c>
      <c r="T26" s="35">
        <f t="shared" si="1"/>
        <v>0</v>
      </c>
      <c r="U26" s="35">
        <f t="shared" si="1"/>
        <v>0</v>
      </c>
      <c r="V26" s="35">
        <f t="shared" si="1"/>
        <v>0</v>
      </c>
      <c r="W26" s="35">
        <f aca="true" t="shared" si="2" ref="W26:AH26">SUM(W25:W25)</f>
        <v>0</v>
      </c>
      <c r="X26" s="35">
        <f t="shared" si="2"/>
        <v>0</v>
      </c>
      <c r="Y26" s="35">
        <f t="shared" si="2"/>
        <v>0</v>
      </c>
      <c r="Z26" s="35">
        <f t="shared" si="2"/>
        <v>0</v>
      </c>
      <c r="AA26" s="35">
        <f t="shared" si="2"/>
        <v>0</v>
      </c>
      <c r="AB26" s="35">
        <f t="shared" si="2"/>
        <v>0</v>
      </c>
      <c r="AC26" s="35">
        <f t="shared" si="2"/>
        <v>0</v>
      </c>
      <c r="AD26" s="35">
        <f t="shared" si="2"/>
        <v>0</v>
      </c>
      <c r="AE26" s="35">
        <f t="shared" si="2"/>
        <v>28686</v>
      </c>
      <c r="AF26" s="35">
        <f t="shared" si="2"/>
        <v>28686</v>
      </c>
      <c r="AG26" s="35">
        <f t="shared" si="2"/>
        <v>0</v>
      </c>
      <c r="AH26" s="35">
        <f t="shared" si="2"/>
        <v>28686</v>
      </c>
      <c r="AI26" s="44">
        <f>ROUND(AH26/AF26*100,1)</f>
        <v>100</v>
      </c>
      <c r="AJ26" s="35">
        <f>SUM(AJ25:AJ25)</f>
        <v>0</v>
      </c>
      <c r="AK26" s="35">
        <v>0</v>
      </c>
      <c r="AL26" s="35">
        <f aca="true" t="shared" si="3" ref="AL26:AQ26">SUM(AL25:AL25)</f>
        <v>0</v>
      </c>
      <c r="AM26" s="35">
        <f t="shared" si="3"/>
        <v>0</v>
      </c>
      <c r="AN26" s="35">
        <f t="shared" si="3"/>
        <v>0</v>
      </c>
      <c r="AO26" s="35">
        <f t="shared" si="3"/>
        <v>0</v>
      </c>
      <c r="AP26" s="35">
        <f t="shared" si="3"/>
        <v>0</v>
      </c>
      <c r="AQ26" s="35">
        <f t="shared" si="3"/>
        <v>0</v>
      </c>
      <c r="AR26" s="35">
        <v>0</v>
      </c>
      <c r="AS26" s="35">
        <v>0</v>
      </c>
      <c r="AT26" s="35">
        <v>0</v>
      </c>
      <c r="AU26" s="35">
        <v>0</v>
      </c>
      <c r="AV26" s="35">
        <v>0</v>
      </c>
      <c r="AW26" s="35">
        <v>0</v>
      </c>
      <c r="AX26" s="35">
        <v>0</v>
      </c>
      <c r="AY26" s="35">
        <v>0</v>
      </c>
      <c r="AZ26" s="35">
        <v>0</v>
      </c>
      <c r="BA26" s="35">
        <v>0</v>
      </c>
      <c r="BB26" s="35">
        <v>0</v>
      </c>
      <c r="BC26" s="35">
        <v>0</v>
      </c>
      <c r="BD26" s="35">
        <f>SUM(BD25:BD25)</f>
        <v>0</v>
      </c>
      <c r="BE26" s="35">
        <f>SUM(BE25:BE25)</f>
        <v>0</v>
      </c>
      <c r="BF26" s="41">
        <f>SUM(BF25:BF25)</f>
        <v>0</v>
      </c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</row>
    <row r="27" spans="1:71" s="2" customFormat="1" ht="30" customHeight="1">
      <c r="A27" s="10"/>
      <c r="B27" s="10"/>
      <c r="C27" s="13"/>
      <c r="D27" s="1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3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52"/>
      <c r="AJ27" s="6"/>
      <c r="AK27" s="6"/>
      <c r="AL27" s="6"/>
      <c r="AM27" s="6"/>
      <c r="AN27" s="6"/>
      <c r="AO27" s="13"/>
      <c r="AP27" s="13"/>
      <c r="AQ27" s="13"/>
      <c r="AR27" s="13"/>
      <c r="AS27" s="6"/>
      <c r="AT27" s="6"/>
      <c r="AU27" s="6"/>
      <c r="AV27" s="6"/>
      <c r="AW27" s="6"/>
      <c r="AX27" s="6"/>
      <c r="AY27" s="13"/>
      <c r="AZ27" s="6"/>
      <c r="BA27" s="6"/>
      <c r="BB27" s="6"/>
      <c r="BC27" s="13"/>
      <c r="BD27" s="6"/>
      <c r="BE27" s="6"/>
      <c r="BF27" s="6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</row>
    <row r="28" spans="1:58" s="494" customFormat="1" ht="15" customHeight="1">
      <c r="A28" s="493"/>
      <c r="B28" s="493"/>
      <c r="C28" s="493"/>
      <c r="D28" s="493"/>
      <c r="E28" s="493"/>
      <c r="F28" s="493"/>
      <c r="G28" s="493"/>
      <c r="H28" s="493"/>
      <c r="I28" s="493"/>
      <c r="J28" s="493"/>
      <c r="K28" s="493"/>
      <c r="L28" s="493"/>
      <c r="M28" s="493"/>
      <c r="N28" s="493"/>
      <c r="O28" s="493"/>
      <c r="P28" s="493"/>
      <c r="Q28" s="493"/>
      <c r="R28" s="493"/>
      <c r="S28" s="493"/>
      <c r="T28" s="493"/>
      <c r="U28" s="493"/>
      <c r="V28" s="493"/>
      <c r="W28" s="493"/>
      <c r="X28" s="493"/>
      <c r="Y28" s="493"/>
      <c r="Z28" s="493"/>
      <c r="AA28" s="493"/>
      <c r="AB28" s="493"/>
      <c r="AC28" s="493"/>
      <c r="AD28" s="493"/>
      <c r="AE28" s="493"/>
      <c r="AF28" s="493"/>
      <c r="AG28" s="493"/>
      <c r="AH28" s="493"/>
      <c r="AI28" s="493"/>
      <c r="AJ28" s="493"/>
      <c r="AK28" s="493"/>
      <c r="AL28" s="493"/>
      <c r="AM28" s="493"/>
      <c r="AN28" s="493"/>
      <c r="AO28" s="493"/>
      <c r="AP28" s="493"/>
      <c r="AQ28" s="493"/>
      <c r="AR28" s="493"/>
      <c r="AS28" s="493"/>
      <c r="AT28" s="493"/>
      <c r="AU28" s="493"/>
      <c r="AV28" s="493"/>
      <c r="AW28" s="493"/>
      <c r="AX28" s="493"/>
      <c r="AY28" s="493"/>
      <c r="AZ28" s="493"/>
      <c r="BA28" s="493"/>
      <c r="BB28" s="493"/>
      <c r="BC28" s="493"/>
      <c r="BD28" s="493"/>
      <c r="BE28" s="493"/>
      <c r="BF28" s="493"/>
    </row>
  </sheetData>
  <sheetProtection/>
  <mergeCells count="32">
    <mergeCell ref="BD4:BF4"/>
    <mergeCell ref="E4:O4"/>
    <mergeCell ref="P4:Q4"/>
    <mergeCell ref="R4:U4"/>
    <mergeCell ref="W4:AD4"/>
    <mergeCell ref="AE4:AL4"/>
    <mergeCell ref="AY4:BC4"/>
    <mergeCell ref="AM4:AN4"/>
    <mergeCell ref="AO4:AR4"/>
    <mergeCell ref="AS4:AX4"/>
    <mergeCell ref="BD19:BF19"/>
    <mergeCell ref="E19:O19"/>
    <mergeCell ref="P19:Q19"/>
    <mergeCell ref="R19:U19"/>
    <mergeCell ref="W19:AD19"/>
    <mergeCell ref="AE19:AL19"/>
    <mergeCell ref="S20:U20"/>
    <mergeCell ref="X20:AA20"/>
    <mergeCell ref="AF20:AG20"/>
    <mergeCell ref="AJ20:AK20"/>
    <mergeCell ref="S5:U5"/>
    <mergeCell ref="X5:AA5"/>
    <mergeCell ref="AF5:AG5"/>
    <mergeCell ref="AJ5:AK5"/>
    <mergeCell ref="AZ20:BA20"/>
    <mergeCell ref="AM19:AN19"/>
    <mergeCell ref="AY19:BC19"/>
    <mergeCell ref="AZ5:BA5"/>
    <mergeCell ref="AS5:AX5"/>
    <mergeCell ref="AS20:AX20"/>
    <mergeCell ref="AO19:AR19"/>
    <mergeCell ref="AS19:AX19"/>
  </mergeCells>
  <printOptions/>
  <pageMargins left="0.7874015748031497" right="0.58" top="1.02" bottom="0.74" header="0.5118110236220472" footer="0.48"/>
  <pageSetup fitToWidth="4" horizontalDpi="600" verticalDpi="600" orientation="landscape" pageOrder="overThenDown" paperSize="9" scale="70" r:id="rId2"/>
  <colBreaks count="3" manualBreakCount="3">
    <brk id="15" max="23" man="1"/>
    <brk id="30" max="23" man="1"/>
    <brk id="44" max="23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1"/>
  <sheetViews>
    <sheetView showGridLines="0" view="pageBreakPreview" zoomScale="75" zoomScaleSheetLayoutView="75" zoomScalePageLayoutView="0" workbookViewId="0" topLeftCell="A1">
      <selection activeCell="A17" sqref="A17:IV17"/>
    </sheetView>
  </sheetViews>
  <sheetFormatPr defaultColWidth="10.625" defaultRowHeight="12"/>
  <cols>
    <col min="1" max="1" width="35.00390625" style="380" customWidth="1"/>
    <col min="2" max="2" width="19.375" style="380" customWidth="1"/>
    <col min="3" max="3" width="18.625" style="380" customWidth="1"/>
    <col min="4" max="4" width="17.125" style="380" customWidth="1"/>
    <col min="5" max="5" width="18.625" style="380" customWidth="1"/>
    <col min="6" max="6" width="18.125" style="380" customWidth="1"/>
    <col min="7" max="8" width="18.375" style="380" customWidth="1"/>
    <col min="9" max="9" width="18.50390625" style="380" customWidth="1"/>
    <col min="10" max="10" width="19.875" style="380" customWidth="1"/>
    <col min="11" max="11" width="18.50390625" style="380" customWidth="1"/>
    <col min="12" max="16384" width="10.625" style="380" customWidth="1"/>
  </cols>
  <sheetData>
    <row r="1" ht="17.25">
      <c r="B1" s="515" t="s">
        <v>822</v>
      </c>
    </row>
    <row r="2" spans="1:2" s="384" customFormat="1" ht="19.5" customHeight="1">
      <c r="A2" s="382"/>
      <c r="B2" s="383" t="s">
        <v>813</v>
      </c>
    </row>
    <row r="3" s="384" customFormat="1" ht="20.25" customHeight="1" thickBot="1">
      <c r="B3" s="385"/>
    </row>
    <row r="4" spans="1:11" s="384" customFormat="1" ht="15" customHeight="1">
      <c r="A4" s="386"/>
      <c r="B4" s="387"/>
      <c r="C4" s="387"/>
      <c r="D4" s="388"/>
      <c r="E4" s="387"/>
      <c r="F4" s="389"/>
      <c r="G4" s="389"/>
      <c r="H4" s="390"/>
      <c r="I4" s="391" t="s">
        <v>810</v>
      </c>
      <c r="J4" s="391"/>
      <c r="K4" s="392"/>
    </row>
    <row r="5" spans="1:11" s="384" customFormat="1" ht="15" customHeight="1">
      <c r="A5" s="96" t="s">
        <v>400</v>
      </c>
      <c r="B5" s="393" t="s">
        <v>971</v>
      </c>
      <c r="C5" s="112" t="s">
        <v>952</v>
      </c>
      <c r="D5" s="112" t="s">
        <v>953</v>
      </c>
      <c r="E5" s="393" t="s">
        <v>954</v>
      </c>
      <c r="F5" s="394" t="s">
        <v>955</v>
      </c>
      <c r="G5" s="395" t="s">
        <v>956</v>
      </c>
      <c r="H5" s="395" t="s">
        <v>957</v>
      </c>
      <c r="I5" s="394" t="s">
        <v>958</v>
      </c>
      <c r="J5" s="395" t="s">
        <v>959</v>
      </c>
      <c r="K5" s="396" t="s">
        <v>960</v>
      </c>
    </row>
    <row r="6" spans="1:11" s="384" customFormat="1" ht="48.75" customHeight="1">
      <c r="A6" s="115"/>
      <c r="B6" s="397" t="s">
        <v>811</v>
      </c>
      <c r="C6" s="398" t="s">
        <v>814</v>
      </c>
      <c r="D6" s="397" t="s">
        <v>812</v>
      </c>
      <c r="E6" s="399" t="s">
        <v>815</v>
      </c>
      <c r="F6" s="399" t="s">
        <v>816</v>
      </c>
      <c r="G6" s="400" t="s">
        <v>817</v>
      </c>
      <c r="H6" s="401" t="s">
        <v>818</v>
      </c>
      <c r="I6" s="398" t="s">
        <v>518</v>
      </c>
      <c r="J6" s="401" t="s">
        <v>820</v>
      </c>
      <c r="K6" s="402" t="s">
        <v>445</v>
      </c>
    </row>
    <row r="7" spans="1:11" s="406" customFormat="1" ht="38.25" customHeight="1">
      <c r="A7" s="198" t="s">
        <v>886</v>
      </c>
      <c r="B7" s="403">
        <v>48.74411354526897</v>
      </c>
      <c r="C7" s="403">
        <v>99.9353495434683</v>
      </c>
      <c r="D7" s="403">
        <v>106.62420382165605</v>
      </c>
      <c r="E7" s="403">
        <v>82.74505137379772</v>
      </c>
      <c r="F7" s="403">
        <v>10.067682764003862</v>
      </c>
      <c r="G7" s="403">
        <v>118.13276318468743</v>
      </c>
      <c r="H7" s="403">
        <v>710.7866659860125</v>
      </c>
      <c r="I7" s="404">
        <v>240.1551891367604</v>
      </c>
      <c r="J7" s="403">
        <v>950.9418551227731</v>
      </c>
      <c r="K7" s="405">
        <v>82.31660625861453</v>
      </c>
    </row>
    <row r="8" spans="1:11" s="406" customFormat="1" ht="38.25" customHeight="1">
      <c r="A8" s="137" t="s">
        <v>890</v>
      </c>
      <c r="B8" s="407">
        <v>46.06504089656694</v>
      </c>
      <c r="C8" s="407">
        <v>99.50570680581336</v>
      </c>
      <c r="D8" s="407">
        <v>144.79895364737123</v>
      </c>
      <c r="E8" s="407">
        <v>100.2283874854448</v>
      </c>
      <c r="F8" s="407">
        <v>41.22508171815294</v>
      </c>
      <c r="G8" s="407">
        <v>148.73940079140758</v>
      </c>
      <c r="H8" s="407">
        <v>165.28561058685577</v>
      </c>
      <c r="I8" s="408">
        <v>67.92813669104919</v>
      </c>
      <c r="J8" s="407">
        <v>233.21374727790496</v>
      </c>
      <c r="K8" s="409">
        <v>20.989446646937292</v>
      </c>
    </row>
    <row r="9" spans="1:11" s="406" customFormat="1" ht="39.75" customHeight="1" thickBot="1">
      <c r="A9" s="148" t="s">
        <v>425</v>
      </c>
      <c r="B9" s="516">
        <v>47.43972567082858</v>
      </c>
      <c r="C9" s="516">
        <v>99.72630025200677</v>
      </c>
      <c r="D9" s="516">
        <v>126.36914340771415</v>
      </c>
      <c r="E9" s="516">
        <v>91.08773676182548</v>
      </c>
      <c r="F9" s="516">
        <v>24.76010854816825</v>
      </c>
      <c r="G9" s="516">
        <v>130.47111192136487</v>
      </c>
      <c r="H9" s="516">
        <v>282.4225815291861</v>
      </c>
      <c r="I9" s="517">
        <v>104.91093450260345</v>
      </c>
      <c r="J9" s="516">
        <v>387.33351603178954</v>
      </c>
      <c r="K9" s="518">
        <v>34.15839956152371</v>
      </c>
    </row>
    <row r="10" spans="1:11" s="406" customFormat="1" ht="24" customHeight="1">
      <c r="A10" s="152"/>
      <c r="B10" s="416"/>
      <c r="C10" s="417"/>
      <c r="D10" s="417"/>
      <c r="E10" s="417"/>
      <c r="F10" s="417"/>
      <c r="G10" s="417"/>
      <c r="H10" s="417"/>
      <c r="I10" s="417"/>
      <c r="J10" s="417"/>
      <c r="K10" s="417"/>
    </row>
    <row r="11" spans="1:11" s="406" customFormat="1" ht="24" customHeight="1">
      <c r="A11" s="152"/>
      <c r="B11" s="416"/>
      <c r="C11" s="417"/>
      <c r="D11" s="417"/>
      <c r="E11" s="417"/>
      <c r="F11" s="417"/>
      <c r="G11" s="417"/>
      <c r="H11" s="417"/>
      <c r="I11" s="417"/>
      <c r="J11" s="417"/>
      <c r="K11" s="417"/>
    </row>
    <row r="12" spans="1:11" s="406" customFormat="1" ht="24" customHeight="1">
      <c r="A12" s="152"/>
      <c r="B12" s="416"/>
      <c r="C12" s="417"/>
      <c r="D12" s="417"/>
      <c r="E12" s="417"/>
      <c r="F12" s="417"/>
      <c r="G12" s="417"/>
      <c r="H12" s="417"/>
      <c r="I12" s="417"/>
      <c r="J12" s="417"/>
      <c r="K12" s="417"/>
    </row>
    <row r="13" ht="17.25">
      <c r="B13" s="515" t="s">
        <v>926</v>
      </c>
    </row>
    <row r="14" spans="1:2" s="384" customFormat="1" ht="19.5" customHeight="1">
      <c r="A14" s="382"/>
      <c r="B14" s="383" t="s">
        <v>813</v>
      </c>
    </row>
    <row r="15" s="384" customFormat="1" ht="20.25" customHeight="1" thickBot="1">
      <c r="B15" s="385"/>
    </row>
    <row r="16" spans="1:11" s="384" customFormat="1" ht="15" customHeight="1">
      <c r="A16" s="86"/>
      <c r="B16" s="387"/>
      <c r="C16" s="387"/>
      <c r="D16" s="388"/>
      <c r="E16" s="387"/>
      <c r="F16" s="388"/>
      <c r="G16" s="388"/>
      <c r="H16" s="89"/>
      <c r="I16" s="418" t="s">
        <v>810</v>
      </c>
      <c r="J16" s="418"/>
      <c r="K16" s="419"/>
    </row>
    <row r="17" spans="1:11" s="384" customFormat="1" ht="15" customHeight="1">
      <c r="A17" s="96" t="s">
        <v>400</v>
      </c>
      <c r="B17" s="393" t="s">
        <v>971</v>
      </c>
      <c r="C17" s="112" t="s">
        <v>952</v>
      </c>
      <c r="D17" s="112" t="s">
        <v>953</v>
      </c>
      <c r="E17" s="393" t="s">
        <v>954</v>
      </c>
      <c r="F17" s="394" t="s">
        <v>955</v>
      </c>
      <c r="G17" s="395" t="s">
        <v>956</v>
      </c>
      <c r="H17" s="395" t="s">
        <v>957</v>
      </c>
      <c r="I17" s="394" t="s">
        <v>958</v>
      </c>
      <c r="J17" s="395" t="s">
        <v>959</v>
      </c>
      <c r="K17" s="396" t="s">
        <v>960</v>
      </c>
    </row>
    <row r="18" spans="1:11" s="384" customFormat="1" ht="45" customHeight="1">
      <c r="A18" s="115"/>
      <c r="B18" s="100" t="s">
        <v>811</v>
      </c>
      <c r="C18" s="117" t="s">
        <v>814</v>
      </c>
      <c r="D18" s="100" t="s">
        <v>812</v>
      </c>
      <c r="E18" s="399" t="s">
        <v>815</v>
      </c>
      <c r="F18" s="399" t="s">
        <v>816</v>
      </c>
      <c r="G18" s="400" t="s">
        <v>817</v>
      </c>
      <c r="H18" s="401" t="s">
        <v>818</v>
      </c>
      <c r="I18" s="398" t="s">
        <v>518</v>
      </c>
      <c r="J18" s="401" t="s">
        <v>820</v>
      </c>
      <c r="K18" s="402" t="s">
        <v>445</v>
      </c>
    </row>
    <row r="19" spans="1:11" s="406" customFormat="1" ht="38.25" customHeight="1">
      <c r="A19" s="420" t="s">
        <v>114</v>
      </c>
      <c r="B19" s="403">
        <v>73.72027154915986</v>
      </c>
      <c r="C19" s="403">
        <v>96.77159115359527</v>
      </c>
      <c r="D19" s="403">
        <v>738.8559015206372</v>
      </c>
      <c r="E19" s="403">
        <v>96.77248199408459</v>
      </c>
      <c r="F19" s="403">
        <v>32.99308472986048</v>
      </c>
      <c r="G19" s="403">
        <v>65.00255689082076</v>
      </c>
      <c r="H19" s="403">
        <v>116.189109929033</v>
      </c>
      <c r="I19" s="404">
        <v>33.56523505439957</v>
      </c>
      <c r="J19" s="403">
        <v>149.75434498343256</v>
      </c>
      <c r="K19" s="405">
        <v>34.94521956607295</v>
      </c>
    </row>
    <row r="20" spans="1:11" s="406" customFormat="1" ht="39.75" customHeight="1" thickBot="1">
      <c r="A20" s="148" t="s">
        <v>425</v>
      </c>
      <c r="B20" s="516">
        <v>60.59383708469323</v>
      </c>
      <c r="C20" s="516">
        <v>96.56179967177553</v>
      </c>
      <c r="D20" s="516">
        <v>276.55410188511047</v>
      </c>
      <c r="E20" s="516">
        <v>93.83325935314876</v>
      </c>
      <c r="F20" s="516">
        <v>38.707925486804776</v>
      </c>
      <c r="G20" s="516">
        <v>98.91704570067144</v>
      </c>
      <c r="H20" s="516">
        <v>166.9421845516132</v>
      </c>
      <c r="I20" s="517">
        <v>70.03866736783493</v>
      </c>
      <c r="J20" s="516">
        <v>236.98085191944816</v>
      </c>
      <c r="K20" s="518">
        <v>26.214000680545674</v>
      </c>
    </row>
    <row r="21" spans="1:11" s="406" customFormat="1" ht="24" customHeight="1">
      <c r="A21" s="152"/>
      <c r="B21" s="416"/>
      <c r="C21" s="417"/>
      <c r="D21" s="417"/>
      <c r="E21" s="417"/>
      <c r="F21" s="417"/>
      <c r="G21" s="417"/>
      <c r="H21" s="417"/>
      <c r="I21" s="417"/>
      <c r="J21" s="417"/>
      <c r="K21" s="417"/>
    </row>
  </sheetData>
  <sheetProtection/>
  <printOptions/>
  <pageMargins left="0.7874015748031497" right="0.6692913385826772" top="0.8661417322834646" bottom="0.6692913385826772" header="0.5118110236220472" footer="0.4330708661417323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9"/>
  <sheetViews>
    <sheetView showGridLines="0" view="pageBreakPreview" zoomScale="75" zoomScaleSheetLayoutView="75" zoomScalePageLayoutView="0" workbookViewId="0" topLeftCell="A1">
      <selection activeCell="A5" sqref="A5:IV5"/>
    </sheetView>
  </sheetViews>
  <sheetFormatPr defaultColWidth="10.625" defaultRowHeight="12"/>
  <cols>
    <col min="1" max="1" width="35.00390625" style="380" customWidth="1"/>
    <col min="2" max="2" width="19.375" style="380" customWidth="1"/>
    <col min="3" max="3" width="18.625" style="380" customWidth="1"/>
    <col min="4" max="4" width="17.125" style="380" customWidth="1"/>
    <col min="5" max="5" width="18.625" style="380" customWidth="1"/>
    <col min="6" max="6" width="18.125" style="380" customWidth="1"/>
    <col min="7" max="8" width="18.375" style="380" customWidth="1"/>
    <col min="9" max="9" width="18.50390625" style="380" customWidth="1"/>
    <col min="10" max="10" width="19.875" style="380" customWidth="1"/>
    <col min="11" max="11" width="18.50390625" style="380" customWidth="1"/>
    <col min="12" max="16384" width="10.625" style="380" customWidth="1"/>
  </cols>
  <sheetData>
    <row r="1" ht="17.25">
      <c r="B1" s="381" t="s">
        <v>823</v>
      </c>
    </row>
    <row r="2" spans="1:2" s="384" customFormat="1" ht="19.5" customHeight="1">
      <c r="A2" s="382"/>
      <c r="B2" s="383" t="s">
        <v>813</v>
      </c>
    </row>
    <row r="3" s="384" customFormat="1" ht="20.25" customHeight="1" thickBot="1">
      <c r="B3" s="385"/>
    </row>
    <row r="4" spans="1:11" s="384" customFormat="1" ht="15" customHeight="1">
      <c r="A4" s="86"/>
      <c r="B4" s="387"/>
      <c r="C4" s="387"/>
      <c r="D4" s="388"/>
      <c r="E4" s="387"/>
      <c r="F4" s="388"/>
      <c r="G4" s="388"/>
      <c r="H4" s="89"/>
      <c r="I4" s="418" t="s">
        <v>810</v>
      </c>
      <c r="J4" s="418"/>
      <c r="K4" s="419"/>
    </row>
    <row r="5" spans="1:11" s="384" customFormat="1" ht="15" customHeight="1">
      <c r="A5" s="96" t="s">
        <v>400</v>
      </c>
      <c r="B5" s="393" t="s">
        <v>971</v>
      </c>
      <c r="C5" s="112" t="s">
        <v>952</v>
      </c>
      <c r="D5" s="112" t="s">
        <v>953</v>
      </c>
      <c r="E5" s="393" t="s">
        <v>954</v>
      </c>
      <c r="F5" s="394" t="s">
        <v>955</v>
      </c>
      <c r="G5" s="395" t="s">
        <v>956</v>
      </c>
      <c r="H5" s="395" t="s">
        <v>957</v>
      </c>
      <c r="I5" s="394" t="s">
        <v>958</v>
      </c>
      <c r="J5" s="395" t="s">
        <v>959</v>
      </c>
      <c r="K5" s="396" t="s">
        <v>960</v>
      </c>
    </row>
    <row r="6" spans="1:11" s="384" customFormat="1" ht="45" customHeight="1">
      <c r="A6" s="115"/>
      <c r="B6" s="100" t="s">
        <v>811</v>
      </c>
      <c r="C6" s="117" t="s">
        <v>814</v>
      </c>
      <c r="D6" s="100" t="s">
        <v>812</v>
      </c>
      <c r="E6" s="399" t="s">
        <v>815</v>
      </c>
      <c r="F6" s="399" t="s">
        <v>816</v>
      </c>
      <c r="G6" s="400" t="s">
        <v>817</v>
      </c>
      <c r="H6" s="401" t="s">
        <v>818</v>
      </c>
      <c r="I6" s="398" t="s">
        <v>819</v>
      </c>
      <c r="J6" s="401" t="s">
        <v>820</v>
      </c>
      <c r="K6" s="402" t="s">
        <v>821</v>
      </c>
    </row>
    <row r="7" spans="1:11" s="406" customFormat="1" ht="38.25" customHeight="1">
      <c r="A7" s="283" t="s">
        <v>927</v>
      </c>
      <c r="B7" s="410">
        <v>80.33505751229316</v>
      </c>
      <c r="C7" s="410">
        <v>99.54226358967311</v>
      </c>
      <c r="D7" s="410">
        <v>118.57682619647356</v>
      </c>
      <c r="E7" s="410">
        <v>69.8275271273558</v>
      </c>
      <c r="F7" s="410">
        <v>7.975115767809533</v>
      </c>
      <c r="G7" s="410">
        <v>3.6431805319750987</v>
      </c>
      <c r="H7" s="410">
        <v>15.120375807398709</v>
      </c>
      <c r="I7" s="411">
        <v>29.85907222548444</v>
      </c>
      <c r="J7" s="410">
        <v>44.97944803288315</v>
      </c>
      <c r="K7" s="412">
        <v>473.429242513212</v>
      </c>
    </row>
    <row r="8" spans="1:11" s="406" customFormat="1" ht="39.75" customHeight="1" thickBot="1">
      <c r="A8" s="203" t="s">
        <v>425</v>
      </c>
      <c r="B8" s="413">
        <v>80.33505751229316</v>
      </c>
      <c r="C8" s="413">
        <v>99.54226358967311</v>
      </c>
      <c r="D8" s="413">
        <v>118.57682619647356</v>
      </c>
      <c r="E8" s="413">
        <v>69.8275271273558</v>
      </c>
      <c r="F8" s="413">
        <v>7.975115767809533</v>
      </c>
      <c r="G8" s="413">
        <v>3.6431805319750987</v>
      </c>
      <c r="H8" s="413">
        <v>15.120375807398709</v>
      </c>
      <c r="I8" s="414">
        <v>29.85907222548444</v>
      </c>
      <c r="J8" s="413">
        <v>44.97944803288315</v>
      </c>
      <c r="K8" s="415">
        <v>473.429242513212</v>
      </c>
    </row>
    <row r="9" spans="1:11" s="406" customFormat="1" ht="24" customHeight="1">
      <c r="A9" s="152"/>
      <c r="B9" s="416"/>
      <c r="C9" s="417"/>
      <c r="D9" s="417"/>
      <c r="E9" s="417"/>
      <c r="F9" s="417"/>
      <c r="G9" s="417"/>
      <c r="H9" s="417"/>
      <c r="I9" s="417"/>
      <c r="J9" s="417"/>
      <c r="K9" s="417"/>
    </row>
  </sheetData>
  <sheetProtection/>
  <printOptions/>
  <pageMargins left="0.7874015748031497" right="0.6692913385826772" top="0.8661417322834646" bottom="0.6692913385826772" header="0.5118110236220472" footer="0.4330708661417323"/>
  <pageSetup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8"/>
  <sheetViews>
    <sheetView showGridLines="0" view="pageBreakPreview" zoomScale="75" zoomScaleNormal="75" zoomScaleSheetLayoutView="75" zoomScalePageLayoutView="0" workbookViewId="0" topLeftCell="A14">
      <selection activeCell="J24" sqref="J24"/>
    </sheetView>
  </sheetViews>
  <sheetFormatPr defaultColWidth="12.00390625" defaultRowHeight="18" customHeight="1"/>
  <cols>
    <col min="1" max="1" width="18.125" style="7" customWidth="1"/>
    <col min="2" max="7" width="18.875" style="445" customWidth="1"/>
    <col min="8" max="16384" width="12.00390625" style="445" customWidth="1"/>
  </cols>
  <sheetData>
    <row r="1" s="7" customFormat="1" ht="18" customHeight="1">
      <c r="B1" s="45" t="s">
        <v>931</v>
      </c>
    </row>
    <row r="2" spans="2:7" s="7" customFormat="1" ht="18" customHeight="1" thickBot="1">
      <c r="B2" s="45" t="s">
        <v>824</v>
      </c>
      <c r="G2" s="421"/>
    </row>
    <row r="3" spans="1:7" s="7" customFormat="1" ht="18" customHeight="1">
      <c r="A3" s="28" t="s">
        <v>33</v>
      </c>
      <c r="B3" s="602" t="s">
        <v>828</v>
      </c>
      <c r="C3" s="602" t="s">
        <v>829</v>
      </c>
      <c r="D3" s="602" t="s">
        <v>830</v>
      </c>
      <c r="E3" s="604" t="s">
        <v>831</v>
      </c>
      <c r="F3" s="604" t="s">
        <v>832</v>
      </c>
      <c r="G3" s="606" t="s">
        <v>833</v>
      </c>
    </row>
    <row r="4" spans="1:7" s="7" customFormat="1" ht="18" customHeight="1">
      <c r="A4" s="29"/>
      <c r="B4" s="603"/>
      <c r="C4" s="603"/>
      <c r="D4" s="603"/>
      <c r="E4" s="605"/>
      <c r="F4" s="603"/>
      <c r="G4" s="607"/>
    </row>
    <row r="5" spans="1:7" s="7" customFormat="1" ht="18" customHeight="1">
      <c r="A5" s="29"/>
      <c r="B5" s="25" t="s">
        <v>834</v>
      </c>
      <c r="C5" s="25" t="s">
        <v>835</v>
      </c>
      <c r="D5" s="25" t="s">
        <v>825</v>
      </c>
      <c r="E5" s="422" t="s">
        <v>836</v>
      </c>
      <c r="F5" s="25" t="s">
        <v>836</v>
      </c>
      <c r="G5" s="423" t="s">
        <v>837</v>
      </c>
    </row>
    <row r="6" spans="1:7" s="7" customFormat="1" ht="15.75" customHeight="1">
      <c r="A6" s="424" t="s">
        <v>107</v>
      </c>
      <c r="B6" s="21" t="s">
        <v>838</v>
      </c>
      <c r="C6" s="21" t="s">
        <v>839</v>
      </c>
      <c r="D6" s="425" t="s">
        <v>840</v>
      </c>
      <c r="E6" s="21" t="s">
        <v>841</v>
      </c>
      <c r="F6" s="21" t="s">
        <v>842</v>
      </c>
      <c r="G6" s="24" t="s">
        <v>843</v>
      </c>
    </row>
    <row r="7" spans="1:7" s="430" customFormat="1" ht="21.75" customHeight="1" hidden="1">
      <c r="A7" s="426"/>
      <c r="B7" s="427" t="s">
        <v>826</v>
      </c>
      <c r="C7" s="427" t="s">
        <v>844</v>
      </c>
      <c r="D7" s="427" t="s">
        <v>928</v>
      </c>
      <c r="E7" s="428"/>
      <c r="F7" s="428"/>
      <c r="G7" s="429"/>
    </row>
    <row r="8" spans="1:7" s="435" customFormat="1" ht="39.75" customHeight="1">
      <c r="A8" s="431" t="s">
        <v>114</v>
      </c>
      <c r="B8" s="138">
        <v>20081846</v>
      </c>
      <c r="C8" s="138">
        <v>3389119</v>
      </c>
      <c r="D8" s="138">
        <v>5427251</v>
      </c>
      <c r="E8" s="432">
        <f aca="true" t="shared" si="0" ref="E8:E14">C8/B8*1000</f>
        <v>168.76531171486926</v>
      </c>
      <c r="F8" s="433">
        <f aca="true" t="shared" si="1" ref="F8:F14">D8/B8*1000</f>
        <v>270.25657900175116</v>
      </c>
      <c r="G8" s="434">
        <f aca="true" t="shared" si="2" ref="G8:G14">E8/F8*100</f>
        <v>62.44632872148349</v>
      </c>
    </row>
    <row r="9" spans="1:7" s="435" customFormat="1" ht="39.75" customHeight="1">
      <c r="A9" s="32" t="s">
        <v>886</v>
      </c>
      <c r="B9" s="142">
        <v>12676188</v>
      </c>
      <c r="C9" s="142">
        <v>2165465</v>
      </c>
      <c r="D9" s="142">
        <v>1535532</v>
      </c>
      <c r="E9" s="436">
        <f t="shared" si="0"/>
        <v>170.8293534302268</v>
      </c>
      <c r="F9" s="437">
        <f t="shared" si="1"/>
        <v>121.13515514285525</v>
      </c>
      <c r="G9" s="438">
        <f t="shared" si="2"/>
        <v>141.02376244845433</v>
      </c>
    </row>
    <row r="10" spans="1:7" s="435" customFormat="1" ht="39.75" customHeight="1">
      <c r="A10" s="32" t="s">
        <v>887</v>
      </c>
      <c r="B10" s="142">
        <v>13363518</v>
      </c>
      <c r="C10" s="142">
        <v>1974863</v>
      </c>
      <c r="D10" s="142">
        <v>2006978</v>
      </c>
      <c r="E10" s="436">
        <f t="shared" si="0"/>
        <v>147.7801728556807</v>
      </c>
      <c r="F10" s="437">
        <f t="shared" si="1"/>
        <v>150.1833574063357</v>
      </c>
      <c r="G10" s="438">
        <f t="shared" si="2"/>
        <v>98.39983298272328</v>
      </c>
    </row>
    <row r="11" spans="1:7" s="435" customFormat="1" ht="39.75" customHeight="1">
      <c r="A11" s="32" t="s">
        <v>888</v>
      </c>
      <c r="B11" s="142">
        <v>6960888</v>
      </c>
      <c r="C11" s="142">
        <v>1084336</v>
      </c>
      <c r="D11" s="142">
        <v>1084336</v>
      </c>
      <c r="E11" s="436">
        <f t="shared" si="0"/>
        <v>155.7755274901708</v>
      </c>
      <c r="F11" s="437">
        <f t="shared" si="1"/>
        <v>155.7755274901708</v>
      </c>
      <c r="G11" s="438">
        <f t="shared" si="2"/>
        <v>100</v>
      </c>
    </row>
    <row r="12" spans="1:7" s="435" customFormat="1" ht="39.75" customHeight="1">
      <c r="A12" s="32" t="s">
        <v>889</v>
      </c>
      <c r="B12" s="142">
        <v>955545</v>
      </c>
      <c r="C12" s="142">
        <v>145449</v>
      </c>
      <c r="D12" s="142">
        <v>116087</v>
      </c>
      <c r="E12" s="436">
        <f t="shared" si="0"/>
        <v>152.21575122050768</v>
      </c>
      <c r="F12" s="437">
        <f t="shared" si="1"/>
        <v>121.48773736454066</v>
      </c>
      <c r="G12" s="438">
        <f t="shared" si="2"/>
        <v>125.29309914116138</v>
      </c>
    </row>
    <row r="13" spans="1:7" s="435" customFormat="1" ht="39.75" customHeight="1">
      <c r="A13" s="56" t="s">
        <v>890</v>
      </c>
      <c r="B13" s="145">
        <v>13216147</v>
      </c>
      <c r="C13" s="145">
        <v>2029089</v>
      </c>
      <c r="D13" s="145">
        <v>1915293</v>
      </c>
      <c r="E13" s="436">
        <f t="shared" si="0"/>
        <v>153.5310556094753</v>
      </c>
      <c r="F13" s="437">
        <f t="shared" si="1"/>
        <v>144.92067922670654</v>
      </c>
      <c r="G13" s="438">
        <f t="shared" si="2"/>
        <v>105.94144081349432</v>
      </c>
    </row>
    <row r="14" spans="1:7" s="435" customFormat="1" ht="39.75" customHeight="1" thickBot="1">
      <c r="A14" s="34" t="s">
        <v>827</v>
      </c>
      <c r="B14" s="439">
        <f>SUM(B8:B13)</f>
        <v>67254132</v>
      </c>
      <c r="C14" s="439">
        <f>SUM(C8:C13)</f>
        <v>10788321</v>
      </c>
      <c r="D14" s="439">
        <f>SUM(D8:D13)</f>
        <v>12085477</v>
      </c>
      <c r="E14" s="440">
        <f t="shared" si="0"/>
        <v>160.4112740611982</v>
      </c>
      <c r="F14" s="440">
        <f t="shared" si="1"/>
        <v>179.6986540544453</v>
      </c>
      <c r="G14" s="441">
        <f t="shared" si="2"/>
        <v>89.2668200022225</v>
      </c>
    </row>
    <row r="15" spans="1:7" s="521" customFormat="1" ht="30" customHeight="1">
      <c r="A15" s="519"/>
      <c r="B15" s="520"/>
      <c r="C15" s="520"/>
      <c r="D15" s="520"/>
      <c r="E15" s="520"/>
      <c r="F15" s="520"/>
      <c r="G15" s="520"/>
    </row>
    <row r="17" s="7" customFormat="1" ht="18" customHeight="1">
      <c r="B17" s="45" t="s">
        <v>932</v>
      </c>
    </row>
    <row r="18" spans="2:7" s="7" customFormat="1" ht="18" customHeight="1" thickBot="1">
      <c r="B18" s="45" t="s">
        <v>824</v>
      </c>
      <c r="G18" s="421"/>
    </row>
    <row r="19" spans="1:7" s="7" customFormat="1" ht="18" customHeight="1">
      <c r="A19" s="28" t="s">
        <v>33</v>
      </c>
      <c r="B19" s="602" t="s">
        <v>828</v>
      </c>
      <c r="C19" s="602" t="s">
        <v>829</v>
      </c>
      <c r="D19" s="602" t="s">
        <v>830</v>
      </c>
      <c r="E19" s="604" t="s">
        <v>831</v>
      </c>
      <c r="F19" s="604" t="s">
        <v>832</v>
      </c>
      <c r="G19" s="606" t="s">
        <v>833</v>
      </c>
    </row>
    <row r="20" spans="1:7" s="7" customFormat="1" ht="18" customHeight="1">
      <c r="A20" s="29"/>
      <c r="B20" s="603"/>
      <c r="C20" s="603"/>
      <c r="D20" s="603"/>
      <c r="E20" s="605"/>
      <c r="F20" s="603"/>
      <c r="G20" s="607"/>
    </row>
    <row r="21" spans="1:7" s="7" customFormat="1" ht="18" customHeight="1">
      <c r="A21" s="29"/>
      <c r="B21" s="25" t="s">
        <v>834</v>
      </c>
      <c r="C21" s="25" t="s">
        <v>835</v>
      </c>
      <c r="D21" s="25" t="s">
        <v>825</v>
      </c>
      <c r="E21" s="422" t="s">
        <v>836</v>
      </c>
      <c r="F21" s="25" t="s">
        <v>836</v>
      </c>
      <c r="G21" s="423" t="s">
        <v>837</v>
      </c>
    </row>
    <row r="22" spans="1:7" s="7" customFormat="1" ht="15.75" customHeight="1">
      <c r="A22" s="31" t="s">
        <v>107</v>
      </c>
      <c r="B22" s="442" t="s">
        <v>838</v>
      </c>
      <c r="C22" s="442" t="s">
        <v>839</v>
      </c>
      <c r="D22" s="443" t="s">
        <v>840</v>
      </c>
      <c r="E22" s="442" t="s">
        <v>841</v>
      </c>
      <c r="F22" s="442" t="s">
        <v>842</v>
      </c>
      <c r="G22" s="444" t="s">
        <v>843</v>
      </c>
    </row>
    <row r="23" spans="1:7" s="430" customFormat="1" ht="21.75" customHeight="1" hidden="1">
      <c r="A23" s="426"/>
      <c r="B23" s="427" t="s">
        <v>826</v>
      </c>
      <c r="C23" s="427" t="s">
        <v>844</v>
      </c>
      <c r="D23" s="427" t="s">
        <v>928</v>
      </c>
      <c r="E23" s="428"/>
      <c r="F23" s="428"/>
      <c r="G23" s="429"/>
    </row>
    <row r="24" spans="1:7" s="435" customFormat="1" ht="39.75" customHeight="1">
      <c r="A24" s="431" t="s">
        <v>114</v>
      </c>
      <c r="B24" s="138">
        <v>456463</v>
      </c>
      <c r="C24" s="138">
        <v>78769</v>
      </c>
      <c r="D24" s="138">
        <v>149657</v>
      </c>
      <c r="E24" s="432">
        <f>C24/B24*1000</f>
        <v>172.56382225941644</v>
      </c>
      <c r="F24" s="433">
        <f>D24/B24*1000</f>
        <v>327.86228018481233</v>
      </c>
      <c r="G24" s="434">
        <f>E24/F24*100</f>
        <v>52.633020840989744</v>
      </c>
    </row>
    <row r="25" spans="1:7" s="435" customFormat="1" ht="39.75" customHeight="1">
      <c r="A25" s="32" t="s">
        <v>887</v>
      </c>
      <c r="B25" s="142">
        <v>25413</v>
      </c>
      <c r="C25" s="142">
        <v>3480</v>
      </c>
      <c r="D25" s="142">
        <v>59509</v>
      </c>
      <c r="E25" s="436">
        <f>C25/B25*1000</f>
        <v>136.93778774642897</v>
      </c>
      <c r="F25" s="437">
        <f>D25/B25*1000</f>
        <v>2341.675520402943</v>
      </c>
      <c r="G25" s="438">
        <f>E25/F25*100</f>
        <v>5.847854946310641</v>
      </c>
    </row>
    <row r="26" spans="1:7" s="435" customFormat="1" ht="39.75" customHeight="1">
      <c r="A26" s="32" t="s">
        <v>890</v>
      </c>
      <c r="B26" s="145">
        <v>479219</v>
      </c>
      <c r="C26" s="145">
        <v>79386</v>
      </c>
      <c r="D26" s="145">
        <v>99688</v>
      </c>
      <c r="E26" s="436">
        <f>C26/B26*1000</f>
        <v>165.65703780526232</v>
      </c>
      <c r="F26" s="437">
        <f>D26/B26*1000</f>
        <v>208.0218021405662</v>
      </c>
      <c r="G26" s="438">
        <f>E26/F26*100</f>
        <v>79.6344595136827</v>
      </c>
    </row>
    <row r="27" spans="1:7" s="435" customFormat="1" ht="39.75" customHeight="1" thickBot="1">
      <c r="A27" s="34" t="s">
        <v>827</v>
      </c>
      <c r="B27" s="439">
        <f>SUM(B24:B26)</f>
        <v>961095</v>
      </c>
      <c r="C27" s="439">
        <f>SUM(C24:C26)</f>
        <v>161635</v>
      </c>
      <c r="D27" s="439">
        <f>SUM(D24:D26)</f>
        <v>308854</v>
      </c>
      <c r="E27" s="440">
        <f>C27/B27*1000</f>
        <v>168.17796367684775</v>
      </c>
      <c r="F27" s="440">
        <f>D27/B27*1000</f>
        <v>321.35636955763994</v>
      </c>
      <c r="G27" s="441">
        <f>E27/F27*100</f>
        <v>52.33378878045938</v>
      </c>
    </row>
    <row r="28" spans="1:7" s="521" customFormat="1" ht="30" customHeight="1">
      <c r="A28" s="519"/>
      <c r="B28" s="520"/>
      <c r="C28" s="520"/>
      <c r="D28" s="520"/>
      <c r="E28" s="520"/>
      <c r="F28" s="520"/>
      <c r="G28" s="520"/>
    </row>
  </sheetData>
  <sheetProtection/>
  <mergeCells count="12">
    <mergeCell ref="B19:B20"/>
    <mergeCell ref="C19:C20"/>
    <mergeCell ref="D19:D20"/>
    <mergeCell ref="E19:E20"/>
    <mergeCell ref="B3:B4"/>
    <mergeCell ref="C3:C4"/>
    <mergeCell ref="D3:D4"/>
    <mergeCell ref="E3:E4"/>
    <mergeCell ref="F3:F4"/>
    <mergeCell ref="G3:G4"/>
    <mergeCell ref="F19:F20"/>
    <mergeCell ref="G19:G20"/>
  </mergeCells>
  <printOptions/>
  <pageMargins left="0.984251968503937" right="0.7874015748031497" top="0.984251968503937" bottom="0.7874015748031497" header="0.5118110236220472" footer="0.5118110236220472"/>
  <pageSetup horizontalDpi="600" verticalDpi="600" orientation="landscape" pageOrder="overThenDown" paperSize="9" scale="6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2"/>
  <sheetViews>
    <sheetView showGridLines="0" view="pageBreakPreview" zoomScale="75" zoomScaleNormal="75" zoomScaleSheetLayoutView="75" zoomScalePageLayoutView="0" workbookViewId="0" topLeftCell="A1">
      <selection activeCell="D29" sqref="D29"/>
    </sheetView>
  </sheetViews>
  <sheetFormatPr defaultColWidth="12.00390625" defaultRowHeight="18" customHeight="1"/>
  <cols>
    <col min="1" max="1" width="18.125" style="7" customWidth="1"/>
    <col min="2" max="7" width="18.875" style="445" customWidth="1"/>
    <col min="8" max="16384" width="12.00390625" style="445" customWidth="1"/>
  </cols>
  <sheetData>
    <row r="1" s="7" customFormat="1" ht="18" customHeight="1">
      <c r="B1" s="45" t="s">
        <v>933</v>
      </c>
    </row>
    <row r="2" spans="2:7" s="7" customFormat="1" ht="18" customHeight="1" thickBot="1">
      <c r="B2" s="45" t="s">
        <v>824</v>
      </c>
      <c r="G2" s="421"/>
    </row>
    <row r="3" spans="1:7" s="7" customFormat="1" ht="18" customHeight="1">
      <c r="A3" s="28" t="s">
        <v>33</v>
      </c>
      <c r="B3" s="602" t="s">
        <v>828</v>
      </c>
      <c r="C3" s="602" t="s">
        <v>829</v>
      </c>
      <c r="D3" s="602" t="s">
        <v>830</v>
      </c>
      <c r="E3" s="604" t="s">
        <v>831</v>
      </c>
      <c r="F3" s="604" t="s">
        <v>832</v>
      </c>
      <c r="G3" s="606" t="s">
        <v>833</v>
      </c>
    </row>
    <row r="4" spans="1:7" s="7" customFormat="1" ht="18" customHeight="1">
      <c r="A4" s="29"/>
      <c r="B4" s="603"/>
      <c r="C4" s="603"/>
      <c r="D4" s="603"/>
      <c r="E4" s="605"/>
      <c r="F4" s="603"/>
      <c r="G4" s="607"/>
    </row>
    <row r="5" spans="1:7" s="7" customFormat="1" ht="18" customHeight="1">
      <c r="A5" s="29"/>
      <c r="B5" s="25" t="s">
        <v>834</v>
      </c>
      <c r="C5" s="25" t="s">
        <v>835</v>
      </c>
      <c r="D5" s="25" t="s">
        <v>825</v>
      </c>
      <c r="E5" s="422" t="s">
        <v>836</v>
      </c>
      <c r="F5" s="25" t="s">
        <v>836</v>
      </c>
      <c r="G5" s="423" t="s">
        <v>845</v>
      </c>
    </row>
    <row r="6" spans="1:7" s="7" customFormat="1" ht="15.75" customHeight="1">
      <c r="A6" s="31" t="s">
        <v>107</v>
      </c>
      <c r="B6" s="442" t="s">
        <v>846</v>
      </c>
      <c r="C6" s="442" t="s">
        <v>847</v>
      </c>
      <c r="D6" s="443" t="s">
        <v>848</v>
      </c>
      <c r="E6" s="442" t="s">
        <v>849</v>
      </c>
      <c r="F6" s="442" t="s">
        <v>850</v>
      </c>
      <c r="G6" s="444" t="s">
        <v>851</v>
      </c>
    </row>
    <row r="7" spans="1:7" s="430" customFormat="1" ht="3" customHeight="1" hidden="1">
      <c r="A7" s="522"/>
      <c r="B7" s="523" t="s">
        <v>826</v>
      </c>
      <c r="C7" s="523" t="s">
        <v>852</v>
      </c>
      <c r="D7" s="523" t="s">
        <v>929</v>
      </c>
      <c r="E7" s="524"/>
      <c r="F7" s="524"/>
      <c r="G7" s="525"/>
    </row>
    <row r="8" spans="1:7" s="435" customFormat="1" ht="39.75" customHeight="1">
      <c r="A8" s="32" t="s">
        <v>886</v>
      </c>
      <c r="B8" s="142">
        <v>123632</v>
      </c>
      <c r="C8" s="142">
        <v>19589</v>
      </c>
      <c r="D8" s="142">
        <v>101237</v>
      </c>
      <c r="E8" s="436">
        <f>C8/B8*1000</f>
        <v>158.44603338941374</v>
      </c>
      <c r="F8" s="437">
        <f>D8/B8*1000</f>
        <v>818.8575773262585</v>
      </c>
      <c r="G8" s="438">
        <f>E8/F8*100</f>
        <v>19.34964489267758</v>
      </c>
    </row>
    <row r="9" spans="1:7" s="435" customFormat="1" ht="39.75" customHeight="1">
      <c r="A9" s="32" t="s">
        <v>890</v>
      </c>
      <c r="B9" s="142">
        <v>456912</v>
      </c>
      <c r="C9" s="142">
        <v>71636</v>
      </c>
      <c r="D9" s="142">
        <v>140606</v>
      </c>
      <c r="E9" s="436">
        <f>C9/B9*1000</f>
        <v>156.78292537731556</v>
      </c>
      <c r="F9" s="437">
        <f>D9/B9*1000</f>
        <v>307.73102916973073</v>
      </c>
      <c r="G9" s="438">
        <f>E9/F9*100</f>
        <v>50.94803920174103</v>
      </c>
    </row>
    <row r="10" spans="1:7" s="435" customFormat="1" ht="39.75" customHeight="1" thickBot="1">
      <c r="A10" s="34" t="s">
        <v>827</v>
      </c>
      <c r="B10" s="439">
        <f>SUM(B8:B9)</f>
        <v>580544</v>
      </c>
      <c r="C10" s="439">
        <f>SUM(C8:C9)</f>
        <v>91225</v>
      </c>
      <c r="D10" s="439">
        <f>SUM(D8:D9)</f>
        <v>241843</v>
      </c>
      <c r="E10" s="440">
        <f>C10/B10*1000</f>
        <v>157.137098996803</v>
      </c>
      <c r="F10" s="440">
        <f>D10/B10*1000</f>
        <v>416.57996637636427</v>
      </c>
      <c r="G10" s="441">
        <f>E10/F10*100</f>
        <v>37.72075271973966</v>
      </c>
    </row>
    <row r="11" spans="1:7" s="521" customFormat="1" ht="30" customHeight="1">
      <c r="A11" s="519"/>
      <c r="B11" s="520"/>
      <c r="C11" s="520"/>
      <c r="D11" s="520"/>
      <c r="E11" s="520"/>
      <c r="F11" s="520"/>
      <c r="G11" s="520"/>
    </row>
    <row r="13" s="7" customFormat="1" ht="18" customHeight="1">
      <c r="B13" s="45" t="s">
        <v>930</v>
      </c>
    </row>
    <row r="14" spans="2:7" s="7" customFormat="1" ht="18" customHeight="1" thickBot="1">
      <c r="B14" s="45" t="s">
        <v>824</v>
      </c>
      <c r="G14" s="421"/>
    </row>
    <row r="15" spans="1:7" s="7" customFormat="1" ht="18" customHeight="1">
      <c r="A15" s="28" t="s">
        <v>33</v>
      </c>
      <c r="B15" s="602" t="s">
        <v>828</v>
      </c>
      <c r="C15" s="602" t="s">
        <v>829</v>
      </c>
      <c r="D15" s="602" t="s">
        <v>830</v>
      </c>
      <c r="E15" s="604" t="s">
        <v>831</v>
      </c>
      <c r="F15" s="604" t="s">
        <v>832</v>
      </c>
      <c r="G15" s="606" t="s">
        <v>833</v>
      </c>
    </row>
    <row r="16" spans="1:7" s="7" customFormat="1" ht="18" customHeight="1">
      <c r="A16" s="29"/>
      <c r="B16" s="603"/>
      <c r="C16" s="603"/>
      <c r="D16" s="603"/>
      <c r="E16" s="605"/>
      <c r="F16" s="603"/>
      <c r="G16" s="607"/>
    </row>
    <row r="17" spans="1:7" s="7" customFormat="1" ht="18" customHeight="1">
      <c r="A17" s="29"/>
      <c r="B17" s="25" t="s">
        <v>834</v>
      </c>
      <c r="C17" s="25" t="s">
        <v>835</v>
      </c>
      <c r="D17" s="25" t="s">
        <v>825</v>
      </c>
      <c r="E17" s="422" t="s">
        <v>836</v>
      </c>
      <c r="F17" s="25" t="s">
        <v>836</v>
      </c>
      <c r="G17" s="423" t="s">
        <v>845</v>
      </c>
    </row>
    <row r="18" spans="1:7" s="7" customFormat="1" ht="15.75" customHeight="1">
      <c r="A18" s="31" t="s">
        <v>107</v>
      </c>
      <c r="B18" s="442" t="s">
        <v>846</v>
      </c>
      <c r="C18" s="442" t="s">
        <v>847</v>
      </c>
      <c r="D18" s="443" t="s">
        <v>848</v>
      </c>
      <c r="E18" s="442" t="s">
        <v>849</v>
      </c>
      <c r="F18" s="442" t="s">
        <v>850</v>
      </c>
      <c r="G18" s="444" t="s">
        <v>851</v>
      </c>
    </row>
    <row r="19" spans="1:7" s="430" customFormat="1" ht="21.75" customHeight="1" hidden="1">
      <c r="A19" s="522"/>
      <c r="B19" s="523" t="s">
        <v>826</v>
      </c>
      <c r="C19" s="523" t="s">
        <v>844</v>
      </c>
      <c r="D19" s="523" t="s">
        <v>928</v>
      </c>
      <c r="E19" s="524"/>
      <c r="F19" s="524"/>
      <c r="G19" s="525"/>
    </row>
    <row r="20" spans="1:7" s="435" customFormat="1" ht="39.75" customHeight="1">
      <c r="A20" s="32" t="s">
        <v>903</v>
      </c>
      <c r="B20" s="145">
        <v>28686</v>
      </c>
      <c r="C20" s="145">
        <v>4704</v>
      </c>
      <c r="D20" s="145">
        <v>6011</v>
      </c>
      <c r="E20" s="436">
        <f>C20/B20*1000</f>
        <v>163.98243045387994</v>
      </c>
      <c r="F20" s="437">
        <f>D20/B20*1000</f>
        <v>209.54472565014294</v>
      </c>
      <c r="G20" s="438">
        <f>E20/F20*100</f>
        <v>78.25652969555814</v>
      </c>
    </row>
    <row r="21" spans="1:7" s="435" customFormat="1" ht="39.75" customHeight="1" thickBot="1">
      <c r="A21" s="34" t="s">
        <v>827</v>
      </c>
      <c r="B21" s="439">
        <f>SUM(B20:B20)</f>
        <v>28686</v>
      </c>
      <c r="C21" s="439">
        <f>SUM(C20:C20)</f>
        <v>4704</v>
      </c>
      <c r="D21" s="439">
        <f>SUM(D20:D20)</f>
        <v>6011</v>
      </c>
      <c r="E21" s="440">
        <f>C21/B21*1000</f>
        <v>163.98243045387994</v>
      </c>
      <c r="F21" s="440">
        <f>D21/B21*1000</f>
        <v>209.54472565014294</v>
      </c>
      <c r="G21" s="441">
        <f>E21/F21*100</f>
        <v>78.25652969555814</v>
      </c>
    </row>
    <row r="22" spans="1:7" s="521" customFormat="1" ht="30" customHeight="1">
      <c r="A22" s="519"/>
      <c r="B22" s="520"/>
      <c r="C22" s="520"/>
      <c r="D22" s="520"/>
      <c r="E22" s="520"/>
      <c r="F22" s="520"/>
      <c r="G22" s="520"/>
    </row>
  </sheetData>
  <sheetProtection/>
  <mergeCells count="12">
    <mergeCell ref="F3:F4"/>
    <mergeCell ref="G3:G4"/>
    <mergeCell ref="F15:F16"/>
    <mergeCell ref="G15:G16"/>
    <mergeCell ref="B3:B4"/>
    <mergeCell ref="C3:C4"/>
    <mergeCell ref="D3:D4"/>
    <mergeCell ref="E3:E4"/>
    <mergeCell ref="B15:B16"/>
    <mergeCell ref="C15:C16"/>
    <mergeCell ref="D15:D16"/>
    <mergeCell ref="E15:E16"/>
  </mergeCells>
  <printOptions/>
  <pageMargins left="0.984251968503937" right="0.7874015748031497" top="0.984251968503937" bottom="0.7874015748031497" header="0.5118110236220472" footer="0.5118110236220472"/>
  <pageSetup horizontalDpi="600" verticalDpi="600" orientation="landscape" pageOrder="overThenDown" paperSize="9" scale="8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0"/>
  <sheetViews>
    <sheetView showGridLines="0" view="pageBreakPreview" zoomScale="75" zoomScaleNormal="75" zoomScaleSheetLayoutView="75" zoomScalePageLayoutView="0" workbookViewId="0" topLeftCell="A1">
      <selection activeCell="C12" sqref="C12"/>
    </sheetView>
  </sheetViews>
  <sheetFormatPr defaultColWidth="12.00390625" defaultRowHeight="18" customHeight="1"/>
  <cols>
    <col min="1" max="1" width="18.125" style="7" customWidth="1"/>
    <col min="2" max="7" width="18.875" style="445" customWidth="1"/>
    <col min="8" max="16384" width="12.00390625" style="445" customWidth="1"/>
  </cols>
  <sheetData>
    <row r="1" s="7" customFormat="1" ht="18" customHeight="1">
      <c r="B1" s="381" t="s">
        <v>934</v>
      </c>
    </row>
    <row r="2" spans="2:7" s="7" customFormat="1" ht="18" customHeight="1" thickBot="1">
      <c r="B2" s="45" t="s">
        <v>824</v>
      </c>
      <c r="G2" s="421"/>
    </row>
    <row r="3" spans="1:7" s="7" customFormat="1" ht="18" customHeight="1">
      <c r="A3" s="28" t="s">
        <v>33</v>
      </c>
      <c r="B3" s="602" t="s">
        <v>828</v>
      </c>
      <c r="C3" s="602" t="s">
        <v>829</v>
      </c>
      <c r="D3" s="602" t="s">
        <v>830</v>
      </c>
      <c r="E3" s="604" t="s">
        <v>831</v>
      </c>
      <c r="F3" s="604" t="s">
        <v>832</v>
      </c>
      <c r="G3" s="606" t="s">
        <v>833</v>
      </c>
    </row>
    <row r="4" spans="1:7" s="7" customFormat="1" ht="18" customHeight="1">
      <c r="A4" s="29"/>
      <c r="B4" s="603"/>
      <c r="C4" s="603"/>
      <c r="D4" s="603"/>
      <c r="E4" s="605"/>
      <c r="F4" s="603"/>
      <c r="G4" s="607"/>
    </row>
    <row r="5" spans="1:7" s="7" customFormat="1" ht="18" customHeight="1">
      <c r="A5" s="29"/>
      <c r="B5" s="25" t="s">
        <v>834</v>
      </c>
      <c r="C5" s="25" t="s">
        <v>835</v>
      </c>
      <c r="D5" s="25" t="s">
        <v>825</v>
      </c>
      <c r="E5" s="422" t="s">
        <v>836</v>
      </c>
      <c r="F5" s="25" t="s">
        <v>836</v>
      </c>
      <c r="G5" s="423" t="s">
        <v>837</v>
      </c>
    </row>
    <row r="6" spans="1:7" s="7" customFormat="1" ht="15.75" customHeight="1">
      <c r="A6" s="31" t="s">
        <v>107</v>
      </c>
      <c r="B6" s="442" t="s">
        <v>838</v>
      </c>
      <c r="C6" s="442" t="s">
        <v>839</v>
      </c>
      <c r="D6" s="443" t="s">
        <v>840</v>
      </c>
      <c r="E6" s="442" t="s">
        <v>841</v>
      </c>
      <c r="F6" s="442" t="s">
        <v>842</v>
      </c>
      <c r="G6" s="444" t="s">
        <v>843</v>
      </c>
    </row>
    <row r="7" spans="1:7" s="430" customFormat="1" ht="21.75" customHeight="1" hidden="1">
      <c r="A7" s="522"/>
      <c r="B7" s="523" t="s">
        <v>826</v>
      </c>
      <c r="C7" s="523" t="s">
        <v>844</v>
      </c>
      <c r="D7" s="523" t="s">
        <v>928</v>
      </c>
      <c r="E7" s="524"/>
      <c r="F7" s="524"/>
      <c r="G7" s="525"/>
    </row>
    <row r="8" spans="1:7" s="435" customFormat="1" ht="39.75" customHeight="1">
      <c r="A8" s="32" t="s">
        <v>935</v>
      </c>
      <c r="B8" s="145">
        <v>20929</v>
      </c>
      <c r="C8" s="145">
        <v>3406</v>
      </c>
      <c r="D8" s="145">
        <v>33085</v>
      </c>
      <c r="E8" s="436">
        <f>C8/B8*1000</f>
        <v>162.74069472980077</v>
      </c>
      <c r="F8" s="437">
        <f>D8/B8*1000</f>
        <v>1580.8208705623776</v>
      </c>
      <c r="G8" s="438">
        <f>E8/F8*100</f>
        <v>10.294695481335953</v>
      </c>
    </row>
    <row r="9" spans="1:7" s="435" customFormat="1" ht="39.75" customHeight="1" thickBot="1">
      <c r="A9" s="34" t="s">
        <v>827</v>
      </c>
      <c r="B9" s="439">
        <f>SUM(B8:B8)</f>
        <v>20929</v>
      </c>
      <c r="C9" s="439">
        <f>SUM(C8:C8)</f>
        <v>3406</v>
      </c>
      <c r="D9" s="439">
        <f>SUM(D8:D8)</f>
        <v>33085</v>
      </c>
      <c r="E9" s="440">
        <f>C9/B9*1000</f>
        <v>162.74069472980077</v>
      </c>
      <c r="F9" s="440">
        <f>D9/B9*1000</f>
        <v>1580.8208705623776</v>
      </c>
      <c r="G9" s="441">
        <f>E9/F9*100</f>
        <v>10.294695481335953</v>
      </c>
    </row>
    <row r="10" spans="1:7" s="521" customFormat="1" ht="30" customHeight="1">
      <c r="A10" s="519"/>
      <c r="B10" s="520"/>
      <c r="C10" s="520"/>
      <c r="D10" s="520"/>
      <c r="E10" s="520"/>
      <c r="F10" s="520"/>
      <c r="G10" s="520"/>
    </row>
  </sheetData>
  <sheetProtection/>
  <mergeCells count="6">
    <mergeCell ref="B3:B4"/>
    <mergeCell ref="C3:C4"/>
    <mergeCell ref="D3:D4"/>
    <mergeCell ref="E3:E4"/>
    <mergeCell ref="F3:F4"/>
    <mergeCell ref="G3:G4"/>
  </mergeCells>
  <printOptions/>
  <pageMargins left="0.984251968503937" right="0.7874015748031497" top="0.984251968503937" bottom="0.7874015748031497" header="0.5118110236220472" footer="0.5118110236220472"/>
  <pageSetup horizontalDpi="600" verticalDpi="600" orientation="landscape" pageOrder="overThenDown" paperSize="9" scale="8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29"/>
  <sheetViews>
    <sheetView showGridLines="0" view="pageBreakPreview" zoomScale="80" zoomScaleSheetLayoutView="80" zoomScalePageLayoutView="0" workbookViewId="0" topLeftCell="A17">
      <selection activeCell="A22" sqref="A22:IV22"/>
    </sheetView>
  </sheetViews>
  <sheetFormatPr defaultColWidth="9.00390625" defaultRowHeight="18" customHeight="1"/>
  <cols>
    <col min="1" max="1" width="17.625" style="446" customWidth="1"/>
    <col min="2" max="2" width="20.375" style="474" customWidth="1"/>
    <col min="3" max="3" width="18.875" style="474" customWidth="1"/>
    <col min="4" max="4" width="16.50390625" style="474" bestFit="1" customWidth="1"/>
    <col min="5" max="6" width="18.875" style="474" customWidth="1"/>
    <col min="7" max="8" width="19.875" style="474" bestFit="1" customWidth="1"/>
    <col min="9" max="9" width="14.00390625" style="474" customWidth="1"/>
    <col min="10" max="10" width="15.625" style="474" customWidth="1"/>
    <col min="11" max="11" width="14.50390625" style="474" bestFit="1" customWidth="1"/>
    <col min="12" max="12" width="10.875" style="474" customWidth="1"/>
    <col min="13" max="13" width="15.00390625" style="474" customWidth="1"/>
    <col min="14" max="14" width="18.875" style="474" customWidth="1"/>
    <col min="15" max="16" width="21.50390625" style="474" bestFit="1" customWidth="1"/>
    <col min="17" max="17" width="19.625" style="474" customWidth="1"/>
    <col min="18" max="19" width="21.50390625" style="474" bestFit="1" customWidth="1"/>
    <col min="20" max="21" width="17.00390625" style="474" customWidth="1"/>
    <col min="22" max="22" width="15.875" style="474" customWidth="1"/>
    <col min="23" max="24" width="14.875" style="474" customWidth="1"/>
    <col min="25" max="25" width="7.50390625" style="528" customWidth="1"/>
    <col min="26" max="26" width="16.875" style="466" customWidth="1"/>
    <col min="27" max="16384" width="9.375" style="466" customWidth="1"/>
  </cols>
  <sheetData>
    <row r="1" spans="1:25" s="449" customFormat="1" ht="18" customHeight="1">
      <c r="A1" s="446"/>
      <c r="B1" s="447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526"/>
    </row>
    <row r="2" spans="1:25" s="449" customFormat="1" ht="18" customHeight="1">
      <c r="A2" s="450"/>
      <c r="B2" s="45" t="s">
        <v>931</v>
      </c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526"/>
    </row>
    <row r="3" spans="1:25" s="449" customFormat="1" ht="18" customHeight="1" thickBot="1">
      <c r="A3" s="452"/>
      <c r="B3" s="447" t="s">
        <v>864</v>
      </c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526"/>
    </row>
    <row r="4" spans="1:25" s="454" customFormat="1" ht="18.75" customHeight="1">
      <c r="A4" s="243"/>
      <c r="B4" s="453"/>
      <c r="C4" s="565" t="s">
        <v>865</v>
      </c>
      <c r="D4" s="608"/>
      <c r="E4" s="608"/>
      <c r="F4" s="608"/>
      <c r="G4" s="608"/>
      <c r="H4" s="608"/>
      <c r="I4" s="608"/>
      <c r="J4" s="608"/>
      <c r="K4" s="608"/>
      <c r="L4" s="608"/>
      <c r="M4" s="609"/>
      <c r="N4" s="610" t="s">
        <v>853</v>
      </c>
      <c r="O4" s="611"/>
      <c r="P4" s="611"/>
      <c r="Q4" s="611"/>
      <c r="R4" s="611"/>
      <c r="S4" s="611"/>
      <c r="T4" s="611"/>
      <c r="U4" s="611"/>
      <c r="V4" s="611"/>
      <c r="W4" s="611"/>
      <c r="X4" s="612"/>
      <c r="Y4" s="527"/>
    </row>
    <row r="5" spans="1:25" s="454" customFormat="1" ht="30" customHeight="1">
      <c r="A5" s="137" t="s">
        <v>400</v>
      </c>
      <c r="B5" s="251" t="s">
        <v>854</v>
      </c>
      <c r="C5" s="613" t="s">
        <v>973</v>
      </c>
      <c r="D5" s="614"/>
      <c r="E5" s="614"/>
      <c r="F5" s="455" t="s">
        <v>974</v>
      </c>
      <c r="G5" s="249" t="s">
        <v>975</v>
      </c>
      <c r="H5" s="267" t="s">
        <v>976</v>
      </c>
      <c r="I5" s="249" t="s">
        <v>977</v>
      </c>
      <c r="J5" s="249" t="s">
        <v>978</v>
      </c>
      <c r="K5" s="267" t="s">
        <v>979</v>
      </c>
      <c r="L5" s="456" t="s">
        <v>980</v>
      </c>
      <c r="M5" s="249" t="s">
        <v>959</v>
      </c>
      <c r="N5" s="181" t="s">
        <v>866</v>
      </c>
      <c r="O5" s="181" t="s">
        <v>867</v>
      </c>
      <c r="P5" s="181" t="s">
        <v>868</v>
      </c>
      <c r="Q5" s="181" t="s">
        <v>869</v>
      </c>
      <c r="R5" s="181" t="s">
        <v>870</v>
      </c>
      <c r="S5" s="181" t="s">
        <v>871</v>
      </c>
      <c r="T5" s="181" t="s">
        <v>872</v>
      </c>
      <c r="U5" s="181" t="s">
        <v>873</v>
      </c>
      <c r="V5" s="269" t="s">
        <v>855</v>
      </c>
      <c r="W5" s="269" t="s">
        <v>856</v>
      </c>
      <c r="X5" s="457" t="s">
        <v>874</v>
      </c>
      <c r="Y5" s="527"/>
    </row>
    <row r="6" spans="1:25" s="454" customFormat="1" ht="17.25" customHeight="1">
      <c r="A6" s="186"/>
      <c r="B6" s="458"/>
      <c r="C6" s="289" t="s">
        <v>875</v>
      </c>
      <c r="D6" s="289" t="s">
        <v>876</v>
      </c>
      <c r="E6" s="290" t="s">
        <v>857</v>
      </c>
      <c r="F6" s="459" t="s">
        <v>877</v>
      </c>
      <c r="G6" s="286" t="s">
        <v>858</v>
      </c>
      <c r="H6" s="460" t="s">
        <v>859</v>
      </c>
      <c r="I6" s="286" t="s">
        <v>860</v>
      </c>
      <c r="J6" s="286" t="s">
        <v>878</v>
      </c>
      <c r="K6" s="461" t="s">
        <v>879</v>
      </c>
      <c r="L6" s="286" t="s">
        <v>861</v>
      </c>
      <c r="M6" s="289" t="s">
        <v>405</v>
      </c>
      <c r="N6" s="289"/>
      <c r="O6" s="458"/>
      <c r="P6" s="188" t="s">
        <v>880</v>
      </c>
      <c r="Q6" s="188" t="s">
        <v>881</v>
      </c>
      <c r="R6" s="188" t="s">
        <v>0</v>
      </c>
      <c r="S6" s="188" t="s">
        <v>1</v>
      </c>
      <c r="T6" s="188" t="s">
        <v>2</v>
      </c>
      <c r="U6" s="188" t="s">
        <v>3</v>
      </c>
      <c r="V6" s="287" t="s">
        <v>862</v>
      </c>
      <c r="W6" s="287" t="s">
        <v>863</v>
      </c>
      <c r="X6" s="462"/>
      <c r="Y6" s="527"/>
    </row>
    <row r="7" spans="1:26" s="463" customFormat="1" ht="0.75" customHeight="1" hidden="1">
      <c r="A7" s="131"/>
      <c r="B7" s="133" t="s">
        <v>4</v>
      </c>
      <c r="C7" s="133" t="s">
        <v>5</v>
      </c>
      <c r="D7" s="133" t="s">
        <v>6</v>
      </c>
      <c r="E7" s="133" t="s">
        <v>7</v>
      </c>
      <c r="F7" s="133" t="s">
        <v>8</v>
      </c>
      <c r="G7" s="133" t="s">
        <v>9</v>
      </c>
      <c r="H7" s="133" t="s">
        <v>10</v>
      </c>
      <c r="I7" s="133" t="s">
        <v>11</v>
      </c>
      <c r="J7" s="133" t="s">
        <v>12</v>
      </c>
      <c r="K7" s="133" t="s">
        <v>13</v>
      </c>
      <c r="L7" s="133" t="s">
        <v>14</v>
      </c>
      <c r="M7" s="133" t="s">
        <v>15</v>
      </c>
      <c r="N7" s="133" t="s">
        <v>16</v>
      </c>
      <c r="O7" s="133" t="s">
        <v>17</v>
      </c>
      <c r="P7" s="133" t="s">
        <v>18</v>
      </c>
      <c r="Q7" s="133" t="s">
        <v>19</v>
      </c>
      <c r="R7" s="133" t="s">
        <v>20</v>
      </c>
      <c r="S7" s="133" t="s">
        <v>21</v>
      </c>
      <c r="T7" s="133" t="s">
        <v>22</v>
      </c>
      <c r="U7" s="133" t="s">
        <v>23</v>
      </c>
      <c r="V7" s="133" t="s">
        <v>24</v>
      </c>
      <c r="W7" s="133" t="s">
        <v>25</v>
      </c>
      <c r="X7" s="296" t="s">
        <v>26</v>
      </c>
      <c r="Y7" s="527"/>
      <c r="Z7" s="463" t="s">
        <v>939</v>
      </c>
    </row>
    <row r="8" spans="1:26" ht="39.75" customHeight="1">
      <c r="A8" s="464" t="s">
        <v>114</v>
      </c>
      <c r="B8" s="138">
        <f aca="true" t="shared" si="0" ref="B8:B13">SUM(C8:M8)</f>
        <v>59805219</v>
      </c>
      <c r="C8" s="138">
        <v>26695630</v>
      </c>
      <c r="D8" s="465">
        <v>0</v>
      </c>
      <c r="E8" s="138">
        <v>10885803</v>
      </c>
      <c r="F8" s="138">
        <v>19880134</v>
      </c>
      <c r="G8" s="138">
        <v>1359625</v>
      </c>
      <c r="H8" s="138">
        <v>652059</v>
      </c>
      <c r="I8" s="465">
        <v>0</v>
      </c>
      <c r="J8" s="138">
        <v>331968</v>
      </c>
      <c r="K8" s="465">
        <v>0</v>
      </c>
      <c r="L8" s="465">
        <v>0</v>
      </c>
      <c r="M8" s="465">
        <v>0</v>
      </c>
      <c r="N8" s="138">
        <v>0</v>
      </c>
      <c r="O8" s="138">
        <v>6289380</v>
      </c>
      <c r="P8" s="138">
        <v>26603292</v>
      </c>
      <c r="Q8" s="138">
        <v>12069606</v>
      </c>
      <c r="R8" s="138">
        <v>5264506</v>
      </c>
      <c r="S8" s="138">
        <v>8184393</v>
      </c>
      <c r="T8" s="138">
        <v>1394042</v>
      </c>
      <c r="U8" s="138">
        <v>0</v>
      </c>
      <c r="V8" s="138">
        <v>0</v>
      </c>
      <c r="W8" s="138">
        <v>0</v>
      </c>
      <c r="X8" s="199">
        <v>0</v>
      </c>
      <c r="Z8" s="466">
        <f aca="true" t="shared" si="1" ref="Z8:Z14">B8-SUM(N8:X8)</f>
        <v>0</v>
      </c>
    </row>
    <row r="9" spans="1:26" ht="39.75" customHeight="1">
      <c r="A9" s="464" t="s">
        <v>27</v>
      </c>
      <c r="B9" s="142">
        <f t="shared" si="0"/>
        <v>36279823</v>
      </c>
      <c r="C9" s="142">
        <v>12277441</v>
      </c>
      <c r="D9" s="467">
        <v>0</v>
      </c>
      <c r="E9" s="142">
        <v>10884297</v>
      </c>
      <c r="F9" s="142">
        <v>10492505</v>
      </c>
      <c r="G9" s="142">
        <v>2446947</v>
      </c>
      <c r="H9" s="142">
        <v>178633</v>
      </c>
      <c r="I9" s="467">
        <v>0</v>
      </c>
      <c r="J9" s="142">
        <v>0</v>
      </c>
      <c r="K9" s="467">
        <v>0</v>
      </c>
      <c r="L9" s="467">
        <v>0</v>
      </c>
      <c r="M9" s="467">
        <v>0</v>
      </c>
      <c r="N9" s="142">
        <v>994000</v>
      </c>
      <c r="O9" s="142">
        <v>7148772</v>
      </c>
      <c r="P9" s="142">
        <v>12311535</v>
      </c>
      <c r="Q9" s="142">
        <v>10441156</v>
      </c>
      <c r="R9" s="142">
        <v>1614475</v>
      </c>
      <c r="S9" s="142">
        <v>3166284</v>
      </c>
      <c r="T9" s="142">
        <v>603601</v>
      </c>
      <c r="U9" s="142">
        <v>0</v>
      </c>
      <c r="V9" s="142">
        <v>0</v>
      </c>
      <c r="W9" s="142">
        <v>0</v>
      </c>
      <c r="X9" s="200">
        <v>0</v>
      </c>
      <c r="Z9" s="466">
        <f t="shared" si="1"/>
        <v>0</v>
      </c>
    </row>
    <row r="10" spans="1:26" ht="39.75" customHeight="1">
      <c r="A10" s="464" t="s">
        <v>28</v>
      </c>
      <c r="B10" s="142">
        <f t="shared" si="0"/>
        <v>36561073</v>
      </c>
      <c r="C10" s="142">
        <v>8770431</v>
      </c>
      <c r="D10" s="467">
        <v>0</v>
      </c>
      <c r="E10" s="142">
        <v>14099756</v>
      </c>
      <c r="F10" s="142">
        <v>12565140</v>
      </c>
      <c r="G10" s="142">
        <v>1125746</v>
      </c>
      <c r="H10" s="142">
        <v>0</v>
      </c>
      <c r="I10" s="467">
        <v>0</v>
      </c>
      <c r="J10" s="142">
        <v>0</v>
      </c>
      <c r="K10" s="467">
        <v>0</v>
      </c>
      <c r="L10" s="467">
        <v>0</v>
      </c>
      <c r="M10" s="467">
        <v>0</v>
      </c>
      <c r="N10" s="142">
        <v>516300</v>
      </c>
      <c r="O10" s="142">
        <v>1305635</v>
      </c>
      <c r="P10" s="142">
        <v>14016937</v>
      </c>
      <c r="Q10" s="142">
        <v>16353562</v>
      </c>
      <c r="R10" s="142">
        <v>1282274</v>
      </c>
      <c r="S10" s="142">
        <v>3086365</v>
      </c>
      <c r="T10" s="142">
        <v>0</v>
      </c>
      <c r="U10" s="142">
        <v>0</v>
      </c>
      <c r="V10" s="142">
        <v>0</v>
      </c>
      <c r="W10" s="142">
        <v>0</v>
      </c>
      <c r="X10" s="200">
        <v>0</v>
      </c>
      <c r="Z10" s="466">
        <f t="shared" si="1"/>
        <v>0</v>
      </c>
    </row>
    <row r="11" spans="1:26" ht="39.75" customHeight="1">
      <c r="A11" s="464" t="s">
        <v>936</v>
      </c>
      <c r="B11" s="142">
        <f t="shared" si="0"/>
        <v>23215346</v>
      </c>
      <c r="C11" s="142">
        <v>13588962</v>
      </c>
      <c r="D11" s="467">
        <v>0</v>
      </c>
      <c r="E11" s="142">
        <v>1211514</v>
      </c>
      <c r="F11" s="142">
        <v>7353823</v>
      </c>
      <c r="G11" s="142">
        <v>994731</v>
      </c>
      <c r="H11" s="142">
        <v>66316</v>
      </c>
      <c r="I11" s="467">
        <v>0</v>
      </c>
      <c r="J11" s="142">
        <v>0</v>
      </c>
      <c r="K11" s="467">
        <v>0</v>
      </c>
      <c r="L11" s="467">
        <v>0</v>
      </c>
      <c r="M11" s="467">
        <v>0</v>
      </c>
      <c r="N11" s="142">
        <v>678900</v>
      </c>
      <c r="O11" s="142">
        <v>386692</v>
      </c>
      <c r="P11" s="142">
        <v>7776104</v>
      </c>
      <c r="Q11" s="142">
        <v>11737579</v>
      </c>
      <c r="R11" s="142">
        <v>1556224</v>
      </c>
      <c r="S11" s="142">
        <v>1079847</v>
      </c>
      <c r="T11" s="142">
        <v>0</v>
      </c>
      <c r="U11" s="142">
        <v>0</v>
      </c>
      <c r="V11" s="142">
        <v>0</v>
      </c>
      <c r="W11" s="142">
        <v>0</v>
      </c>
      <c r="X11" s="200">
        <v>0</v>
      </c>
      <c r="Z11" s="466">
        <f t="shared" si="1"/>
        <v>0</v>
      </c>
    </row>
    <row r="12" spans="1:26" ht="39.75" customHeight="1">
      <c r="A12" s="464" t="s">
        <v>937</v>
      </c>
      <c r="B12" s="142">
        <f t="shared" si="0"/>
        <v>4360506</v>
      </c>
      <c r="C12" s="142">
        <v>1983684</v>
      </c>
      <c r="D12" s="467">
        <v>0</v>
      </c>
      <c r="E12" s="142">
        <v>948741</v>
      </c>
      <c r="F12" s="142">
        <v>1023219</v>
      </c>
      <c r="G12" s="142">
        <v>155214</v>
      </c>
      <c r="H12" s="142">
        <v>249648</v>
      </c>
      <c r="I12" s="467">
        <v>0</v>
      </c>
      <c r="J12" s="142">
        <v>0</v>
      </c>
      <c r="K12" s="467">
        <v>0</v>
      </c>
      <c r="L12" s="467">
        <v>0</v>
      </c>
      <c r="M12" s="467">
        <v>0</v>
      </c>
      <c r="N12" s="142">
        <v>10300</v>
      </c>
      <c r="O12" s="142">
        <v>192755</v>
      </c>
      <c r="P12" s="142">
        <v>1388976</v>
      </c>
      <c r="Q12" s="142">
        <v>969363</v>
      </c>
      <c r="R12" s="142">
        <v>834670</v>
      </c>
      <c r="S12" s="142">
        <v>964442</v>
      </c>
      <c r="T12" s="142">
        <v>0</v>
      </c>
      <c r="U12" s="142">
        <v>0</v>
      </c>
      <c r="V12" s="142">
        <v>0</v>
      </c>
      <c r="W12" s="142">
        <v>0</v>
      </c>
      <c r="X12" s="200">
        <v>0</v>
      </c>
      <c r="Z12" s="466">
        <f t="shared" si="1"/>
        <v>0</v>
      </c>
    </row>
    <row r="13" spans="1:26" ht="39.75" customHeight="1">
      <c r="A13" s="468" t="s">
        <v>938</v>
      </c>
      <c r="B13" s="145">
        <f t="shared" si="0"/>
        <v>26274253</v>
      </c>
      <c r="C13" s="145">
        <v>6633789</v>
      </c>
      <c r="D13" s="469">
        <v>200000</v>
      </c>
      <c r="E13" s="145">
        <v>6331844</v>
      </c>
      <c r="F13" s="145">
        <v>6758623</v>
      </c>
      <c r="G13" s="145">
        <v>5352347</v>
      </c>
      <c r="H13" s="145">
        <v>997650</v>
      </c>
      <c r="I13" s="469">
        <v>0</v>
      </c>
      <c r="J13" s="145">
        <v>0</v>
      </c>
      <c r="K13" s="469">
        <v>0</v>
      </c>
      <c r="L13" s="469">
        <v>0</v>
      </c>
      <c r="M13" s="469">
        <v>0</v>
      </c>
      <c r="N13" s="145">
        <v>214900</v>
      </c>
      <c r="O13" s="145">
        <v>586182</v>
      </c>
      <c r="P13" s="145">
        <v>9345398</v>
      </c>
      <c r="Q13" s="145">
        <v>8335650</v>
      </c>
      <c r="R13" s="145">
        <v>2668858</v>
      </c>
      <c r="S13" s="145">
        <v>4847366</v>
      </c>
      <c r="T13" s="145">
        <v>275899</v>
      </c>
      <c r="U13" s="145">
        <v>0</v>
      </c>
      <c r="V13" s="145">
        <v>0</v>
      </c>
      <c r="W13" s="145">
        <v>0</v>
      </c>
      <c r="X13" s="201">
        <v>0</v>
      </c>
      <c r="Z13" s="466">
        <f t="shared" si="1"/>
        <v>0</v>
      </c>
    </row>
    <row r="14" spans="1:26" ht="39.75" customHeight="1" thickBot="1">
      <c r="A14" s="470" t="s">
        <v>29</v>
      </c>
      <c r="B14" s="471">
        <f>SUM(B8:B13)</f>
        <v>186496220</v>
      </c>
      <c r="C14" s="471">
        <f>SUM(C8:C13)</f>
        <v>69949937</v>
      </c>
      <c r="D14" s="471">
        <f aca="true" t="shared" si="2" ref="D14:W14">SUM(D8:D13)</f>
        <v>200000</v>
      </c>
      <c r="E14" s="471">
        <f t="shared" si="2"/>
        <v>44361955</v>
      </c>
      <c r="F14" s="471">
        <f t="shared" si="2"/>
        <v>58073444</v>
      </c>
      <c r="G14" s="471">
        <f t="shared" si="2"/>
        <v>11434610</v>
      </c>
      <c r="H14" s="471">
        <f t="shared" si="2"/>
        <v>2144306</v>
      </c>
      <c r="I14" s="471">
        <f t="shared" si="2"/>
        <v>0</v>
      </c>
      <c r="J14" s="471">
        <f t="shared" si="2"/>
        <v>331968</v>
      </c>
      <c r="K14" s="471">
        <f t="shared" si="2"/>
        <v>0</v>
      </c>
      <c r="L14" s="471">
        <f t="shared" si="2"/>
        <v>0</v>
      </c>
      <c r="M14" s="471">
        <f t="shared" si="2"/>
        <v>0</v>
      </c>
      <c r="N14" s="471">
        <f t="shared" si="2"/>
        <v>2414400</v>
      </c>
      <c r="O14" s="471">
        <f t="shared" si="2"/>
        <v>15909416</v>
      </c>
      <c r="P14" s="471">
        <f t="shared" si="2"/>
        <v>71442242</v>
      </c>
      <c r="Q14" s="471">
        <f t="shared" si="2"/>
        <v>59906916</v>
      </c>
      <c r="R14" s="471">
        <f t="shared" si="2"/>
        <v>13221007</v>
      </c>
      <c r="S14" s="471">
        <f t="shared" si="2"/>
        <v>21328697</v>
      </c>
      <c r="T14" s="471">
        <f t="shared" si="2"/>
        <v>2273542</v>
      </c>
      <c r="U14" s="471">
        <f t="shared" si="2"/>
        <v>0</v>
      </c>
      <c r="V14" s="471">
        <f t="shared" si="2"/>
        <v>0</v>
      </c>
      <c r="W14" s="471">
        <f t="shared" si="2"/>
        <v>0</v>
      </c>
      <c r="X14" s="472">
        <f>SUM(X8:X13)</f>
        <v>0</v>
      </c>
      <c r="Z14" s="466">
        <f t="shared" si="1"/>
        <v>0</v>
      </c>
    </row>
    <row r="15" spans="1:24" ht="18" customHeight="1">
      <c r="A15" s="450"/>
      <c r="B15" s="473"/>
      <c r="C15" s="473"/>
      <c r="D15" s="473"/>
      <c r="E15" s="473"/>
      <c r="F15" s="473"/>
      <c r="G15" s="473"/>
      <c r="H15" s="473"/>
      <c r="I15" s="473"/>
      <c r="J15" s="473"/>
      <c r="K15" s="473"/>
      <c r="L15" s="473"/>
      <c r="M15" s="473"/>
      <c r="N15" s="473"/>
      <c r="O15" s="473"/>
      <c r="P15" s="473"/>
      <c r="Q15" s="473"/>
      <c r="R15" s="473"/>
      <c r="S15" s="473"/>
      <c r="T15" s="473"/>
      <c r="U15" s="473"/>
      <c r="V15" s="473"/>
      <c r="W15" s="473"/>
      <c r="X15" s="473"/>
    </row>
    <row r="19" spans="1:26" s="449" customFormat="1" ht="18" customHeight="1">
      <c r="A19" s="450"/>
      <c r="B19" s="45" t="s">
        <v>932</v>
      </c>
      <c r="C19" s="451"/>
      <c r="D19" s="451"/>
      <c r="E19" s="451"/>
      <c r="F19" s="451"/>
      <c r="G19" s="451"/>
      <c r="H19" s="451"/>
      <c r="I19" s="451"/>
      <c r="J19" s="451"/>
      <c r="K19" s="451"/>
      <c r="L19" s="451"/>
      <c r="M19" s="451"/>
      <c r="N19" s="451"/>
      <c r="O19" s="451"/>
      <c r="P19" s="451"/>
      <c r="Q19" s="451"/>
      <c r="R19" s="451"/>
      <c r="S19" s="451"/>
      <c r="T19" s="451"/>
      <c r="U19" s="451"/>
      <c r="V19" s="451"/>
      <c r="W19" s="451"/>
      <c r="X19" s="451"/>
      <c r="Y19" s="528"/>
      <c r="Z19" s="466"/>
    </row>
    <row r="20" spans="1:26" s="449" customFormat="1" ht="18" customHeight="1" thickBot="1">
      <c r="A20" s="452"/>
      <c r="B20" s="447" t="s">
        <v>864</v>
      </c>
      <c r="C20" s="451"/>
      <c r="D20" s="451"/>
      <c r="E20" s="451"/>
      <c r="F20" s="451"/>
      <c r="G20" s="451"/>
      <c r="H20" s="451"/>
      <c r="I20" s="451"/>
      <c r="J20" s="451"/>
      <c r="K20" s="451"/>
      <c r="L20" s="451"/>
      <c r="M20" s="451"/>
      <c r="N20" s="451"/>
      <c r="O20" s="451"/>
      <c r="P20" s="451"/>
      <c r="Q20" s="451"/>
      <c r="R20" s="451"/>
      <c r="S20" s="451"/>
      <c r="T20" s="451"/>
      <c r="U20" s="451"/>
      <c r="V20" s="451"/>
      <c r="W20" s="451"/>
      <c r="X20" s="451"/>
      <c r="Y20" s="528"/>
      <c r="Z20" s="466"/>
    </row>
    <row r="21" spans="1:26" s="454" customFormat="1" ht="18.75" customHeight="1">
      <c r="A21" s="243"/>
      <c r="B21" s="453"/>
      <c r="C21" s="565" t="s">
        <v>865</v>
      </c>
      <c r="D21" s="608"/>
      <c r="E21" s="608"/>
      <c r="F21" s="608"/>
      <c r="G21" s="608"/>
      <c r="H21" s="608"/>
      <c r="I21" s="608"/>
      <c r="J21" s="608"/>
      <c r="K21" s="608"/>
      <c r="L21" s="608"/>
      <c r="M21" s="609"/>
      <c r="N21" s="610" t="s">
        <v>853</v>
      </c>
      <c r="O21" s="611"/>
      <c r="P21" s="611"/>
      <c r="Q21" s="611"/>
      <c r="R21" s="611"/>
      <c r="S21" s="611"/>
      <c r="T21" s="611"/>
      <c r="U21" s="611"/>
      <c r="V21" s="611"/>
      <c r="W21" s="611"/>
      <c r="X21" s="612"/>
      <c r="Y21" s="528"/>
      <c r="Z21" s="466"/>
    </row>
    <row r="22" spans="1:25" s="454" customFormat="1" ht="30" customHeight="1">
      <c r="A22" s="137" t="s">
        <v>400</v>
      </c>
      <c r="B22" s="251" t="s">
        <v>854</v>
      </c>
      <c r="C22" s="613" t="s">
        <v>973</v>
      </c>
      <c r="D22" s="614"/>
      <c r="E22" s="614"/>
      <c r="F22" s="455" t="s">
        <v>974</v>
      </c>
      <c r="G22" s="249" t="s">
        <v>975</v>
      </c>
      <c r="H22" s="267" t="s">
        <v>976</v>
      </c>
      <c r="I22" s="249" t="s">
        <v>977</v>
      </c>
      <c r="J22" s="249" t="s">
        <v>978</v>
      </c>
      <c r="K22" s="267" t="s">
        <v>979</v>
      </c>
      <c r="L22" s="456" t="s">
        <v>980</v>
      </c>
      <c r="M22" s="249" t="s">
        <v>959</v>
      </c>
      <c r="N22" s="181" t="s">
        <v>866</v>
      </c>
      <c r="O22" s="181" t="s">
        <v>867</v>
      </c>
      <c r="P22" s="181" t="s">
        <v>868</v>
      </c>
      <c r="Q22" s="181" t="s">
        <v>869</v>
      </c>
      <c r="R22" s="181" t="s">
        <v>870</v>
      </c>
      <c r="S22" s="181" t="s">
        <v>871</v>
      </c>
      <c r="T22" s="181" t="s">
        <v>872</v>
      </c>
      <c r="U22" s="181" t="s">
        <v>873</v>
      </c>
      <c r="V22" s="269" t="s">
        <v>855</v>
      </c>
      <c r="W22" s="269" t="s">
        <v>856</v>
      </c>
      <c r="X22" s="457" t="s">
        <v>874</v>
      </c>
      <c r="Y22" s="527"/>
    </row>
    <row r="23" spans="1:26" s="454" customFormat="1" ht="17.25" customHeight="1">
      <c r="A23" s="186"/>
      <c r="B23" s="458"/>
      <c r="C23" s="289" t="s">
        <v>875</v>
      </c>
      <c r="D23" s="289" t="s">
        <v>876</v>
      </c>
      <c r="E23" s="290" t="s">
        <v>857</v>
      </c>
      <c r="F23" s="459" t="s">
        <v>877</v>
      </c>
      <c r="G23" s="286" t="s">
        <v>858</v>
      </c>
      <c r="H23" s="460" t="s">
        <v>859</v>
      </c>
      <c r="I23" s="286" t="s">
        <v>860</v>
      </c>
      <c r="J23" s="286" t="s">
        <v>878</v>
      </c>
      <c r="K23" s="461" t="s">
        <v>879</v>
      </c>
      <c r="L23" s="286" t="s">
        <v>861</v>
      </c>
      <c r="M23" s="289" t="s">
        <v>405</v>
      </c>
      <c r="N23" s="289"/>
      <c r="O23" s="458"/>
      <c r="P23" s="188" t="s">
        <v>880</v>
      </c>
      <c r="Q23" s="188" t="s">
        <v>881</v>
      </c>
      <c r="R23" s="188" t="s">
        <v>0</v>
      </c>
      <c r="S23" s="188" t="s">
        <v>1</v>
      </c>
      <c r="T23" s="188" t="s">
        <v>2</v>
      </c>
      <c r="U23" s="188" t="s">
        <v>3</v>
      </c>
      <c r="V23" s="287" t="s">
        <v>862</v>
      </c>
      <c r="W23" s="287" t="s">
        <v>863</v>
      </c>
      <c r="X23" s="462"/>
      <c r="Y23" s="528"/>
      <c r="Z23" s="466"/>
    </row>
    <row r="24" spans="1:25" s="463" customFormat="1" ht="19.5" customHeight="1" hidden="1">
      <c r="A24" s="131"/>
      <c r="B24" s="133" t="s">
        <v>4</v>
      </c>
      <c r="C24" s="133" t="s">
        <v>5</v>
      </c>
      <c r="D24" s="133" t="s">
        <v>6</v>
      </c>
      <c r="E24" s="133" t="s">
        <v>7</v>
      </c>
      <c r="F24" s="133" t="s">
        <v>8</v>
      </c>
      <c r="G24" s="133" t="s">
        <v>9</v>
      </c>
      <c r="H24" s="133" t="s">
        <v>10</v>
      </c>
      <c r="I24" s="133" t="s">
        <v>11</v>
      </c>
      <c r="J24" s="133" t="s">
        <v>12</v>
      </c>
      <c r="K24" s="133" t="s">
        <v>13</v>
      </c>
      <c r="L24" s="133" t="s">
        <v>14</v>
      </c>
      <c r="M24" s="133" t="s">
        <v>15</v>
      </c>
      <c r="N24" s="133" t="s">
        <v>16</v>
      </c>
      <c r="O24" s="133" t="s">
        <v>17</v>
      </c>
      <c r="P24" s="133" t="s">
        <v>18</v>
      </c>
      <c r="Q24" s="133" t="s">
        <v>19</v>
      </c>
      <c r="R24" s="133" t="s">
        <v>20</v>
      </c>
      <c r="S24" s="133" t="s">
        <v>21</v>
      </c>
      <c r="T24" s="133" t="s">
        <v>22</v>
      </c>
      <c r="U24" s="133" t="s">
        <v>23</v>
      </c>
      <c r="V24" s="133" t="s">
        <v>24</v>
      </c>
      <c r="W24" s="133" t="s">
        <v>25</v>
      </c>
      <c r="X24" s="296" t="s">
        <v>26</v>
      </c>
      <c r="Y24" s="527"/>
    </row>
    <row r="25" spans="1:26" ht="39.75" customHeight="1">
      <c r="A25" s="464" t="s">
        <v>114</v>
      </c>
      <c r="B25" s="138">
        <f>SUM(C25:M25)</f>
        <v>1061988</v>
      </c>
      <c r="C25" s="138">
        <v>711088</v>
      </c>
      <c r="D25" s="465">
        <v>0</v>
      </c>
      <c r="E25" s="138">
        <v>0</v>
      </c>
      <c r="F25" s="138">
        <v>350900</v>
      </c>
      <c r="G25" s="465">
        <v>0</v>
      </c>
      <c r="H25" s="465">
        <v>0</v>
      </c>
      <c r="I25" s="465">
        <v>0</v>
      </c>
      <c r="J25" s="465">
        <v>0</v>
      </c>
      <c r="K25" s="465">
        <v>0</v>
      </c>
      <c r="L25" s="465">
        <v>0</v>
      </c>
      <c r="M25" s="465">
        <v>0</v>
      </c>
      <c r="N25" s="138">
        <v>0</v>
      </c>
      <c r="O25" s="138">
        <v>71777</v>
      </c>
      <c r="P25" s="138">
        <v>210063</v>
      </c>
      <c r="Q25" s="138">
        <v>464128</v>
      </c>
      <c r="R25" s="138">
        <v>254186</v>
      </c>
      <c r="S25" s="138">
        <v>61834</v>
      </c>
      <c r="T25" s="138">
        <v>0</v>
      </c>
      <c r="U25" s="138">
        <v>0</v>
      </c>
      <c r="V25" s="138">
        <v>0</v>
      </c>
      <c r="W25" s="138">
        <v>0</v>
      </c>
      <c r="X25" s="199">
        <v>0</v>
      </c>
      <c r="Z25" s="466">
        <f>B25-SUM(N25:X25)</f>
        <v>0</v>
      </c>
    </row>
    <row r="26" spans="1:26" ht="39.75" customHeight="1">
      <c r="A26" s="464" t="s">
        <v>940</v>
      </c>
      <c r="B26" s="142">
        <f>SUM(C26:M26)</f>
        <v>1932754</v>
      </c>
      <c r="C26" s="142">
        <v>1216859</v>
      </c>
      <c r="D26" s="467">
        <v>0</v>
      </c>
      <c r="E26" s="142">
        <v>0</v>
      </c>
      <c r="F26" s="142">
        <v>715895</v>
      </c>
      <c r="G26" s="467">
        <v>0</v>
      </c>
      <c r="H26" s="467">
        <v>0</v>
      </c>
      <c r="I26" s="467">
        <v>0</v>
      </c>
      <c r="J26" s="467">
        <v>0</v>
      </c>
      <c r="K26" s="467">
        <v>0</v>
      </c>
      <c r="L26" s="467">
        <v>0</v>
      </c>
      <c r="M26" s="467">
        <v>0</v>
      </c>
      <c r="N26" s="142">
        <v>209200</v>
      </c>
      <c r="O26" s="142">
        <v>0</v>
      </c>
      <c r="P26" s="142">
        <v>639865</v>
      </c>
      <c r="Q26" s="142">
        <v>1083689</v>
      </c>
      <c r="R26" s="142">
        <v>0</v>
      </c>
      <c r="S26" s="142">
        <v>0</v>
      </c>
      <c r="T26" s="142">
        <v>0</v>
      </c>
      <c r="U26" s="142">
        <v>0</v>
      </c>
      <c r="V26" s="142">
        <v>0</v>
      </c>
      <c r="W26" s="142">
        <v>0</v>
      </c>
      <c r="X26" s="200">
        <v>0</v>
      </c>
      <c r="Z26" s="466">
        <f>B26-SUM(N26:X26)</f>
        <v>0</v>
      </c>
    </row>
    <row r="27" spans="1:26" ht="39.75" customHeight="1">
      <c r="A27" s="464" t="s">
        <v>938</v>
      </c>
      <c r="B27" s="145">
        <f>SUM(C27:M27)</f>
        <v>2353897</v>
      </c>
      <c r="C27" s="145">
        <v>1546705</v>
      </c>
      <c r="D27" s="469">
        <v>0</v>
      </c>
      <c r="E27" s="145">
        <v>53441</v>
      </c>
      <c r="F27" s="145">
        <v>728308</v>
      </c>
      <c r="G27" s="469">
        <v>25443</v>
      </c>
      <c r="H27" s="469">
        <v>0</v>
      </c>
      <c r="I27" s="469">
        <v>0</v>
      </c>
      <c r="J27" s="469">
        <v>0</v>
      </c>
      <c r="K27" s="469">
        <v>0</v>
      </c>
      <c r="L27" s="469">
        <v>0</v>
      </c>
      <c r="M27" s="469">
        <v>0</v>
      </c>
      <c r="N27" s="145">
        <v>19700</v>
      </c>
      <c r="O27" s="145">
        <v>117668</v>
      </c>
      <c r="P27" s="145">
        <v>817516</v>
      </c>
      <c r="Q27" s="145">
        <v>928249</v>
      </c>
      <c r="R27" s="145">
        <v>383942</v>
      </c>
      <c r="S27" s="145">
        <v>86822</v>
      </c>
      <c r="T27" s="145">
        <v>0</v>
      </c>
      <c r="U27" s="145">
        <v>0</v>
      </c>
      <c r="V27" s="145">
        <v>0</v>
      </c>
      <c r="W27" s="145">
        <v>0</v>
      </c>
      <c r="X27" s="201">
        <v>0</v>
      </c>
      <c r="Z27" s="466">
        <f>B27-SUM(N27:X27)</f>
        <v>0</v>
      </c>
    </row>
    <row r="28" spans="1:26" ht="39.75" customHeight="1" thickBot="1">
      <c r="A28" s="470" t="s">
        <v>29</v>
      </c>
      <c r="B28" s="471">
        <f>SUM(B25:B27)</f>
        <v>5348639</v>
      </c>
      <c r="C28" s="471">
        <f aca="true" t="shared" si="3" ref="C28:X28">SUM(C25:C27)</f>
        <v>3474652</v>
      </c>
      <c r="D28" s="471">
        <f t="shared" si="3"/>
        <v>0</v>
      </c>
      <c r="E28" s="471">
        <f t="shared" si="3"/>
        <v>53441</v>
      </c>
      <c r="F28" s="471">
        <f t="shared" si="3"/>
        <v>1795103</v>
      </c>
      <c r="G28" s="471">
        <f t="shared" si="3"/>
        <v>25443</v>
      </c>
      <c r="H28" s="471">
        <f t="shared" si="3"/>
        <v>0</v>
      </c>
      <c r="I28" s="471">
        <f t="shared" si="3"/>
        <v>0</v>
      </c>
      <c r="J28" s="471">
        <f t="shared" si="3"/>
        <v>0</v>
      </c>
      <c r="K28" s="471">
        <f t="shared" si="3"/>
        <v>0</v>
      </c>
      <c r="L28" s="471">
        <f t="shared" si="3"/>
        <v>0</v>
      </c>
      <c r="M28" s="471">
        <f t="shared" si="3"/>
        <v>0</v>
      </c>
      <c r="N28" s="471">
        <f t="shared" si="3"/>
        <v>228900</v>
      </c>
      <c r="O28" s="471">
        <f t="shared" si="3"/>
        <v>189445</v>
      </c>
      <c r="P28" s="471">
        <f t="shared" si="3"/>
        <v>1667444</v>
      </c>
      <c r="Q28" s="471">
        <f t="shared" si="3"/>
        <v>2476066</v>
      </c>
      <c r="R28" s="471">
        <f t="shared" si="3"/>
        <v>638128</v>
      </c>
      <c r="S28" s="471">
        <f t="shared" si="3"/>
        <v>148656</v>
      </c>
      <c r="T28" s="471">
        <f t="shared" si="3"/>
        <v>0</v>
      </c>
      <c r="U28" s="471">
        <f t="shared" si="3"/>
        <v>0</v>
      </c>
      <c r="V28" s="471">
        <f t="shared" si="3"/>
        <v>0</v>
      </c>
      <c r="W28" s="471">
        <f t="shared" si="3"/>
        <v>0</v>
      </c>
      <c r="X28" s="472">
        <f t="shared" si="3"/>
        <v>0</v>
      </c>
      <c r="Z28" s="466">
        <f>B28-SUM(N28:X28)</f>
        <v>0</v>
      </c>
    </row>
    <row r="29" spans="1:24" ht="18" customHeight="1">
      <c r="A29" s="450"/>
      <c r="B29" s="473"/>
      <c r="C29" s="473"/>
      <c r="D29" s="473"/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</row>
  </sheetData>
  <sheetProtection/>
  <mergeCells count="6">
    <mergeCell ref="C21:M21"/>
    <mergeCell ref="N21:X21"/>
    <mergeCell ref="C22:E22"/>
    <mergeCell ref="N4:X4"/>
    <mergeCell ref="C5:E5"/>
    <mergeCell ref="C4:M4"/>
  </mergeCells>
  <printOptions/>
  <pageMargins left="0.7874015748031497" right="0.984251968503937" top="0.9055118110236221" bottom="0.984251968503937" header="0.5118110236220472" footer="0.5118110236220472"/>
  <pageSetup fitToWidth="2" horizontalDpi="600" verticalDpi="600" orientation="landscape" pageOrder="overThenDown" paperSize="9" scale="65" r:id="rId1"/>
  <colBreaks count="1" manualBreakCount="1">
    <brk id="13" max="20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Z23"/>
  <sheetViews>
    <sheetView showGridLines="0" view="pageBreakPreview" zoomScale="80" zoomScaleSheetLayoutView="80" zoomScalePageLayoutView="0" workbookViewId="0" topLeftCell="A1">
      <selection activeCell="A18" sqref="A18:IV18"/>
    </sheetView>
  </sheetViews>
  <sheetFormatPr defaultColWidth="9.00390625" defaultRowHeight="18" customHeight="1"/>
  <cols>
    <col min="1" max="1" width="17.625" style="446" customWidth="1"/>
    <col min="2" max="2" width="20.375" style="474" customWidth="1"/>
    <col min="3" max="3" width="18.875" style="474" customWidth="1"/>
    <col min="4" max="4" width="16.50390625" style="474" bestFit="1" customWidth="1"/>
    <col min="5" max="6" width="18.875" style="474" customWidth="1"/>
    <col min="7" max="8" width="19.875" style="474" bestFit="1" customWidth="1"/>
    <col min="9" max="9" width="14.00390625" style="474" customWidth="1"/>
    <col min="10" max="10" width="15.625" style="474" customWidth="1"/>
    <col min="11" max="11" width="14.50390625" style="474" bestFit="1" customWidth="1"/>
    <col min="12" max="12" width="10.875" style="474" customWidth="1"/>
    <col min="13" max="13" width="15.00390625" style="474" customWidth="1"/>
    <col min="14" max="14" width="18.875" style="474" customWidth="1"/>
    <col min="15" max="16" width="21.50390625" style="474" bestFit="1" customWidth="1"/>
    <col min="17" max="17" width="19.625" style="474" customWidth="1"/>
    <col min="18" max="19" width="21.50390625" style="474" bestFit="1" customWidth="1"/>
    <col min="20" max="21" width="17.00390625" style="474" customWidth="1"/>
    <col min="22" max="22" width="15.875" style="474" customWidth="1"/>
    <col min="23" max="24" width="14.875" style="474" customWidth="1"/>
    <col min="25" max="25" width="7.50390625" style="528" customWidth="1"/>
    <col min="26" max="26" width="16.875" style="466" customWidth="1"/>
    <col min="27" max="16384" width="9.375" style="466" customWidth="1"/>
  </cols>
  <sheetData>
    <row r="1" spans="1:25" s="449" customFormat="1" ht="18" customHeight="1">
      <c r="A1" s="446"/>
      <c r="B1" s="447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526"/>
    </row>
    <row r="2" spans="1:25" s="449" customFormat="1" ht="18" customHeight="1">
      <c r="A2" s="450"/>
      <c r="B2" s="45" t="s">
        <v>933</v>
      </c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526"/>
    </row>
    <row r="3" spans="1:25" s="449" customFormat="1" ht="18" customHeight="1" thickBot="1">
      <c r="A3" s="452"/>
      <c r="B3" s="447" t="s">
        <v>864</v>
      </c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526"/>
    </row>
    <row r="4" spans="1:25" s="454" customFormat="1" ht="18.75" customHeight="1">
      <c r="A4" s="243"/>
      <c r="B4" s="453"/>
      <c r="C4" s="565" t="s">
        <v>865</v>
      </c>
      <c r="D4" s="608"/>
      <c r="E4" s="608"/>
      <c r="F4" s="608"/>
      <c r="G4" s="608"/>
      <c r="H4" s="608"/>
      <c r="I4" s="608"/>
      <c r="J4" s="608"/>
      <c r="K4" s="608"/>
      <c r="L4" s="608"/>
      <c r="M4" s="609"/>
      <c r="N4" s="610" t="s">
        <v>853</v>
      </c>
      <c r="O4" s="611"/>
      <c r="P4" s="611"/>
      <c r="Q4" s="611"/>
      <c r="R4" s="611"/>
      <c r="S4" s="611"/>
      <c r="T4" s="611"/>
      <c r="U4" s="611"/>
      <c r="V4" s="611"/>
      <c r="W4" s="611"/>
      <c r="X4" s="612"/>
      <c r="Y4" s="527"/>
    </row>
    <row r="5" spans="1:25" s="454" customFormat="1" ht="30" customHeight="1">
      <c r="A5" s="137" t="s">
        <v>400</v>
      </c>
      <c r="B5" s="251" t="s">
        <v>854</v>
      </c>
      <c r="C5" s="613" t="s">
        <v>973</v>
      </c>
      <c r="D5" s="614"/>
      <c r="E5" s="614"/>
      <c r="F5" s="455" t="s">
        <v>974</v>
      </c>
      <c r="G5" s="249" t="s">
        <v>975</v>
      </c>
      <c r="H5" s="267" t="s">
        <v>976</v>
      </c>
      <c r="I5" s="249" t="s">
        <v>977</v>
      </c>
      <c r="J5" s="249" t="s">
        <v>978</v>
      </c>
      <c r="K5" s="267" t="s">
        <v>979</v>
      </c>
      <c r="L5" s="456" t="s">
        <v>980</v>
      </c>
      <c r="M5" s="249" t="s">
        <v>959</v>
      </c>
      <c r="N5" s="181" t="s">
        <v>866</v>
      </c>
      <c r="O5" s="181" t="s">
        <v>867</v>
      </c>
      <c r="P5" s="181" t="s">
        <v>868</v>
      </c>
      <c r="Q5" s="181" t="s">
        <v>869</v>
      </c>
      <c r="R5" s="181" t="s">
        <v>870</v>
      </c>
      <c r="S5" s="181" t="s">
        <v>871</v>
      </c>
      <c r="T5" s="181" t="s">
        <v>872</v>
      </c>
      <c r="U5" s="181" t="s">
        <v>873</v>
      </c>
      <c r="V5" s="269" t="s">
        <v>855</v>
      </c>
      <c r="W5" s="269" t="s">
        <v>856</v>
      </c>
      <c r="X5" s="457" t="s">
        <v>874</v>
      </c>
      <c r="Y5" s="527"/>
    </row>
    <row r="6" spans="1:25" s="454" customFormat="1" ht="16.5" customHeight="1">
      <c r="A6" s="186"/>
      <c r="B6" s="458"/>
      <c r="C6" s="289" t="s">
        <v>875</v>
      </c>
      <c r="D6" s="289" t="s">
        <v>876</v>
      </c>
      <c r="E6" s="290" t="s">
        <v>857</v>
      </c>
      <c r="F6" s="459" t="s">
        <v>877</v>
      </c>
      <c r="G6" s="286" t="s">
        <v>858</v>
      </c>
      <c r="H6" s="460" t="s">
        <v>859</v>
      </c>
      <c r="I6" s="286" t="s">
        <v>860</v>
      </c>
      <c r="J6" s="286" t="s">
        <v>30</v>
      </c>
      <c r="K6" s="461" t="s">
        <v>879</v>
      </c>
      <c r="L6" s="286" t="s">
        <v>861</v>
      </c>
      <c r="M6" s="289" t="s">
        <v>405</v>
      </c>
      <c r="N6" s="289"/>
      <c r="O6" s="458"/>
      <c r="P6" s="188" t="s">
        <v>31</v>
      </c>
      <c r="Q6" s="188" t="s">
        <v>32</v>
      </c>
      <c r="R6" s="188" t="s">
        <v>0</v>
      </c>
      <c r="S6" s="188" t="s">
        <v>1</v>
      </c>
      <c r="T6" s="188" t="s">
        <v>2</v>
      </c>
      <c r="U6" s="188" t="s">
        <v>3</v>
      </c>
      <c r="V6" s="287" t="s">
        <v>862</v>
      </c>
      <c r="W6" s="287" t="s">
        <v>863</v>
      </c>
      <c r="X6" s="462"/>
      <c r="Y6" s="527"/>
    </row>
    <row r="7" spans="1:26" s="463" customFormat="1" ht="19.5" customHeight="1" hidden="1">
      <c r="A7" s="131"/>
      <c r="B7" s="133" t="s">
        <v>4</v>
      </c>
      <c r="C7" s="133" t="s">
        <v>5</v>
      </c>
      <c r="D7" s="133" t="s">
        <v>6</v>
      </c>
      <c r="E7" s="133" t="s">
        <v>7</v>
      </c>
      <c r="F7" s="133" t="s">
        <v>8</v>
      </c>
      <c r="G7" s="133" t="s">
        <v>9</v>
      </c>
      <c r="H7" s="133" t="s">
        <v>10</v>
      </c>
      <c r="I7" s="133" t="s">
        <v>11</v>
      </c>
      <c r="J7" s="133" t="s">
        <v>12</v>
      </c>
      <c r="K7" s="133" t="s">
        <v>13</v>
      </c>
      <c r="L7" s="133" t="s">
        <v>14</v>
      </c>
      <c r="M7" s="133" t="s">
        <v>15</v>
      </c>
      <c r="N7" s="133" t="s">
        <v>16</v>
      </c>
      <c r="O7" s="133" t="s">
        <v>17</v>
      </c>
      <c r="P7" s="133" t="s">
        <v>18</v>
      </c>
      <c r="Q7" s="133" t="s">
        <v>19</v>
      </c>
      <c r="R7" s="133" t="s">
        <v>20</v>
      </c>
      <c r="S7" s="133" t="s">
        <v>21</v>
      </c>
      <c r="T7" s="133" t="s">
        <v>22</v>
      </c>
      <c r="U7" s="133" t="s">
        <v>23</v>
      </c>
      <c r="V7" s="133" t="s">
        <v>24</v>
      </c>
      <c r="W7" s="133" t="s">
        <v>25</v>
      </c>
      <c r="X7" s="296" t="s">
        <v>26</v>
      </c>
      <c r="Y7" s="527"/>
      <c r="Z7" s="463" t="s">
        <v>939</v>
      </c>
    </row>
    <row r="8" spans="1:26" ht="39.75" customHeight="1">
      <c r="A8" s="464" t="s">
        <v>27</v>
      </c>
      <c r="B8" s="142">
        <f>SUM(C8:M8)</f>
        <v>2450626</v>
      </c>
      <c r="C8" s="142">
        <v>1462468</v>
      </c>
      <c r="D8" s="467">
        <v>0</v>
      </c>
      <c r="E8" s="142">
        <v>43975</v>
      </c>
      <c r="F8" s="142">
        <v>944183</v>
      </c>
      <c r="G8" s="142">
        <v>0</v>
      </c>
      <c r="H8" s="142">
        <v>0</v>
      </c>
      <c r="I8" s="467">
        <v>0</v>
      </c>
      <c r="J8" s="142">
        <v>0</v>
      </c>
      <c r="K8" s="467">
        <v>0</v>
      </c>
      <c r="L8" s="467">
        <v>0</v>
      </c>
      <c r="M8" s="467">
        <v>0</v>
      </c>
      <c r="N8" s="142">
        <v>0</v>
      </c>
      <c r="O8" s="142">
        <v>147854</v>
      </c>
      <c r="P8" s="142">
        <v>925637</v>
      </c>
      <c r="Q8" s="142">
        <v>1254765</v>
      </c>
      <c r="R8" s="142">
        <v>122370</v>
      </c>
      <c r="S8" s="142">
        <v>0</v>
      </c>
      <c r="T8" s="142">
        <v>0</v>
      </c>
      <c r="U8" s="142">
        <v>0</v>
      </c>
      <c r="V8" s="142">
        <v>0</v>
      </c>
      <c r="W8" s="142">
        <v>0</v>
      </c>
      <c r="X8" s="200">
        <v>0</v>
      </c>
      <c r="Z8" s="466">
        <f>B8-SUM(N8:X8)</f>
        <v>0</v>
      </c>
    </row>
    <row r="9" spans="1:26" ht="39.75" customHeight="1">
      <c r="A9" s="468" t="s">
        <v>938</v>
      </c>
      <c r="B9" s="145">
        <f>SUM(C9:M9)</f>
        <v>2443416</v>
      </c>
      <c r="C9" s="145">
        <v>1500098</v>
      </c>
      <c r="D9" s="469">
        <v>0</v>
      </c>
      <c r="E9" s="145">
        <v>0</v>
      </c>
      <c r="F9" s="145">
        <v>908758</v>
      </c>
      <c r="G9" s="145">
        <v>22960</v>
      </c>
      <c r="H9" s="145">
        <v>11600</v>
      </c>
      <c r="I9" s="469">
        <v>0</v>
      </c>
      <c r="J9" s="145">
        <v>0</v>
      </c>
      <c r="K9" s="469">
        <v>0</v>
      </c>
      <c r="L9" s="469">
        <v>0</v>
      </c>
      <c r="M9" s="469">
        <v>0</v>
      </c>
      <c r="N9" s="145">
        <v>0</v>
      </c>
      <c r="O9" s="145">
        <v>9450</v>
      </c>
      <c r="P9" s="145">
        <v>964580</v>
      </c>
      <c r="Q9" s="145">
        <v>1390270</v>
      </c>
      <c r="R9" s="145">
        <v>33687</v>
      </c>
      <c r="S9" s="145">
        <v>45429</v>
      </c>
      <c r="T9" s="145">
        <v>0</v>
      </c>
      <c r="U9" s="145">
        <v>0</v>
      </c>
      <c r="V9" s="145">
        <v>0</v>
      </c>
      <c r="W9" s="145">
        <v>0</v>
      </c>
      <c r="X9" s="201">
        <v>0</v>
      </c>
      <c r="Z9" s="466">
        <f>B9-SUM(N9:X9)</f>
        <v>0</v>
      </c>
    </row>
    <row r="10" spans="1:26" ht="39.75" customHeight="1" thickBot="1">
      <c r="A10" s="470" t="s">
        <v>29</v>
      </c>
      <c r="B10" s="471">
        <f aca="true" t="shared" si="0" ref="B10:X10">SUM(B8:B9)</f>
        <v>4894042</v>
      </c>
      <c r="C10" s="471">
        <f t="shared" si="0"/>
        <v>2962566</v>
      </c>
      <c r="D10" s="471">
        <f t="shared" si="0"/>
        <v>0</v>
      </c>
      <c r="E10" s="471">
        <f t="shared" si="0"/>
        <v>43975</v>
      </c>
      <c r="F10" s="471">
        <f t="shared" si="0"/>
        <v>1852941</v>
      </c>
      <c r="G10" s="471">
        <f t="shared" si="0"/>
        <v>22960</v>
      </c>
      <c r="H10" s="471">
        <f t="shared" si="0"/>
        <v>11600</v>
      </c>
      <c r="I10" s="471">
        <f t="shared" si="0"/>
        <v>0</v>
      </c>
      <c r="J10" s="471">
        <f t="shared" si="0"/>
        <v>0</v>
      </c>
      <c r="K10" s="471">
        <f t="shared" si="0"/>
        <v>0</v>
      </c>
      <c r="L10" s="471">
        <f t="shared" si="0"/>
        <v>0</v>
      </c>
      <c r="M10" s="471">
        <f t="shared" si="0"/>
        <v>0</v>
      </c>
      <c r="N10" s="471">
        <f t="shared" si="0"/>
        <v>0</v>
      </c>
      <c r="O10" s="471">
        <f t="shared" si="0"/>
        <v>157304</v>
      </c>
      <c r="P10" s="471">
        <f t="shared" si="0"/>
        <v>1890217</v>
      </c>
      <c r="Q10" s="471">
        <f t="shared" si="0"/>
        <v>2645035</v>
      </c>
      <c r="R10" s="471">
        <f t="shared" si="0"/>
        <v>156057</v>
      </c>
      <c r="S10" s="471">
        <f t="shared" si="0"/>
        <v>45429</v>
      </c>
      <c r="T10" s="471">
        <f t="shared" si="0"/>
        <v>0</v>
      </c>
      <c r="U10" s="471">
        <f t="shared" si="0"/>
        <v>0</v>
      </c>
      <c r="V10" s="471">
        <f t="shared" si="0"/>
        <v>0</v>
      </c>
      <c r="W10" s="471">
        <f t="shared" si="0"/>
        <v>0</v>
      </c>
      <c r="X10" s="472">
        <f t="shared" si="0"/>
        <v>0</v>
      </c>
      <c r="Z10" s="466">
        <f>B10-SUM(N10:X10)</f>
        <v>0</v>
      </c>
    </row>
    <row r="11" spans="1:24" ht="18" customHeight="1">
      <c r="A11" s="450"/>
      <c r="B11" s="473"/>
      <c r="C11" s="473"/>
      <c r="D11" s="473"/>
      <c r="E11" s="473"/>
      <c r="F11" s="473"/>
      <c r="G11" s="473"/>
      <c r="H11" s="473"/>
      <c r="I11" s="473"/>
      <c r="J11" s="473"/>
      <c r="K11" s="473"/>
      <c r="L11" s="473"/>
      <c r="M11" s="473"/>
      <c r="N11" s="473"/>
      <c r="O11" s="473"/>
      <c r="P11" s="473"/>
      <c r="Q11" s="473"/>
      <c r="R11" s="473"/>
      <c r="S11" s="473"/>
      <c r="T11" s="473"/>
      <c r="U11" s="473"/>
      <c r="V11" s="473"/>
      <c r="W11" s="473"/>
      <c r="X11" s="473"/>
    </row>
    <row r="15" spans="1:26" s="449" customFormat="1" ht="18" customHeight="1">
      <c r="A15" s="450"/>
      <c r="B15" s="45" t="s">
        <v>930</v>
      </c>
      <c r="C15" s="451"/>
      <c r="D15" s="451"/>
      <c r="E15" s="451"/>
      <c r="F15" s="451"/>
      <c r="G15" s="451"/>
      <c r="H15" s="451"/>
      <c r="I15" s="451"/>
      <c r="J15" s="451"/>
      <c r="K15" s="451"/>
      <c r="L15" s="451"/>
      <c r="M15" s="451"/>
      <c r="N15" s="451"/>
      <c r="O15" s="451"/>
      <c r="P15" s="451"/>
      <c r="Q15" s="451"/>
      <c r="R15" s="451"/>
      <c r="S15" s="451"/>
      <c r="T15" s="451"/>
      <c r="U15" s="451"/>
      <c r="V15" s="451"/>
      <c r="W15" s="451"/>
      <c r="X15" s="451"/>
      <c r="Y15" s="528"/>
      <c r="Z15" s="466"/>
    </row>
    <row r="16" spans="1:26" s="449" customFormat="1" ht="18" customHeight="1" thickBot="1">
      <c r="A16" s="452"/>
      <c r="B16" s="447" t="s">
        <v>864</v>
      </c>
      <c r="C16" s="451"/>
      <c r="D16" s="451"/>
      <c r="E16" s="451"/>
      <c r="F16" s="451"/>
      <c r="G16" s="451"/>
      <c r="H16" s="451"/>
      <c r="I16" s="451"/>
      <c r="J16" s="451"/>
      <c r="K16" s="451"/>
      <c r="L16" s="451"/>
      <c r="M16" s="451"/>
      <c r="N16" s="451"/>
      <c r="O16" s="451"/>
      <c r="P16" s="451"/>
      <c r="Q16" s="451"/>
      <c r="R16" s="451"/>
      <c r="S16" s="451"/>
      <c r="T16" s="451"/>
      <c r="U16" s="451"/>
      <c r="V16" s="451"/>
      <c r="W16" s="451"/>
      <c r="X16" s="451"/>
      <c r="Y16" s="528"/>
      <c r="Z16" s="466"/>
    </row>
    <row r="17" spans="1:26" s="454" customFormat="1" ht="18.75" customHeight="1">
      <c r="A17" s="243"/>
      <c r="B17" s="453"/>
      <c r="C17" s="565" t="s">
        <v>865</v>
      </c>
      <c r="D17" s="608"/>
      <c r="E17" s="608"/>
      <c r="F17" s="608"/>
      <c r="G17" s="608"/>
      <c r="H17" s="608"/>
      <c r="I17" s="608"/>
      <c r="J17" s="608"/>
      <c r="K17" s="608"/>
      <c r="L17" s="608"/>
      <c r="M17" s="609"/>
      <c r="N17" s="610" t="s">
        <v>853</v>
      </c>
      <c r="O17" s="611"/>
      <c r="P17" s="611"/>
      <c r="Q17" s="611"/>
      <c r="R17" s="611"/>
      <c r="S17" s="611"/>
      <c r="T17" s="611"/>
      <c r="U17" s="611"/>
      <c r="V17" s="611"/>
      <c r="W17" s="611"/>
      <c r="X17" s="612"/>
      <c r="Y17" s="528"/>
      <c r="Z17" s="466"/>
    </row>
    <row r="18" spans="1:25" s="454" customFormat="1" ht="30" customHeight="1">
      <c r="A18" s="137" t="s">
        <v>400</v>
      </c>
      <c r="B18" s="251" t="s">
        <v>854</v>
      </c>
      <c r="C18" s="613" t="s">
        <v>973</v>
      </c>
      <c r="D18" s="614"/>
      <c r="E18" s="614"/>
      <c r="F18" s="455" t="s">
        <v>974</v>
      </c>
      <c r="G18" s="249" t="s">
        <v>975</v>
      </c>
      <c r="H18" s="267" t="s">
        <v>976</v>
      </c>
      <c r="I18" s="249" t="s">
        <v>977</v>
      </c>
      <c r="J18" s="249" t="s">
        <v>978</v>
      </c>
      <c r="K18" s="267" t="s">
        <v>979</v>
      </c>
      <c r="L18" s="456" t="s">
        <v>980</v>
      </c>
      <c r="M18" s="249" t="s">
        <v>959</v>
      </c>
      <c r="N18" s="181" t="s">
        <v>866</v>
      </c>
      <c r="O18" s="181" t="s">
        <v>867</v>
      </c>
      <c r="P18" s="181" t="s">
        <v>868</v>
      </c>
      <c r="Q18" s="181" t="s">
        <v>869</v>
      </c>
      <c r="R18" s="181" t="s">
        <v>870</v>
      </c>
      <c r="S18" s="181" t="s">
        <v>871</v>
      </c>
      <c r="T18" s="181" t="s">
        <v>872</v>
      </c>
      <c r="U18" s="181" t="s">
        <v>873</v>
      </c>
      <c r="V18" s="269" t="s">
        <v>855</v>
      </c>
      <c r="W18" s="269" t="s">
        <v>856</v>
      </c>
      <c r="X18" s="457" t="s">
        <v>874</v>
      </c>
      <c r="Y18" s="527"/>
    </row>
    <row r="19" spans="1:26" s="454" customFormat="1" ht="16.5" customHeight="1">
      <c r="A19" s="186"/>
      <c r="B19" s="458"/>
      <c r="C19" s="289" t="s">
        <v>875</v>
      </c>
      <c r="D19" s="289" t="s">
        <v>876</v>
      </c>
      <c r="E19" s="290" t="s">
        <v>857</v>
      </c>
      <c r="F19" s="459" t="s">
        <v>877</v>
      </c>
      <c r="G19" s="286" t="s">
        <v>858</v>
      </c>
      <c r="H19" s="460" t="s">
        <v>859</v>
      </c>
      <c r="I19" s="286" t="s">
        <v>860</v>
      </c>
      <c r="J19" s="286" t="s">
        <v>30</v>
      </c>
      <c r="K19" s="461" t="s">
        <v>879</v>
      </c>
      <c r="L19" s="286" t="s">
        <v>861</v>
      </c>
      <c r="M19" s="289" t="s">
        <v>405</v>
      </c>
      <c r="N19" s="289"/>
      <c r="O19" s="458"/>
      <c r="P19" s="188" t="s">
        <v>31</v>
      </c>
      <c r="Q19" s="188" t="s">
        <v>32</v>
      </c>
      <c r="R19" s="188" t="s">
        <v>0</v>
      </c>
      <c r="S19" s="188" t="s">
        <v>1</v>
      </c>
      <c r="T19" s="188" t="s">
        <v>2</v>
      </c>
      <c r="U19" s="188" t="s">
        <v>3</v>
      </c>
      <c r="V19" s="287" t="s">
        <v>862</v>
      </c>
      <c r="W19" s="287" t="s">
        <v>863</v>
      </c>
      <c r="X19" s="462"/>
      <c r="Y19" s="528"/>
      <c r="Z19" s="466"/>
    </row>
    <row r="20" spans="1:25" s="463" customFormat="1" ht="19.5" customHeight="1" hidden="1">
      <c r="A20" s="131"/>
      <c r="B20" s="133" t="s">
        <v>4</v>
      </c>
      <c r="C20" s="133" t="s">
        <v>5</v>
      </c>
      <c r="D20" s="133" t="s">
        <v>6</v>
      </c>
      <c r="E20" s="133" t="s">
        <v>7</v>
      </c>
      <c r="F20" s="133" t="s">
        <v>8</v>
      </c>
      <c r="G20" s="133" t="s">
        <v>9</v>
      </c>
      <c r="H20" s="133" t="s">
        <v>10</v>
      </c>
      <c r="I20" s="133" t="s">
        <v>11</v>
      </c>
      <c r="J20" s="133" t="s">
        <v>12</v>
      </c>
      <c r="K20" s="133" t="s">
        <v>13</v>
      </c>
      <c r="L20" s="133" t="s">
        <v>14</v>
      </c>
      <c r="M20" s="133" t="s">
        <v>15</v>
      </c>
      <c r="N20" s="133" t="s">
        <v>16</v>
      </c>
      <c r="O20" s="133" t="s">
        <v>17</v>
      </c>
      <c r="P20" s="133" t="s">
        <v>18</v>
      </c>
      <c r="Q20" s="133" t="s">
        <v>19</v>
      </c>
      <c r="R20" s="133" t="s">
        <v>20</v>
      </c>
      <c r="S20" s="133" t="s">
        <v>21</v>
      </c>
      <c r="T20" s="133" t="s">
        <v>22</v>
      </c>
      <c r="U20" s="133" t="s">
        <v>23</v>
      </c>
      <c r="V20" s="133" t="s">
        <v>24</v>
      </c>
      <c r="W20" s="133" t="s">
        <v>25</v>
      </c>
      <c r="X20" s="296" t="s">
        <v>26</v>
      </c>
      <c r="Y20" s="527"/>
    </row>
    <row r="21" spans="1:26" ht="39.75" customHeight="1">
      <c r="A21" s="464" t="s">
        <v>938</v>
      </c>
      <c r="B21" s="145">
        <f>SUM(C21:M21)</f>
        <v>99377</v>
      </c>
      <c r="C21" s="145">
        <v>99377</v>
      </c>
      <c r="D21" s="469">
        <v>0</v>
      </c>
      <c r="E21" s="145">
        <v>0</v>
      </c>
      <c r="F21" s="145">
        <v>0</v>
      </c>
      <c r="G21" s="469">
        <v>0</v>
      </c>
      <c r="H21" s="469">
        <v>0</v>
      </c>
      <c r="I21" s="469">
        <v>0</v>
      </c>
      <c r="J21" s="469">
        <v>0</v>
      </c>
      <c r="K21" s="469">
        <v>0</v>
      </c>
      <c r="L21" s="469">
        <v>0</v>
      </c>
      <c r="M21" s="469">
        <v>0</v>
      </c>
      <c r="N21" s="145">
        <v>0</v>
      </c>
      <c r="O21" s="145">
        <v>0</v>
      </c>
      <c r="P21" s="145">
        <v>0</v>
      </c>
      <c r="Q21" s="145">
        <v>63640</v>
      </c>
      <c r="R21" s="145">
        <v>30058</v>
      </c>
      <c r="S21" s="145">
        <v>5679</v>
      </c>
      <c r="T21" s="145">
        <v>0</v>
      </c>
      <c r="U21" s="145">
        <v>0</v>
      </c>
      <c r="V21" s="145">
        <v>0</v>
      </c>
      <c r="W21" s="145">
        <v>0</v>
      </c>
      <c r="X21" s="201">
        <v>0</v>
      </c>
      <c r="Z21" s="466">
        <f>B21-SUM(N21:X21)</f>
        <v>0</v>
      </c>
    </row>
    <row r="22" spans="1:26" ht="39.75" customHeight="1" thickBot="1">
      <c r="A22" s="470" t="s">
        <v>29</v>
      </c>
      <c r="B22" s="471">
        <f aca="true" t="shared" si="1" ref="B22:X22">SUM(B21:B21)</f>
        <v>99377</v>
      </c>
      <c r="C22" s="471">
        <f t="shared" si="1"/>
        <v>99377</v>
      </c>
      <c r="D22" s="471">
        <f t="shared" si="1"/>
        <v>0</v>
      </c>
      <c r="E22" s="471">
        <f t="shared" si="1"/>
        <v>0</v>
      </c>
      <c r="F22" s="471">
        <f t="shared" si="1"/>
        <v>0</v>
      </c>
      <c r="G22" s="471">
        <f t="shared" si="1"/>
        <v>0</v>
      </c>
      <c r="H22" s="471">
        <f t="shared" si="1"/>
        <v>0</v>
      </c>
      <c r="I22" s="471">
        <f t="shared" si="1"/>
        <v>0</v>
      </c>
      <c r="J22" s="471">
        <f t="shared" si="1"/>
        <v>0</v>
      </c>
      <c r="K22" s="471">
        <f t="shared" si="1"/>
        <v>0</v>
      </c>
      <c r="L22" s="471">
        <f t="shared" si="1"/>
        <v>0</v>
      </c>
      <c r="M22" s="471">
        <f t="shared" si="1"/>
        <v>0</v>
      </c>
      <c r="N22" s="471">
        <f t="shared" si="1"/>
        <v>0</v>
      </c>
      <c r="O22" s="471">
        <f t="shared" si="1"/>
        <v>0</v>
      </c>
      <c r="P22" s="471">
        <f t="shared" si="1"/>
        <v>0</v>
      </c>
      <c r="Q22" s="471">
        <f t="shared" si="1"/>
        <v>63640</v>
      </c>
      <c r="R22" s="471">
        <f t="shared" si="1"/>
        <v>30058</v>
      </c>
      <c r="S22" s="471">
        <f t="shared" si="1"/>
        <v>5679</v>
      </c>
      <c r="T22" s="471">
        <f t="shared" si="1"/>
        <v>0</v>
      </c>
      <c r="U22" s="471">
        <f t="shared" si="1"/>
        <v>0</v>
      </c>
      <c r="V22" s="471">
        <f t="shared" si="1"/>
        <v>0</v>
      </c>
      <c r="W22" s="471">
        <f t="shared" si="1"/>
        <v>0</v>
      </c>
      <c r="X22" s="472">
        <f t="shared" si="1"/>
        <v>0</v>
      </c>
      <c r="Z22" s="466">
        <f>B22-SUM(N22:X22)</f>
        <v>0</v>
      </c>
    </row>
    <row r="23" spans="1:24" ht="18" customHeight="1">
      <c r="A23" s="450"/>
      <c r="B23" s="473"/>
      <c r="C23" s="473"/>
      <c r="D23" s="473"/>
      <c r="E23" s="473"/>
      <c r="F23" s="473"/>
      <c r="G23" s="473"/>
      <c r="H23" s="473"/>
      <c r="I23" s="473"/>
      <c r="J23" s="473"/>
      <c r="K23" s="473"/>
      <c r="L23" s="473"/>
      <c r="M23" s="473"/>
      <c r="N23" s="473"/>
      <c r="O23" s="473"/>
      <c r="P23" s="473"/>
      <c r="Q23" s="473"/>
      <c r="R23" s="473"/>
      <c r="S23" s="473"/>
      <c r="T23" s="473"/>
      <c r="U23" s="473"/>
      <c r="V23" s="473"/>
      <c r="W23" s="473"/>
      <c r="X23" s="473"/>
    </row>
  </sheetData>
  <sheetProtection/>
  <mergeCells count="6">
    <mergeCell ref="C4:M4"/>
    <mergeCell ref="N4:X4"/>
    <mergeCell ref="C5:E5"/>
    <mergeCell ref="C17:M17"/>
    <mergeCell ref="N17:X17"/>
    <mergeCell ref="C18:E18"/>
  </mergeCells>
  <printOptions/>
  <pageMargins left="0.7874015748031497" right="0.984251968503937" top="0.9055118110236221" bottom="0.984251968503937" header="0.5118110236220472" footer="0.5118110236220472"/>
  <pageSetup fitToWidth="2" horizontalDpi="600" verticalDpi="600" orientation="landscape" pageOrder="overThenDown" paperSize="9" scale="65" r:id="rId1"/>
  <colBreaks count="1" manualBreakCount="1">
    <brk id="13" max="20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Z11"/>
  <sheetViews>
    <sheetView showGridLines="0"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8" customHeight="1"/>
  <cols>
    <col min="1" max="1" width="17.625" style="446" customWidth="1"/>
    <col min="2" max="2" width="20.375" style="474" customWidth="1"/>
    <col min="3" max="3" width="18.875" style="474" customWidth="1"/>
    <col min="4" max="4" width="16.50390625" style="474" bestFit="1" customWidth="1"/>
    <col min="5" max="6" width="18.875" style="474" customWidth="1"/>
    <col min="7" max="8" width="19.875" style="474" bestFit="1" customWidth="1"/>
    <col min="9" max="9" width="14.00390625" style="474" customWidth="1"/>
    <col min="10" max="10" width="15.625" style="474" customWidth="1"/>
    <col min="11" max="11" width="14.50390625" style="474" bestFit="1" customWidth="1"/>
    <col min="12" max="12" width="10.875" style="474" customWidth="1"/>
    <col min="13" max="13" width="15.00390625" style="474" customWidth="1"/>
    <col min="14" max="14" width="18.875" style="474" customWidth="1"/>
    <col min="15" max="16" width="21.50390625" style="474" bestFit="1" customWidth="1"/>
    <col min="17" max="17" width="19.625" style="474" customWidth="1"/>
    <col min="18" max="19" width="21.50390625" style="474" bestFit="1" customWidth="1"/>
    <col min="20" max="21" width="17.00390625" style="474" customWidth="1"/>
    <col min="22" max="22" width="15.875" style="474" customWidth="1"/>
    <col min="23" max="24" width="14.875" style="474" customWidth="1"/>
    <col min="25" max="25" width="7.50390625" style="528" customWidth="1"/>
    <col min="26" max="26" width="16.875" style="466" customWidth="1"/>
    <col min="27" max="16384" width="9.375" style="466" customWidth="1"/>
  </cols>
  <sheetData>
    <row r="1" spans="1:25" s="449" customFormat="1" ht="18" customHeight="1">
      <c r="A1" s="446"/>
      <c r="B1" s="447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526"/>
    </row>
    <row r="2" spans="1:25" s="449" customFormat="1" ht="18" customHeight="1">
      <c r="A2" s="450"/>
      <c r="B2" s="381" t="s">
        <v>934</v>
      </c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526"/>
    </row>
    <row r="3" spans="1:25" s="449" customFormat="1" ht="18" customHeight="1" thickBot="1">
      <c r="A3" s="452"/>
      <c r="B3" s="447" t="s">
        <v>864</v>
      </c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526"/>
    </row>
    <row r="4" spans="1:25" s="454" customFormat="1" ht="18.75" customHeight="1">
      <c r="A4" s="243"/>
      <c r="B4" s="453"/>
      <c r="C4" s="565" t="s">
        <v>865</v>
      </c>
      <c r="D4" s="608"/>
      <c r="E4" s="608"/>
      <c r="F4" s="608"/>
      <c r="G4" s="608"/>
      <c r="H4" s="608"/>
      <c r="I4" s="608"/>
      <c r="J4" s="608"/>
      <c r="K4" s="608"/>
      <c r="L4" s="608"/>
      <c r="M4" s="609"/>
      <c r="N4" s="610" t="s">
        <v>853</v>
      </c>
      <c r="O4" s="611"/>
      <c r="P4" s="611"/>
      <c r="Q4" s="611"/>
      <c r="R4" s="611"/>
      <c r="S4" s="611"/>
      <c r="T4" s="611"/>
      <c r="U4" s="611"/>
      <c r="V4" s="611"/>
      <c r="W4" s="611"/>
      <c r="X4" s="612"/>
      <c r="Y4" s="527"/>
    </row>
    <row r="5" spans="1:25" s="454" customFormat="1" ht="30" customHeight="1">
      <c r="A5" s="137" t="s">
        <v>400</v>
      </c>
      <c r="B5" s="251" t="s">
        <v>854</v>
      </c>
      <c r="C5" s="613" t="s">
        <v>973</v>
      </c>
      <c r="D5" s="614"/>
      <c r="E5" s="614"/>
      <c r="F5" s="455" t="s">
        <v>974</v>
      </c>
      <c r="G5" s="249" t="s">
        <v>975</v>
      </c>
      <c r="H5" s="267" t="s">
        <v>976</v>
      </c>
      <c r="I5" s="249" t="s">
        <v>977</v>
      </c>
      <c r="J5" s="249" t="s">
        <v>978</v>
      </c>
      <c r="K5" s="267" t="s">
        <v>979</v>
      </c>
      <c r="L5" s="456" t="s">
        <v>980</v>
      </c>
      <c r="M5" s="249" t="s">
        <v>959</v>
      </c>
      <c r="N5" s="181" t="s">
        <v>866</v>
      </c>
      <c r="O5" s="181" t="s">
        <v>867</v>
      </c>
      <c r="P5" s="181" t="s">
        <v>868</v>
      </c>
      <c r="Q5" s="181" t="s">
        <v>869</v>
      </c>
      <c r="R5" s="181" t="s">
        <v>870</v>
      </c>
      <c r="S5" s="181" t="s">
        <v>871</v>
      </c>
      <c r="T5" s="181" t="s">
        <v>872</v>
      </c>
      <c r="U5" s="181" t="s">
        <v>873</v>
      </c>
      <c r="V5" s="269" t="s">
        <v>855</v>
      </c>
      <c r="W5" s="269" t="s">
        <v>856</v>
      </c>
      <c r="X5" s="457" t="s">
        <v>874</v>
      </c>
      <c r="Y5" s="527"/>
    </row>
    <row r="6" spans="1:25" s="454" customFormat="1" ht="17.25" customHeight="1">
      <c r="A6" s="186"/>
      <c r="B6" s="458"/>
      <c r="C6" s="289" t="s">
        <v>875</v>
      </c>
      <c r="D6" s="289" t="s">
        <v>876</v>
      </c>
      <c r="E6" s="290" t="s">
        <v>857</v>
      </c>
      <c r="F6" s="459" t="s">
        <v>877</v>
      </c>
      <c r="G6" s="286" t="s">
        <v>858</v>
      </c>
      <c r="H6" s="460" t="s">
        <v>859</v>
      </c>
      <c r="I6" s="286" t="s">
        <v>860</v>
      </c>
      <c r="J6" s="286" t="s">
        <v>30</v>
      </c>
      <c r="K6" s="461" t="s">
        <v>879</v>
      </c>
      <c r="L6" s="286" t="s">
        <v>861</v>
      </c>
      <c r="M6" s="289" t="s">
        <v>405</v>
      </c>
      <c r="N6" s="289"/>
      <c r="O6" s="458"/>
      <c r="P6" s="188" t="s">
        <v>31</v>
      </c>
      <c r="Q6" s="188" t="s">
        <v>32</v>
      </c>
      <c r="R6" s="188" t="s">
        <v>0</v>
      </c>
      <c r="S6" s="188" t="s">
        <v>1</v>
      </c>
      <c r="T6" s="188" t="s">
        <v>2</v>
      </c>
      <c r="U6" s="188" t="s">
        <v>3</v>
      </c>
      <c r="V6" s="287" t="s">
        <v>862</v>
      </c>
      <c r="W6" s="287" t="s">
        <v>863</v>
      </c>
      <c r="X6" s="462"/>
      <c r="Y6" s="527"/>
    </row>
    <row r="7" spans="1:26" s="463" customFormat="1" ht="19.5" customHeight="1" hidden="1">
      <c r="A7" s="131"/>
      <c r="B7" s="133" t="s">
        <v>4</v>
      </c>
      <c r="C7" s="133" t="s">
        <v>5</v>
      </c>
      <c r="D7" s="133" t="s">
        <v>6</v>
      </c>
      <c r="E7" s="133" t="s">
        <v>7</v>
      </c>
      <c r="F7" s="133" t="s">
        <v>8</v>
      </c>
      <c r="G7" s="133" t="s">
        <v>9</v>
      </c>
      <c r="H7" s="133" t="s">
        <v>10</v>
      </c>
      <c r="I7" s="133" t="s">
        <v>11</v>
      </c>
      <c r="J7" s="133" t="s">
        <v>12</v>
      </c>
      <c r="K7" s="133" t="s">
        <v>13</v>
      </c>
      <c r="L7" s="133" t="s">
        <v>14</v>
      </c>
      <c r="M7" s="133" t="s">
        <v>15</v>
      </c>
      <c r="N7" s="133" t="s">
        <v>16</v>
      </c>
      <c r="O7" s="133" t="s">
        <v>17</v>
      </c>
      <c r="P7" s="133" t="s">
        <v>18</v>
      </c>
      <c r="Q7" s="133" t="s">
        <v>19</v>
      </c>
      <c r="R7" s="133" t="s">
        <v>20</v>
      </c>
      <c r="S7" s="133" t="s">
        <v>21</v>
      </c>
      <c r="T7" s="133" t="s">
        <v>22</v>
      </c>
      <c r="U7" s="133" t="s">
        <v>23</v>
      </c>
      <c r="V7" s="133" t="s">
        <v>24</v>
      </c>
      <c r="W7" s="133" t="s">
        <v>25</v>
      </c>
      <c r="X7" s="296" t="s">
        <v>26</v>
      </c>
      <c r="Y7" s="527"/>
      <c r="Z7" s="463" t="s">
        <v>939</v>
      </c>
    </row>
    <row r="8" spans="1:26" ht="39.75" customHeight="1">
      <c r="A8" s="464" t="s">
        <v>27</v>
      </c>
      <c r="B8" s="142">
        <f>SUM(C8:M8)</f>
        <v>79785</v>
      </c>
      <c r="C8" s="142">
        <v>79785</v>
      </c>
      <c r="D8" s="467">
        <v>0</v>
      </c>
      <c r="E8" s="142">
        <v>0</v>
      </c>
      <c r="F8" s="142">
        <v>0</v>
      </c>
      <c r="G8" s="142">
        <v>0</v>
      </c>
      <c r="H8" s="142">
        <v>0</v>
      </c>
      <c r="I8" s="467">
        <v>0</v>
      </c>
      <c r="J8" s="142">
        <v>0</v>
      </c>
      <c r="K8" s="467">
        <v>0</v>
      </c>
      <c r="L8" s="467">
        <v>0</v>
      </c>
      <c r="M8" s="467">
        <v>0</v>
      </c>
      <c r="N8" s="142">
        <v>0</v>
      </c>
      <c r="O8" s="142">
        <v>24200</v>
      </c>
      <c r="P8" s="142">
        <v>39600</v>
      </c>
      <c r="Q8" s="142">
        <v>15985</v>
      </c>
      <c r="R8" s="142">
        <v>0</v>
      </c>
      <c r="S8" s="142">
        <v>0</v>
      </c>
      <c r="T8" s="142">
        <v>0</v>
      </c>
      <c r="U8" s="142">
        <v>0</v>
      </c>
      <c r="V8" s="142">
        <v>0</v>
      </c>
      <c r="W8" s="142">
        <v>0</v>
      </c>
      <c r="X8" s="200">
        <v>0</v>
      </c>
      <c r="Z8" s="466">
        <f>B8-SUM(N8:X8)</f>
        <v>0</v>
      </c>
    </row>
    <row r="9" spans="1:26" ht="39.75" customHeight="1" thickBot="1">
      <c r="A9" s="470" t="s">
        <v>29</v>
      </c>
      <c r="B9" s="471">
        <f aca="true" t="shared" si="0" ref="B9:X9">SUM(B8:B8)</f>
        <v>79785</v>
      </c>
      <c r="C9" s="471">
        <f t="shared" si="0"/>
        <v>79785</v>
      </c>
      <c r="D9" s="471">
        <f t="shared" si="0"/>
        <v>0</v>
      </c>
      <c r="E9" s="471">
        <f t="shared" si="0"/>
        <v>0</v>
      </c>
      <c r="F9" s="471">
        <f t="shared" si="0"/>
        <v>0</v>
      </c>
      <c r="G9" s="471">
        <f t="shared" si="0"/>
        <v>0</v>
      </c>
      <c r="H9" s="471">
        <f t="shared" si="0"/>
        <v>0</v>
      </c>
      <c r="I9" s="471">
        <f t="shared" si="0"/>
        <v>0</v>
      </c>
      <c r="J9" s="471">
        <f t="shared" si="0"/>
        <v>0</v>
      </c>
      <c r="K9" s="471">
        <f t="shared" si="0"/>
        <v>0</v>
      </c>
      <c r="L9" s="471">
        <f t="shared" si="0"/>
        <v>0</v>
      </c>
      <c r="M9" s="471">
        <f t="shared" si="0"/>
        <v>0</v>
      </c>
      <c r="N9" s="471">
        <f t="shared" si="0"/>
        <v>0</v>
      </c>
      <c r="O9" s="471">
        <f t="shared" si="0"/>
        <v>24200</v>
      </c>
      <c r="P9" s="471">
        <f t="shared" si="0"/>
        <v>39600</v>
      </c>
      <c r="Q9" s="471">
        <f t="shared" si="0"/>
        <v>15985</v>
      </c>
      <c r="R9" s="471">
        <f t="shared" si="0"/>
        <v>0</v>
      </c>
      <c r="S9" s="471">
        <f t="shared" si="0"/>
        <v>0</v>
      </c>
      <c r="T9" s="471">
        <f t="shared" si="0"/>
        <v>0</v>
      </c>
      <c r="U9" s="471">
        <f t="shared" si="0"/>
        <v>0</v>
      </c>
      <c r="V9" s="471">
        <f t="shared" si="0"/>
        <v>0</v>
      </c>
      <c r="W9" s="471">
        <f t="shared" si="0"/>
        <v>0</v>
      </c>
      <c r="X9" s="472">
        <f t="shared" si="0"/>
        <v>0</v>
      </c>
      <c r="Z9" s="466">
        <f>B9-SUM(N9:X9)</f>
        <v>0</v>
      </c>
    </row>
    <row r="10" spans="1:24" ht="18" customHeight="1">
      <c r="A10" s="450"/>
      <c r="B10" s="473"/>
      <c r="C10" s="473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3"/>
      <c r="P10" s="473"/>
      <c r="Q10" s="473"/>
      <c r="R10" s="473"/>
      <c r="S10" s="473"/>
      <c r="T10" s="473"/>
      <c r="U10" s="473"/>
      <c r="V10" s="473"/>
      <c r="W10" s="473"/>
      <c r="X10" s="473"/>
    </row>
    <row r="11" spans="1:24" ht="18" customHeight="1">
      <c r="A11" s="450"/>
      <c r="B11" s="473"/>
      <c r="C11" s="473"/>
      <c r="D11" s="473"/>
      <c r="E11" s="473"/>
      <c r="F11" s="473"/>
      <c r="G11" s="473"/>
      <c r="H11" s="473"/>
      <c r="I11" s="473"/>
      <c r="J11" s="473"/>
      <c r="K11" s="473"/>
      <c r="L11" s="473"/>
      <c r="M11" s="473"/>
      <c r="N11" s="473"/>
      <c r="O11" s="473"/>
      <c r="P11" s="473"/>
      <c r="Q11" s="473"/>
      <c r="R11" s="473"/>
      <c r="S11" s="473"/>
      <c r="T11" s="473"/>
      <c r="U11" s="473"/>
      <c r="V11" s="473"/>
      <c r="W11" s="473"/>
      <c r="X11" s="473"/>
    </row>
  </sheetData>
  <sheetProtection/>
  <mergeCells count="3">
    <mergeCell ref="C4:M4"/>
    <mergeCell ref="N4:X4"/>
    <mergeCell ref="C5:E5"/>
  </mergeCells>
  <printOptions/>
  <pageMargins left="0.7874015748031497" right="0.984251968503937" top="0.9055118110236221" bottom="0.984251968503937" header="0.5118110236220472" footer="0.5118110236220472"/>
  <pageSetup fitToWidth="2" horizontalDpi="600" verticalDpi="600" orientation="landscape" pageOrder="overThenDown" paperSize="9" scale="65" r:id="rId1"/>
  <colBreaks count="1" manualBreakCount="1">
    <brk id="13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S13"/>
  <sheetViews>
    <sheetView showGridLines="0" view="pageBreakPreview" zoomScale="75" zoomScaleSheetLayoutView="75" zoomScalePageLayoutView="0" workbookViewId="0" topLeftCell="A1">
      <selection activeCell="F16" sqref="F16"/>
    </sheetView>
  </sheetViews>
  <sheetFormatPr defaultColWidth="12.00390625" defaultRowHeight="15" customHeight="1"/>
  <cols>
    <col min="1" max="1" width="0.6171875" style="7" customWidth="1"/>
    <col min="2" max="2" width="19.375" style="7" customWidth="1"/>
    <col min="3" max="4" width="13.875" style="7" customWidth="1"/>
    <col min="5" max="7" width="15.875" style="1" customWidth="1"/>
    <col min="8" max="15" width="13.875" style="1" customWidth="1"/>
    <col min="16" max="17" width="18.875" style="1" customWidth="1"/>
    <col min="18" max="21" width="12.875" style="1" customWidth="1"/>
    <col min="22" max="22" width="12.875" style="7" customWidth="1"/>
    <col min="23" max="27" width="9.875" style="1" customWidth="1"/>
    <col min="28" max="30" width="13.625" style="1" customWidth="1"/>
    <col min="31" max="34" width="18.875" style="1" customWidth="1"/>
    <col min="35" max="35" width="12.875" style="53" customWidth="1"/>
    <col min="36" max="37" width="11.875" style="1" customWidth="1"/>
    <col min="38" max="38" width="13.625" style="1" customWidth="1"/>
    <col min="39" max="39" width="8.875" style="1" customWidth="1"/>
    <col min="40" max="40" width="15.875" style="1" customWidth="1"/>
    <col min="41" max="41" width="14.125" style="7" customWidth="1"/>
    <col min="42" max="42" width="12.875" style="7" customWidth="1"/>
    <col min="43" max="43" width="15.875" style="7" customWidth="1"/>
    <col min="44" max="44" width="13.875" style="7" customWidth="1"/>
    <col min="45" max="46" width="12.875" style="1" customWidth="1"/>
    <col min="47" max="48" width="13.875" style="1" customWidth="1"/>
    <col min="49" max="50" width="16.875" style="1" customWidth="1"/>
    <col min="51" max="51" width="13.875" style="7" customWidth="1"/>
    <col min="52" max="53" width="10.875" style="1" customWidth="1"/>
    <col min="54" max="54" width="9.875" style="1" customWidth="1"/>
    <col min="55" max="55" width="13.875" style="7" customWidth="1"/>
    <col min="56" max="58" width="9.875" style="1" customWidth="1"/>
    <col min="59" max="65" width="18.50390625" style="1" customWidth="1"/>
    <col min="66" max="16384" width="12.00390625" style="1" customWidth="1"/>
  </cols>
  <sheetData>
    <row r="1" spans="3:35" s="7" customFormat="1" ht="18" customHeight="1">
      <c r="C1" s="45"/>
      <c r="AI1" s="48"/>
    </row>
    <row r="2" spans="2:55" s="3" customFormat="1" ht="18" customHeight="1">
      <c r="B2" s="9"/>
      <c r="C2" s="12" t="s">
        <v>361</v>
      </c>
      <c r="AI2" s="49"/>
      <c r="AY2" s="67"/>
      <c r="AZ2" s="67"/>
      <c r="BA2" s="67"/>
      <c r="BB2" s="67"/>
      <c r="BC2" s="67"/>
    </row>
    <row r="3" spans="2:55" s="3" customFormat="1" ht="18" customHeight="1" thickBot="1">
      <c r="B3" s="9"/>
      <c r="C3" s="12" t="s">
        <v>234</v>
      </c>
      <c r="AI3" s="49"/>
      <c r="AY3" s="67"/>
      <c r="AZ3" s="67"/>
      <c r="BA3" s="67"/>
      <c r="BB3" s="67"/>
      <c r="BC3" s="67"/>
    </row>
    <row r="4" spans="2:58" s="4" customFormat="1" ht="18" customHeight="1">
      <c r="B4" s="28" t="s">
        <v>33</v>
      </c>
      <c r="C4" s="17" t="s">
        <v>116</v>
      </c>
      <c r="D4" s="18">
        <v>2</v>
      </c>
      <c r="E4" s="529" t="s">
        <v>942</v>
      </c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 t="s">
        <v>943</v>
      </c>
      <c r="Q4" s="529"/>
      <c r="R4" s="529" t="s">
        <v>944</v>
      </c>
      <c r="S4" s="529"/>
      <c r="T4" s="529"/>
      <c r="U4" s="529"/>
      <c r="V4" s="17" t="s">
        <v>117</v>
      </c>
      <c r="W4" s="531" t="s">
        <v>945</v>
      </c>
      <c r="X4" s="532"/>
      <c r="Y4" s="532"/>
      <c r="Z4" s="532"/>
      <c r="AA4" s="532"/>
      <c r="AB4" s="532"/>
      <c r="AC4" s="532"/>
      <c r="AD4" s="533"/>
      <c r="AE4" s="531" t="s">
        <v>945</v>
      </c>
      <c r="AF4" s="532"/>
      <c r="AG4" s="532"/>
      <c r="AH4" s="532"/>
      <c r="AI4" s="532"/>
      <c r="AJ4" s="532"/>
      <c r="AK4" s="532"/>
      <c r="AL4" s="533"/>
      <c r="AM4" s="529" t="s">
        <v>946</v>
      </c>
      <c r="AN4" s="529"/>
      <c r="AO4" s="531" t="s">
        <v>947</v>
      </c>
      <c r="AP4" s="536"/>
      <c r="AQ4" s="536"/>
      <c r="AR4" s="537"/>
      <c r="AS4" s="532" t="s">
        <v>948</v>
      </c>
      <c r="AT4" s="536"/>
      <c r="AU4" s="536"/>
      <c r="AV4" s="536"/>
      <c r="AW4" s="536"/>
      <c r="AX4" s="537"/>
      <c r="AY4" s="529" t="s">
        <v>949</v>
      </c>
      <c r="AZ4" s="529"/>
      <c r="BA4" s="529"/>
      <c r="BB4" s="529"/>
      <c r="BC4" s="529"/>
      <c r="BD4" s="529" t="s">
        <v>950</v>
      </c>
      <c r="BE4" s="529"/>
      <c r="BF4" s="530"/>
    </row>
    <row r="5" spans="2:58" s="4" customFormat="1" ht="18" customHeight="1">
      <c r="B5" s="29"/>
      <c r="C5" s="19" t="s">
        <v>34</v>
      </c>
      <c r="D5" s="19" t="s">
        <v>35</v>
      </c>
      <c r="E5" s="20" t="s">
        <v>118</v>
      </c>
      <c r="F5" s="20" t="s">
        <v>119</v>
      </c>
      <c r="G5" s="20" t="s">
        <v>120</v>
      </c>
      <c r="H5" s="20" t="s">
        <v>121</v>
      </c>
      <c r="I5" s="20" t="s">
        <v>122</v>
      </c>
      <c r="J5" s="20" t="s">
        <v>41</v>
      </c>
      <c r="K5" s="20" t="s">
        <v>42</v>
      </c>
      <c r="L5" s="20" t="s">
        <v>125</v>
      </c>
      <c r="M5" s="20" t="s">
        <v>126</v>
      </c>
      <c r="N5" s="20" t="s">
        <v>127</v>
      </c>
      <c r="O5" s="20" t="s">
        <v>128</v>
      </c>
      <c r="P5" s="22" t="s">
        <v>118</v>
      </c>
      <c r="Q5" s="20" t="s">
        <v>119</v>
      </c>
      <c r="R5" s="71"/>
      <c r="S5" s="541"/>
      <c r="T5" s="541"/>
      <c r="U5" s="541"/>
      <c r="V5" s="21"/>
      <c r="W5" s="20" t="s">
        <v>118</v>
      </c>
      <c r="X5" s="534" t="s">
        <v>38</v>
      </c>
      <c r="Y5" s="534"/>
      <c r="Z5" s="534"/>
      <c r="AA5" s="534"/>
      <c r="AB5" s="20" t="s">
        <v>119</v>
      </c>
      <c r="AC5" s="20"/>
      <c r="AD5" s="20" t="s">
        <v>120</v>
      </c>
      <c r="AE5" s="20" t="s">
        <v>121</v>
      </c>
      <c r="AF5" s="534" t="s">
        <v>39</v>
      </c>
      <c r="AG5" s="534"/>
      <c r="AH5" s="20" t="s">
        <v>122</v>
      </c>
      <c r="AI5" s="20" t="s">
        <v>41</v>
      </c>
      <c r="AJ5" s="534" t="s">
        <v>382</v>
      </c>
      <c r="AK5" s="534"/>
      <c r="AL5" s="20" t="s">
        <v>126</v>
      </c>
      <c r="AM5" s="71"/>
      <c r="AN5" s="76"/>
      <c r="AO5" s="22" t="s">
        <v>118</v>
      </c>
      <c r="AP5" s="20" t="s">
        <v>119</v>
      </c>
      <c r="AQ5" s="20" t="s">
        <v>120</v>
      </c>
      <c r="AR5" s="20" t="s">
        <v>121</v>
      </c>
      <c r="AS5" s="538" t="s">
        <v>225</v>
      </c>
      <c r="AT5" s="539"/>
      <c r="AU5" s="539"/>
      <c r="AV5" s="539"/>
      <c r="AW5" s="539"/>
      <c r="AX5" s="540"/>
      <c r="AY5" s="68" t="s">
        <v>118</v>
      </c>
      <c r="AZ5" s="535" t="s">
        <v>43</v>
      </c>
      <c r="BA5" s="535"/>
      <c r="BB5" s="68" t="s">
        <v>120</v>
      </c>
      <c r="BC5" s="68" t="s">
        <v>121</v>
      </c>
      <c r="BD5" s="20" t="s">
        <v>118</v>
      </c>
      <c r="BE5" s="20" t="s">
        <v>119</v>
      </c>
      <c r="BF5" s="30"/>
    </row>
    <row r="6" spans="2:58" s="4" customFormat="1" ht="18" customHeight="1">
      <c r="B6" s="29"/>
      <c r="C6" s="19"/>
      <c r="D6" s="19"/>
      <c r="E6" s="21" t="s">
        <v>44</v>
      </c>
      <c r="F6" s="21" t="s">
        <v>45</v>
      </c>
      <c r="G6" s="21" t="s">
        <v>46</v>
      </c>
      <c r="H6" s="21" t="s">
        <v>47</v>
      </c>
      <c r="I6" s="21" t="s">
        <v>48</v>
      </c>
      <c r="J6" s="21" t="s">
        <v>239</v>
      </c>
      <c r="K6" s="21" t="s">
        <v>49</v>
      </c>
      <c r="L6" s="21" t="s">
        <v>45</v>
      </c>
      <c r="M6" s="21" t="s">
        <v>46</v>
      </c>
      <c r="N6" s="21" t="s">
        <v>47</v>
      </c>
      <c r="O6" s="21" t="s">
        <v>48</v>
      </c>
      <c r="P6" s="21" t="s">
        <v>50</v>
      </c>
      <c r="Q6" s="21" t="s">
        <v>51</v>
      </c>
      <c r="R6" s="74"/>
      <c r="S6" s="75"/>
      <c r="T6" s="75"/>
      <c r="U6" s="75"/>
      <c r="V6" s="22"/>
      <c r="W6" s="21" t="s">
        <v>367</v>
      </c>
      <c r="X6" s="21" t="s">
        <v>54</v>
      </c>
      <c r="Y6" s="21" t="s">
        <v>55</v>
      </c>
      <c r="Z6" s="21"/>
      <c r="AA6" s="21"/>
      <c r="AB6" s="21" t="s">
        <v>918</v>
      </c>
      <c r="AC6" s="21"/>
      <c r="AD6" s="21" t="s">
        <v>919</v>
      </c>
      <c r="AE6" s="21" t="s">
        <v>59</v>
      </c>
      <c r="AF6" s="21" t="s">
        <v>60</v>
      </c>
      <c r="AG6" s="21" t="s">
        <v>61</v>
      </c>
      <c r="AH6" s="21" t="s">
        <v>62</v>
      </c>
      <c r="AI6" s="21" t="s">
        <v>63</v>
      </c>
      <c r="AJ6" s="23" t="s">
        <v>144</v>
      </c>
      <c r="AK6" s="23" t="s">
        <v>145</v>
      </c>
      <c r="AL6" s="21" t="s">
        <v>64</v>
      </c>
      <c r="AM6" s="74"/>
      <c r="AN6" s="73"/>
      <c r="AO6" s="21" t="s">
        <v>66</v>
      </c>
      <c r="AP6" s="21" t="s">
        <v>67</v>
      </c>
      <c r="AQ6" s="21" t="s">
        <v>68</v>
      </c>
      <c r="AR6" s="21" t="s">
        <v>69</v>
      </c>
      <c r="AS6" s="21" t="s">
        <v>70</v>
      </c>
      <c r="AT6" s="21" t="s">
        <v>71</v>
      </c>
      <c r="AU6" s="21" t="s">
        <v>72</v>
      </c>
      <c r="AV6" s="21" t="s">
        <v>73</v>
      </c>
      <c r="AW6" s="21" t="s">
        <v>74</v>
      </c>
      <c r="AX6" s="21" t="s">
        <v>75</v>
      </c>
      <c r="AY6" s="62" t="s">
        <v>379</v>
      </c>
      <c r="AZ6" s="63" t="s">
        <v>144</v>
      </c>
      <c r="BA6" s="63" t="s">
        <v>145</v>
      </c>
      <c r="BB6" s="62" t="s">
        <v>242</v>
      </c>
      <c r="BC6" s="62" t="s">
        <v>77</v>
      </c>
      <c r="BD6" s="21" t="s">
        <v>78</v>
      </c>
      <c r="BE6" s="21" t="s">
        <v>79</v>
      </c>
      <c r="BF6" s="24" t="s">
        <v>80</v>
      </c>
    </row>
    <row r="7" spans="2:58" s="4" customFormat="1" ht="18" customHeight="1">
      <c r="B7" s="29"/>
      <c r="C7" s="21" t="s">
        <v>81</v>
      </c>
      <c r="D7" s="19" t="s">
        <v>82</v>
      </c>
      <c r="E7" s="21" t="s">
        <v>220</v>
      </c>
      <c r="F7" s="21" t="s">
        <v>221</v>
      </c>
      <c r="G7" s="21" t="s">
        <v>222</v>
      </c>
      <c r="H7" s="21" t="s">
        <v>83</v>
      </c>
      <c r="I7" s="21" t="s">
        <v>83</v>
      </c>
      <c r="J7" s="21" t="s">
        <v>84</v>
      </c>
      <c r="K7" s="21" t="s">
        <v>223</v>
      </c>
      <c r="L7" s="21" t="s">
        <v>223</v>
      </c>
      <c r="M7" s="21" t="s">
        <v>223</v>
      </c>
      <c r="N7" s="21" t="s">
        <v>85</v>
      </c>
      <c r="O7" s="21" t="s">
        <v>85</v>
      </c>
      <c r="P7" s="22"/>
      <c r="Q7" s="21"/>
      <c r="R7" s="74"/>
      <c r="S7" s="72"/>
      <c r="T7" s="72"/>
      <c r="U7" s="72"/>
      <c r="V7" s="22"/>
      <c r="W7" s="21" t="s">
        <v>368</v>
      </c>
      <c r="X7" s="21" t="s">
        <v>91</v>
      </c>
      <c r="Y7" s="21" t="s">
        <v>91</v>
      </c>
      <c r="Z7" s="21"/>
      <c r="AA7" s="21"/>
      <c r="AB7" s="21" t="s">
        <v>92</v>
      </c>
      <c r="AC7" s="22"/>
      <c r="AD7" s="21" t="s">
        <v>94</v>
      </c>
      <c r="AE7" s="21" t="s">
        <v>94</v>
      </c>
      <c r="AF7" s="21" t="s">
        <v>93</v>
      </c>
      <c r="AG7" s="21" t="s">
        <v>94</v>
      </c>
      <c r="AH7" s="21" t="s">
        <v>95</v>
      </c>
      <c r="AI7" s="21" t="s">
        <v>381</v>
      </c>
      <c r="AJ7" s="21" t="s">
        <v>96</v>
      </c>
      <c r="AK7" s="62" t="s">
        <v>240</v>
      </c>
      <c r="AL7" s="22" t="s">
        <v>97</v>
      </c>
      <c r="AM7" s="74"/>
      <c r="AN7" s="73"/>
      <c r="AO7" s="21" t="s">
        <v>100</v>
      </c>
      <c r="AP7" s="21" t="s">
        <v>101</v>
      </c>
      <c r="AQ7" s="21"/>
      <c r="AR7" s="21" t="s">
        <v>102</v>
      </c>
      <c r="AS7" s="25" t="s">
        <v>157</v>
      </c>
      <c r="AT7" s="25" t="s">
        <v>158</v>
      </c>
      <c r="AU7" s="25" t="s">
        <v>159</v>
      </c>
      <c r="AV7" s="25" t="s">
        <v>160</v>
      </c>
      <c r="AW7" s="25" t="s">
        <v>161</v>
      </c>
      <c r="AX7" s="25" t="s">
        <v>162</v>
      </c>
      <c r="AY7" s="62" t="s">
        <v>104</v>
      </c>
      <c r="AZ7" s="62" t="s">
        <v>241</v>
      </c>
      <c r="BA7" s="62" t="s">
        <v>105</v>
      </c>
      <c r="BB7" s="62" t="s">
        <v>103</v>
      </c>
      <c r="BC7" s="62" t="s">
        <v>102</v>
      </c>
      <c r="BD7" s="21" t="s">
        <v>106</v>
      </c>
      <c r="BE7" s="21" t="s">
        <v>106</v>
      </c>
      <c r="BF7" s="24"/>
    </row>
    <row r="8" spans="2:58" s="4" customFormat="1" ht="18" customHeight="1">
      <c r="B8" s="31" t="s">
        <v>107</v>
      </c>
      <c r="C8" s="26"/>
      <c r="D8" s="26"/>
      <c r="E8" s="27" t="s">
        <v>108</v>
      </c>
      <c r="F8" s="27" t="s">
        <v>108</v>
      </c>
      <c r="G8" s="27" t="s">
        <v>108</v>
      </c>
      <c r="H8" s="27" t="s">
        <v>108</v>
      </c>
      <c r="I8" s="27" t="s">
        <v>108</v>
      </c>
      <c r="J8" s="27" t="s">
        <v>108</v>
      </c>
      <c r="K8" s="27" t="s">
        <v>153</v>
      </c>
      <c r="L8" s="27" t="s">
        <v>153</v>
      </c>
      <c r="M8" s="27" t="s">
        <v>153</v>
      </c>
      <c r="N8" s="27" t="s">
        <v>153</v>
      </c>
      <c r="O8" s="27" t="s">
        <v>153</v>
      </c>
      <c r="P8" s="27" t="s">
        <v>109</v>
      </c>
      <c r="Q8" s="27" t="s">
        <v>109</v>
      </c>
      <c r="R8" s="77"/>
      <c r="S8" s="78"/>
      <c r="T8" s="78"/>
      <c r="U8" s="78"/>
      <c r="V8" s="27"/>
      <c r="W8" s="27" t="s">
        <v>369</v>
      </c>
      <c r="X8" s="27" t="s">
        <v>369</v>
      </c>
      <c r="Y8" s="27" t="s">
        <v>369</v>
      </c>
      <c r="Z8" s="27"/>
      <c r="AA8" s="27"/>
      <c r="AB8" s="27" t="s">
        <v>163</v>
      </c>
      <c r="AC8" s="27"/>
      <c r="AD8" s="27" t="s">
        <v>163</v>
      </c>
      <c r="AE8" s="27" t="s">
        <v>164</v>
      </c>
      <c r="AF8" s="27" t="s">
        <v>164</v>
      </c>
      <c r="AG8" s="27" t="s">
        <v>164</v>
      </c>
      <c r="AH8" s="27" t="s">
        <v>164</v>
      </c>
      <c r="AI8" s="27" t="s">
        <v>155</v>
      </c>
      <c r="AJ8" s="27" t="s">
        <v>163</v>
      </c>
      <c r="AK8" s="27" t="s">
        <v>155</v>
      </c>
      <c r="AL8" s="27" t="s">
        <v>165</v>
      </c>
      <c r="AM8" s="77"/>
      <c r="AN8" s="79"/>
      <c r="AO8" s="26"/>
      <c r="AP8" s="26"/>
      <c r="AQ8" s="26"/>
      <c r="AR8" s="26"/>
      <c r="AS8" s="27" t="s">
        <v>111</v>
      </c>
      <c r="AT8" s="27" t="s">
        <v>111</v>
      </c>
      <c r="AU8" s="27" t="s">
        <v>111</v>
      </c>
      <c r="AV8" s="27" t="s">
        <v>111</v>
      </c>
      <c r="AW8" s="27" t="s">
        <v>111</v>
      </c>
      <c r="AX8" s="27" t="s">
        <v>111</v>
      </c>
      <c r="AY8" s="64"/>
      <c r="AZ8" s="64"/>
      <c r="BA8" s="64"/>
      <c r="BB8" s="65" t="s">
        <v>111</v>
      </c>
      <c r="BC8" s="65"/>
      <c r="BD8" s="27" t="s">
        <v>108</v>
      </c>
      <c r="BE8" s="27" t="s">
        <v>108</v>
      </c>
      <c r="BF8" s="37"/>
    </row>
    <row r="9" spans="2:58" s="8" customFormat="1" ht="21.75" customHeight="1" hidden="1">
      <c r="B9" s="481"/>
      <c r="C9" s="477" t="s">
        <v>166</v>
      </c>
      <c r="D9" s="477" t="s">
        <v>167</v>
      </c>
      <c r="E9" s="477" t="s">
        <v>168</v>
      </c>
      <c r="F9" s="477" t="s">
        <v>169</v>
      </c>
      <c r="G9" s="477" t="s">
        <v>170</v>
      </c>
      <c r="H9" s="477" t="s">
        <v>171</v>
      </c>
      <c r="I9" s="477" t="s">
        <v>172</v>
      </c>
      <c r="J9" s="477" t="s">
        <v>173</v>
      </c>
      <c r="K9" s="477" t="s">
        <v>174</v>
      </c>
      <c r="L9" s="477" t="s">
        <v>175</v>
      </c>
      <c r="M9" s="477" t="s">
        <v>176</v>
      </c>
      <c r="N9" s="477" t="s">
        <v>177</v>
      </c>
      <c r="O9" s="477" t="s">
        <v>178</v>
      </c>
      <c r="P9" s="477" t="s">
        <v>179</v>
      </c>
      <c r="Q9" s="477" t="s">
        <v>180</v>
      </c>
      <c r="R9" s="477" t="s">
        <v>181</v>
      </c>
      <c r="S9" s="477" t="s">
        <v>182</v>
      </c>
      <c r="T9" s="477" t="s">
        <v>183</v>
      </c>
      <c r="U9" s="477" t="s">
        <v>184</v>
      </c>
      <c r="V9" s="477"/>
      <c r="W9" s="477" t="s">
        <v>185</v>
      </c>
      <c r="X9" s="477" t="s">
        <v>186</v>
      </c>
      <c r="Y9" s="477" t="s">
        <v>187</v>
      </c>
      <c r="Z9" s="477" t="s">
        <v>188</v>
      </c>
      <c r="AA9" s="477" t="s">
        <v>189</v>
      </c>
      <c r="AB9" s="477" t="s">
        <v>190</v>
      </c>
      <c r="AC9" s="477" t="s">
        <v>191</v>
      </c>
      <c r="AD9" s="477" t="s">
        <v>192</v>
      </c>
      <c r="AE9" s="477" t="s">
        <v>193</v>
      </c>
      <c r="AF9" s="477" t="s">
        <v>194</v>
      </c>
      <c r="AG9" s="477" t="s">
        <v>195</v>
      </c>
      <c r="AH9" s="477" t="s">
        <v>196</v>
      </c>
      <c r="AI9" s="478"/>
      <c r="AJ9" s="477" t="s">
        <v>197</v>
      </c>
      <c r="AK9" s="477" t="s">
        <v>198</v>
      </c>
      <c r="AL9" s="477" t="s">
        <v>199</v>
      </c>
      <c r="AM9" s="477" t="s">
        <v>200</v>
      </c>
      <c r="AN9" s="477" t="s">
        <v>201</v>
      </c>
      <c r="AO9" s="477" t="s">
        <v>205</v>
      </c>
      <c r="AP9" s="477" t="s">
        <v>206</v>
      </c>
      <c r="AQ9" s="477" t="s">
        <v>233</v>
      </c>
      <c r="AR9" s="477" t="s">
        <v>207</v>
      </c>
      <c r="AS9" s="477" t="s">
        <v>208</v>
      </c>
      <c r="AT9" s="477" t="s">
        <v>209</v>
      </c>
      <c r="AU9" s="477" t="s">
        <v>210</v>
      </c>
      <c r="AV9" s="477" t="s">
        <v>211</v>
      </c>
      <c r="AW9" s="477" t="s">
        <v>212</v>
      </c>
      <c r="AX9" s="477" t="s">
        <v>213</v>
      </c>
      <c r="AY9" s="477" t="s">
        <v>214</v>
      </c>
      <c r="AZ9" s="477" t="s">
        <v>375</v>
      </c>
      <c r="BA9" s="477" t="s">
        <v>376</v>
      </c>
      <c r="BB9" s="477" t="s">
        <v>215</v>
      </c>
      <c r="BC9" s="477" t="s">
        <v>377</v>
      </c>
      <c r="BD9" s="477" t="s">
        <v>202</v>
      </c>
      <c r="BE9" s="477" t="s">
        <v>203</v>
      </c>
      <c r="BF9" s="479" t="s">
        <v>204</v>
      </c>
    </row>
    <row r="10" spans="1:71" s="2" customFormat="1" ht="44.25" customHeight="1">
      <c r="A10" s="10"/>
      <c r="B10" s="32" t="s">
        <v>260</v>
      </c>
      <c r="C10" s="33" t="s">
        <v>364</v>
      </c>
      <c r="D10" s="33" t="s">
        <v>365</v>
      </c>
      <c r="E10" s="38">
        <v>173327</v>
      </c>
      <c r="F10" s="38">
        <v>86943</v>
      </c>
      <c r="G10" s="38">
        <v>362</v>
      </c>
      <c r="H10" s="38">
        <v>279</v>
      </c>
      <c r="I10" s="38">
        <v>279</v>
      </c>
      <c r="J10" s="38">
        <v>279</v>
      </c>
      <c r="K10" s="38">
        <v>28771</v>
      </c>
      <c r="L10" s="38">
        <v>2927</v>
      </c>
      <c r="M10" s="38">
        <v>14</v>
      </c>
      <c r="N10" s="38">
        <v>14</v>
      </c>
      <c r="O10" s="38">
        <v>14</v>
      </c>
      <c r="P10" s="38">
        <v>345092</v>
      </c>
      <c r="Q10" s="38">
        <v>116628</v>
      </c>
      <c r="R10" s="38"/>
      <c r="S10" s="38"/>
      <c r="T10" s="38"/>
      <c r="U10" s="38"/>
      <c r="V10" s="33"/>
      <c r="W10" s="38">
        <v>129</v>
      </c>
      <c r="X10" s="38">
        <v>99</v>
      </c>
      <c r="Y10" s="38">
        <v>30</v>
      </c>
      <c r="Z10" s="38"/>
      <c r="AA10" s="38"/>
      <c r="AB10" s="38">
        <v>183</v>
      </c>
      <c r="AC10" s="38"/>
      <c r="AD10" s="38">
        <v>57</v>
      </c>
      <c r="AE10" s="38">
        <v>20929</v>
      </c>
      <c r="AF10" s="38">
        <v>20929</v>
      </c>
      <c r="AG10" s="38">
        <v>0</v>
      </c>
      <c r="AH10" s="38">
        <v>20929</v>
      </c>
      <c r="AI10" s="43">
        <f>ROUND(AH10/AF10*100,1)</f>
        <v>100</v>
      </c>
      <c r="AJ10" s="38">
        <v>0</v>
      </c>
      <c r="AK10" s="38">
        <v>0</v>
      </c>
      <c r="AL10" s="38">
        <v>0</v>
      </c>
      <c r="AM10" s="38"/>
      <c r="AN10" s="38"/>
      <c r="AO10" s="33" t="s">
        <v>370</v>
      </c>
      <c r="AP10" s="33" t="s">
        <v>227</v>
      </c>
      <c r="AQ10" s="33" t="s">
        <v>229</v>
      </c>
      <c r="AR10" s="33" t="s">
        <v>371</v>
      </c>
      <c r="AS10" s="38">
        <v>2992</v>
      </c>
      <c r="AT10" s="38">
        <v>19162</v>
      </c>
      <c r="AU10" s="38">
        <v>109200</v>
      </c>
      <c r="AV10" s="38">
        <v>224175</v>
      </c>
      <c r="AW10" s="38">
        <v>1167390</v>
      </c>
      <c r="AX10" s="38">
        <v>2348640</v>
      </c>
      <c r="AY10" s="33" t="s">
        <v>380</v>
      </c>
      <c r="AZ10" s="39">
        <v>10</v>
      </c>
      <c r="BA10" s="39">
        <v>0</v>
      </c>
      <c r="BB10" s="38">
        <v>0</v>
      </c>
      <c r="BC10" s="38">
        <v>0</v>
      </c>
      <c r="BD10" s="38">
        <v>2</v>
      </c>
      <c r="BE10" s="38">
        <v>0</v>
      </c>
      <c r="BF10" s="69">
        <v>2</v>
      </c>
      <c r="BG10" s="5"/>
      <c r="BH10"/>
      <c r="BI10"/>
      <c r="BJ10" s="54"/>
      <c r="BK10" s="54"/>
      <c r="BL10" s="5"/>
      <c r="BM10" s="5"/>
      <c r="BN10" s="5"/>
      <c r="BO10" s="5"/>
      <c r="BP10" s="5"/>
      <c r="BQ10" s="5"/>
      <c r="BR10" s="5"/>
      <c r="BS10" s="5"/>
    </row>
    <row r="11" spans="1:71" s="2" customFormat="1" ht="36" customHeight="1" thickBot="1">
      <c r="A11" s="10"/>
      <c r="B11" s="34" t="s">
        <v>115</v>
      </c>
      <c r="C11" s="35">
        <v>0</v>
      </c>
      <c r="D11" s="35">
        <v>0</v>
      </c>
      <c r="E11" s="42">
        <f aca="true" t="shared" si="0" ref="E11:Q11">SUM(E10:E10)</f>
        <v>173327</v>
      </c>
      <c r="F11" s="42">
        <f t="shared" si="0"/>
        <v>86943</v>
      </c>
      <c r="G11" s="42">
        <f t="shared" si="0"/>
        <v>362</v>
      </c>
      <c r="H11" s="42">
        <f t="shared" si="0"/>
        <v>279</v>
      </c>
      <c r="I11" s="42">
        <f t="shared" si="0"/>
        <v>279</v>
      </c>
      <c r="J11" s="42">
        <f t="shared" si="0"/>
        <v>279</v>
      </c>
      <c r="K11" s="42">
        <f t="shared" si="0"/>
        <v>28771</v>
      </c>
      <c r="L11" s="42">
        <f t="shared" si="0"/>
        <v>2927</v>
      </c>
      <c r="M11" s="42">
        <f t="shared" si="0"/>
        <v>14</v>
      </c>
      <c r="N11" s="42">
        <f t="shared" si="0"/>
        <v>14</v>
      </c>
      <c r="O11" s="42">
        <f t="shared" si="0"/>
        <v>14</v>
      </c>
      <c r="P11" s="42">
        <f t="shared" si="0"/>
        <v>345092</v>
      </c>
      <c r="Q11" s="42">
        <f t="shared" si="0"/>
        <v>116628</v>
      </c>
      <c r="R11" s="42"/>
      <c r="S11" s="42"/>
      <c r="T11" s="42"/>
      <c r="U11" s="42"/>
      <c r="V11" s="36"/>
      <c r="W11" s="42">
        <f>SUM(W10:W10)</f>
        <v>129</v>
      </c>
      <c r="X11" s="42">
        <f>SUM(X10:X10)</f>
        <v>99</v>
      </c>
      <c r="Y11" s="42">
        <f>SUM(Y10:Y10)</f>
        <v>30</v>
      </c>
      <c r="Z11" s="42"/>
      <c r="AA11" s="42"/>
      <c r="AB11" s="42">
        <f>SUM(AB10:AB10)</f>
        <v>183</v>
      </c>
      <c r="AC11" s="42"/>
      <c r="AD11" s="42">
        <f>SUM(AD10:AD10)</f>
        <v>57</v>
      </c>
      <c r="AE11" s="42">
        <f>SUM(AE10:AE10)</f>
        <v>20929</v>
      </c>
      <c r="AF11" s="42">
        <f>SUM(AF10:AF10)</f>
        <v>20929</v>
      </c>
      <c r="AG11" s="42">
        <v>0</v>
      </c>
      <c r="AH11" s="42">
        <f>SUM(AH10:AH10)</f>
        <v>20929</v>
      </c>
      <c r="AI11" s="44">
        <f>ROUND(AH11/AF11*100,1)</f>
        <v>100</v>
      </c>
      <c r="AJ11" s="42">
        <f>SUM(AJ10:AJ10)</f>
        <v>0</v>
      </c>
      <c r="AK11" s="42">
        <f>SUM(AK10:AK10)</f>
        <v>0</v>
      </c>
      <c r="AL11" s="42">
        <f>SUM(AL10:AL10)</f>
        <v>0</v>
      </c>
      <c r="AM11" s="42"/>
      <c r="AN11" s="42"/>
      <c r="AO11" s="42">
        <v>0</v>
      </c>
      <c r="AP11" s="42">
        <v>0</v>
      </c>
      <c r="AQ11" s="42">
        <v>0</v>
      </c>
      <c r="AR11" s="42">
        <v>0</v>
      </c>
      <c r="AS11" s="42">
        <v>0</v>
      </c>
      <c r="AT11" s="42">
        <v>0</v>
      </c>
      <c r="AU11" s="42">
        <v>0</v>
      </c>
      <c r="AV11" s="42">
        <v>0</v>
      </c>
      <c r="AW11" s="42">
        <v>0</v>
      </c>
      <c r="AX11" s="42">
        <v>0</v>
      </c>
      <c r="AY11" s="42">
        <v>0</v>
      </c>
      <c r="AZ11" s="42">
        <v>0</v>
      </c>
      <c r="BA11" s="42">
        <v>0</v>
      </c>
      <c r="BB11" s="42">
        <v>0</v>
      </c>
      <c r="BC11" s="42">
        <v>0</v>
      </c>
      <c r="BD11" s="42">
        <f>SUM(BD10:BD10)</f>
        <v>2</v>
      </c>
      <c r="BE11" s="42">
        <f>SUM(BE10:BE10)</f>
        <v>0</v>
      </c>
      <c r="BF11" s="42">
        <f>SUM(BF10:BF10)</f>
        <v>2</v>
      </c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</row>
    <row r="12" spans="1:71" s="2" customFormat="1" ht="30" customHeight="1">
      <c r="A12" s="10"/>
      <c r="B12" s="10"/>
      <c r="C12" s="13"/>
      <c r="D12" s="1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3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52"/>
      <c r="AJ12" s="6"/>
      <c r="AK12" s="6"/>
      <c r="AL12" s="6"/>
      <c r="AM12" s="6"/>
      <c r="AN12" s="6"/>
      <c r="AO12" s="13"/>
      <c r="AP12" s="13"/>
      <c r="AQ12" s="13"/>
      <c r="AR12" s="13"/>
      <c r="AS12" s="6"/>
      <c r="AT12" s="6"/>
      <c r="AU12" s="6"/>
      <c r="AV12" s="6"/>
      <c r="AW12" s="6"/>
      <c r="AX12" s="6"/>
      <c r="AY12" s="13"/>
      <c r="AZ12" s="6"/>
      <c r="BA12" s="6"/>
      <c r="BB12" s="6"/>
      <c r="BC12" s="13"/>
      <c r="BD12" s="6"/>
      <c r="BE12" s="6"/>
      <c r="BF12" s="6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</row>
    <row r="13" spans="1:58" s="494" customFormat="1" ht="15" customHeight="1">
      <c r="A13" s="493"/>
      <c r="B13" s="493"/>
      <c r="C13" s="493"/>
      <c r="D13" s="493"/>
      <c r="E13" s="493"/>
      <c r="F13" s="493"/>
      <c r="G13" s="493"/>
      <c r="H13" s="493"/>
      <c r="I13" s="493"/>
      <c r="J13" s="493"/>
      <c r="K13" s="493"/>
      <c r="L13" s="493"/>
      <c r="M13" s="493"/>
      <c r="N13" s="493"/>
      <c r="O13" s="493"/>
      <c r="P13" s="493"/>
      <c r="Q13" s="493"/>
      <c r="R13" s="493"/>
      <c r="S13" s="493"/>
      <c r="T13" s="493"/>
      <c r="U13" s="493"/>
      <c r="V13" s="493"/>
      <c r="W13" s="493"/>
      <c r="X13" s="493"/>
      <c r="Y13" s="493"/>
      <c r="Z13" s="493"/>
      <c r="AA13" s="493"/>
      <c r="AB13" s="493"/>
      <c r="AC13" s="493"/>
      <c r="AD13" s="493"/>
      <c r="AE13" s="493"/>
      <c r="AF13" s="493"/>
      <c r="AG13" s="493"/>
      <c r="AH13" s="493"/>
      <c r="AI13" s="493"/>
      <c r="AJ13" s="493"/>
      <c r="AK13" s="493"/>
      <c r="AL13" s="493"/>
      <c r="AM13" s="493"/>
      <c r="AN13" s="493"/>
      <c r="AO13" s="493"/>
      <c r="AP13" s="493"/>
      <c r="AQ13" s="493"/>
      <c r="AR13" s="493"/>
      <c r="AS13" s="493"/>
      <c r="AT13" s="493"/>
      <c r="AU13" s="493"/>
      <c r="AV13" s="493"/>
      <c r="AW13" s="493"/>
      <c r="AX13" s="493"/>
      <c r="AY13" s="493"/>
      <c r="AZ13" s="493"/>
      <c r="BA13" s="493"/>
      <c r="BB13" s="493"/>
      <c r="BC13" s="493"/>
      <c r="BD13" s="493"/>
      <c r="BE13" s="493"/>
      <c r="BF13" s="493"/>
    </row>
  </sheetData>
  <sheetProtection/>
  <mergeCells count="16">
    <mergeCell ref="E4:O4"/>
    <mergeCell ref="P4:Q4"/>
    <mergeCell ref="R4:U4"/>
    <mergeCell ref="W4:AD4"/>
    <mergeCell ref="AE4:AL4"/>
    <mergeCell ref="AM4:AN4"/>
    <mergeCell ref="AO4:AR4"/>
    <mergeCell ref="AS4:AX4"/>
    <mergeCell ref="AY4:BC4"/>
    <mergeCell ref="BD4:BF4"/>
    <mergeCell ref="S5:U5"/>
    <mergeCell ref="X5:AA5"/>
    <mergeCell ref="AF5:AG5"/>
    <mergeCell ref="AJ5:AK5"/>
    <mergeCell ref="AS5:AX5"/>
    <mergeCell ref="AZ5:BA5"/>
  </mergeCells>
  <printOptions/>
  <pageMargins left="0.7874015748031497" right="0.58" top="1.02" bottom="0.74" header="0.5118110236220472" footer="0.48"/>
  <pageSetup fitToWidth="4" horizontalDpi="600" verticalDpi="600" orientation="landscape" pageOrder="overThenDown" paperSize="9" scale="70" r:id="rId2"/>
  <colBreaks count="3" manualBreakCount="3">
    <brk id="15" max="23" man="1"/>
    <brk id="30" max="23" man="1"/>
    <brk id="44" max="2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29"/>
  <sheetViews>
    <sheetView showGridLines="0" view="pageBreakPreview" zoomScale="70" zoomScaleNormal="75" zoomScaleSheetLayoutView="70" zoomScalePageLayoutView="0" workbookViewId="0" topLeftCell="A1">
      <selection activeCell="AV21" sqref="AV21"/>
    </sheetView>
  </sheetViews>
  <sheetFormatPr defaultColWidth="10.625" defaultRowHeight="12"/>
  <cols>
    <col min="1" max="1" width="21.00390625" style="80" customWidth="1"/>
    <col min="2" max="2" width="18.625" style="80" customWidth="1"/>
    <col min="3" max="3" width="18.375" style="80" customWidth="1"/>
    <col min="4" max="5" width="17.50390625" style="80" customWidth="1"/>
    <col min="6" max="6" width="16.875" style="80" customWidth="1"/>
    <col min="7" max="8" width="16.125" style="80" customWidth="1"/>
    <col min="9" max="9" width="14.00390625" style="80" customWidth="1"/>
    <col min="10" max="10" width="18.125" style="80" customWidth="1"/>
    <col min="11" max="14" width="15.50390625" style="80" customWidth="1"/>
    <col min="15" max="15" width="18.125" style="80" customWidth="1"/>
    <col min="16" max="16" width="17.125" style="80" customWidth="1"/>
    <col min="17" max="18" width="18.625" style="80" customWidth="1"/>
    <col min="19" max="23" width="16.00390625" style="80" customWidth="1"/>
    <col min="24" max="24" width="15.875" style="80" customWidth="1"/>
    <col min="25" max="25" width="18.125" style="80" customWidth="1"/>
    <col min="26" max="26" width="15.875" style="80" customWidth="1"/>
    <col min="27" max="27" width="14.625" style="80" customWidth="1"/>
    <col min="28" max="29" width="18.125" style="80" customWidth="1"/>
    <col min="30" max="32" width="15.00390625" style="80" customWidth="1"/>
    <col min="33" max="33" width="16.00390625" style="80" customWidth="1"/>
    <col min="34" max="34" width="16.625" style="80" customWidth="1"/>
    <col min="35" max="35" width="20.125" style="80" bestFit="1" customWidth="1"/>
    <col min="36" max="36" width="14.50390625" style="80" customWidth="1"/>
    <col min="37" max="38" width="12.50390625" style="80" customWidth="1"/>
    <col min="39" max="39" width="13.50390625" style="80" customWidth="1"/>
    <col min="40" max="40" width="14.125" style="80" customWidth="1"/>
    <col min="41" max="41" width="11.625" style="80" customWidth="1"/>
    <col min="42" max="42" width="13.50390625" style="80" customWidth="1"/>
    <col min="43" max="43" width="15.875" style="80" customWidth="1"/>
    <col min="44" max="44" width="20.125" style="80" bestFit="1" customWidth="1"/>
    <col min="45" max="45" width="21.625" style="80" customWidth="1"/>
    <col min="46" max="46" width="21.875" style="80" customWidth="1"/>
    <col min="47" max="48" width="17.875" style="80" customWidth="1"/>
    <col min="49" max="49" width="10.625" style="80" customWidth="1"/>
    <col min="50" max="50" width="21.875" style="80" customWidth="1"/>
    <col min="51" max="16384" width="10.625" style="80" customWidth="1"/>
  </cols>
  <sheetData>
    <row r="1" ht="30.75" customHeight="1">
      <c r="B1" s="81" t="s">
        <v>426</v>
      </c>
    </row>
    <row r="2" spans="1:35" ht="30.75" customHeight="1">
      <c r="A2" s="82"/>
      <c r="B2" s="83" t="s">
        <v>427</v>
      </c>
      <c r="Q2" s="82"/>
      <c r="S2" s="81"/>
      <c r="AF2" s="82"/>
      <c r="AI2" s="81"/>
    </row>
    <row r="3" spans="1:48" ht="19.5" thickBot="1">
      <c r="A3" s="82"/>
      <c r="B3" s="83"/>
      <c r="Q3" s="82"/>
      <c r="S3" s="81"/>
      <c r="AF3" s="82"/>
      <c r="AI3" s="81"/>
      <c r="AU3" s="84"/>
      <c r="AV3" s="85" t="s">
        <v>941</v>
      </c>
    </row>
    <row r="4" spans="1:48" ht="14.25">
      <c r="A4" s="86"/>
      <c r="B4" s="87" t="s">
        <v>384</v>
      </c>
      <c r="C4" s="88"/>
      <c r="D4" s="89"/>
      <c r="E4" s="89"/>
      <c r="F4" s="89"/>
      <c r="G4" s="89"/>
      <c r="H4" s="89"/>
      <c r="I4" s="89"/>
      <c r="J4" s="90"/>
      <c r="K4" s="89"/>
      <c r="L4" s="89"/>
      <c r="M4" s="89"/>
      <c r="N4" s="91"/>
      <c r="O4" s="91"/>
      <c r="P4" s="92"/>
      <c r="Q4" s="87" t="s">
        <v>385</v>
      </c>
      <c r="R4" s="88"/>
      <c r="S4" s="89"/>
      <c r="T4" s="89"/>
      <c r="U4" s="89"/>
      <c r="V4" s="89"/>
      <c r="W4" s="89"/>
      <c r="X4" s="89"/>
      <c r="Y4" s="89"/>
      <c r="Z4" s="89"/>
      <c r="AA4" s="89"/>
      <c r="AB4" s="90"/>
      <c r="AC4" s="89"/>
      <c r="AD4" s="89"/>
      <c r="AE4" s="89"/>
      <c r="AF4" s="91"/>
      <c r="AG4" s="92"/>
      <c r="AH4" s="93"/>
      <c r="AI4" s="93"/>
      <c r="AJ4" s="90"/>
      <c r="AK4" s="90"/>
      <c r="AL4" s="90"/>
      <c r="AM4" s="93"/>
      <c r="AN4" s="544" t="s">
        <v>386</v>
      </c>
      <c r="AO4" s="545"/>
      <c r="AP4" s="546"/>
      <c r="AQ4" s="93"/>
      <c r="AR4" s="93"/>
      <c r="AS4" s="552" t="s">
        <v>428</v>
      </c>
      <c r="AT4" s="552" t="s">
        <v>429</v>
      </c>
      <c r="AU4" s="94"/>
      <c r="AV4" s="95"/>
    </row>
    <row r="5" spans="1:48" ht="14.25">
      <c r="A5" s="96"/>
      <c r="B5" s="97" t="s">
        <v>387</v>
      </c>
      <c r="C5" s="98" t="s">
        <v>388</v>
      </c>
      <c r="D5" s="99"/>
      <c r="E5" s="99"/>
      <c r="F5" s="99"/>
      <c r="G5" s="99"/>
      <c r="H5" s="99"/>
      <c r="I5" s="100"/>
      <c r="J5" s="542" t="s">
        <v>389</v>
      </c>
      <c r="K5" s="543"/>
      <c r="L5" s="99"/>
      <c r="M5" s="99"/>
      <c r="N5" s="101"/>
      <c r="O5" s="101"/>
      <c r="P5" s="102"/>
      <c r="Q5" s="103" t="s">
        <v>390</v>
      </c>
      <c r="R5" s="104" t="s">
        <v>391</v>
      </c>
      <c r="S5" s="99"/>
      <c r="T5" s="99"/>
      <c r="U5" s="99"/>
      <c r="V5" s="99"/>
      <c r="W5" s="99"/>
      <c r="X5" s="99"/>
      <c r="Y5" s="99"/>
      <c r="Z5" s="99"/>
      <c r="AA5" s="100"/>
      <c r="AB5" s="105" t="s">
        <v>392</v>
      </c>
      <c r="AC5" s="99"/>
      <c r="AD5" s="99"/>
      <c r="AE5" s="99"/>
      <c r="AF5" s="101"/>
      <c r="AG5" s="102"/>
      <c r="AH5" s="106" t="s">
        <v>393</v>
      </c>
      <c r="AI5" s="106" t="s">
        <v>394</v>
      </c>
      <c r="AJ5" s="98" t="s">
        <v>395</v>
      </c>
      <c r="AK5" s="107"/>
      <c r="AL5" s="107"/>
      <c r="AM5" s="108"/>
      <c r="AN5" s="547"/>
      <c r="AO5" s="548"/>
      <c r="AP5" s="549"/>
      <c r="AQ5" s="106" t="s">
        <v>396</v>
      </c>
      <c r="AR5" s="106" t="s">
        <v>397</v>
      </c>
      <c r="AS5" s="553"/>
      <c r="AT5" s="553"/>
      <c r="AU5" s="109" t="s">
        <v>398</v>
      </c>
      <c r="AV5" s="110" t="s">
        <v>399</v>
      </c>
    </row>
    <row r="6" spans="1:48" ht="14.25">
      <c r="A6" s="96" t="s">
        <v>400</v>
      </c>
      <c r="B6" s="106"/>
      <c r="C6" s="106"/>
      <c r="D6" s="106"/>
      <c r="E6" s="106"/>
      <c r="F6" s="106"/>
      <c r="G6" s="98"/>
      <c r="H6" s="99"/>
      <c r="I6" s="100"/>
      <c r="J6" s="106"/>
      <c r="K6" s="111"/>
      <c r="L6" s="106"/>
      <c r="M6" s="106"/>
      <c r="N6" s="106"/>
      <c r="O6" s="106"/>
      <c r="P6" s="111"/>
      <c r="Q6" s="106"/>
      <c r="R6" s="106"/>
      <c r="S6" s="550" t="s">
        <v>430</v>
      </c>
      <c r="T6" s="106"/>
      <c r="U6" s="106"/>
      <c r="V6" s="112"/>
      <c r="W6" s="111"/>
      <c r="X6" s="111"/>
      <c r="Y6" s="106"/>
      <c r="Z6" s="106"/>
      <c r="AA6" s="113"/>
      <c r="AB6" s="106"/>
      <c r="AC6" s="106"/>
      <c r="AD6" s="106"/>
      <c r="AE6" s="111"/>
      <c r="AF6" s="106"/>
      <c r="AG6" s="106"/>
      <c r="AH6" s="106"/>
      <c r="AI6" s="106" t="s">
        <v>401</v>
      </c>
      <c r="AJ6" s="106"/>
      <c r="AK6" s="106"/>
      <c r="AL6" s="106"/>
      <c r="AM6" s="106"/>
      <c r="AN6" s="109"/>
      <c r="AO6" s="111"/>
      <c r="AP6" s="114"/>
      <c r="AQ6" s="106"/>
      <c r="AR6" s="106" t="s">
        <v>401</v>
      </c>
      <c r="AS6" s="553"/>
      <c r="AT6" s="553"/>
      <c r="AU6" s="109"/>
      <c r="AV6" s="110"/>
    </row>
    <row r="7" spans="1:48" ht="45.75" customHeight="1">
      <c r="A7" s="115"/>
      <c r="B7" s="116" t="s">
        <v>402</v>
      </c>
      <c r="C7" s="116" t="s">
        <v>403</v>
      </c>
      <c r="D7" s="117" t="s">
        <v>431</v>
      </c>
      <c r="E7" s="117" t="s">
        <v>432</v>
      </c>
      <c r="F7" s="118" t="s">
        <v>433</v>
      </c>
      <c r="G7" s="100" t="s">
        <v>404</v>
      </c>
      <c r="H7" s="119" t="s">
        <v>434</v>
      </c>
      <c r="I7" s="120" t="s">
        <v>405</v>
      </c>
      <c r="J7" s="116" t="s">
        <v>406</v>
      </c>
      <c r="K7" s="121" t="s">
        <v>407</v>
      </c>
      <c r="L7" s="118" t="s">
        <v>435</v>
      </c>
      <c r="M7" s="117" t="s">
        <v>436</v>
      </c>
      <c r="N7" s="100" t="s">
        <v>408</v>
      </c>
      <c r="O7" s="118" t="s">
        <v>437</v>
      </c>
      <c r="P7" s="122" t="s">
        <v>409</v>
      </c>
      <c r="Q7" s="123" t="s">
        <v>410</v>
      </c>
      <c r="R7" s="123" t="s">
        <v>411</v>
      </c>
      <c r="S7" s="551"/>
      <c r="T7" s="117" t="s">
        <v>438</v>
      </c>
      <c r="U7" s="117" t="s">
        <v>439</v>
      </c>
      <c r="V7" s="117" t="s">
        <v>440</v>
      </c>
      <c r="W7" s="122" t="s">
        <v>412</v>
      </c>
      <c r="X7" s="122" t="s">
        <v>413</v>
      </c>
      <c r="Y7" s="117" t="s">
        <v>441</v>
      </c>
      <c r="Z7" s="117" t="s">
        <v>442</v>
      </c>
      <c r="AA7" s="121" t="s">
        <v>414</v>
      </c>
      <c r="AB7" s="123" t="s">
        <v>415</v>
      </c>
      <c r="AC7" s="100" t="s">
        <v>416</v>
      </c>
      <c r="AD7" s="121" t="s">
        <v>417</v>
      </c>
      <c r="AE7" s="124" t="s">
        <v>440</v>
      </c>
      <c r="AF7" s="117" t="s">
        <v>443</v>
      </c>
      <c r="AG7" s="121" t="s">
        <v>418</v>
      </c>
      <c r="AH7" s="555" t="s">
        <v>922</v>
      </c>
      <c r="AI7" s="556"/>
      <c r="AJ7" s="116" t="s">
        <v>419</v>
      </c>
      <c r="AK7" s="121" t="s">
        <v>420</v>
      </c>
      <c r="AL7" s="126" t="s">
        <v>444</v>
      </c>
      <c r="AM7" s="122" t="s">
        <v>405</v>
      </c>
      <c r="AN7" s="127" t="s">
        <v>421</v>
      </c>
      <c r="AO7" s="126" t="s">
        <v>445</v>
      </c>
      <c r="AP7" s="100" t="s">
        <v>405</v>
      </c>
      <c r="AQ7" s="128" t="s">
        <v>422</v>
      </c>
      <c r="AR7" s="125"/>
      <c r="AS7" s="554"/>
      <c r="AT7" s="554"/>
      <c r="AU7" s="129" t="s">
        <v>423</v>
      </c>
      <c r="AV7" s="130" t="s">
        <v>424</v>
      </c>
    </row>
    <row r="8" spans="1:50" s="136" customFormat="1" ht="24.75" customHeight="1" hidden="1">
      <c r="A8" s="131"/>
      <c r="B8" s="132" t="s">
        <v>446</v>
      </c>
      <c r="C8" s="132" t="s">
        <v>447</v>
      </c>
      <c r="D8" s="132" t="s">
        <v>448</v>
      </c>
      <c r="E8" s="132" t="s">
        <v>449</v>
      </c>
      <c r="F8" s="132" t="s">
        <v>450</v>
      </c>
      <c r="G8" s="132" t="s">
        <v>451</v>
      </c>
      <c r="H8" s="133" t="s">
        <v>452</v>
      </c>
      <c r="I8" s="133" t="s">
        <v>453</v>
      </c>
      <c r="J8" s="132" t="s">
        <v>454</v>
      </c>
      <c r="K8" s="132" t="s">
        <v>455</v>
      </c>
      <c r="L8" s="132" t="s">
        <v>456</v>
      </c>
      <c r="M8" s="132" t="s">
        <v>457</v>
      </c>
      <c r="N8" s="132" t="s">
        <v>458</v>
      </c>
      <c r="O8" s="132" t="s">
        <v>459</v>
      </c>
      <c r="P8" s="133" t="s">
        <v>460</v>
      </c>
      <c r="Q8" s="132" t="s">
        <v>461</v>
      </c>
      <c r="R8" s="132" t="s">
        <v>462</v>
      </c>
      <c r="S8" s="132" t="s">
        <v>463</v>
      </c>
      <c r="T8" s="132" t="s">
        <v>464</v>
      </c>
      <c r="U8" s="132" t="s">
        <v>465</v>
      </c>
      <c r="V8" s="132" t="s">
        <v>466</v>
      </c>
      <c r="W8" s="133" t="s">
        <v>467</v>
      </c>
      <c r="X8" s="133" t="s">
        <v>468</v>
      </c>
      <c r="Y8" s="132" t="s">
        <v>469</v>
      </c>
      <c r="Z8" s="132" t="s">
        <v>470</v>
      </c>
      <c r="AA8" s="132" t="s">
        <v>471</v>
      </c>
      <c r="AB8" s="132" t="s">
        <v>472</v>
      </c>
      <c r="AC8" s="132" t="s">
        <v>473</v>
      </c>
      <c r="AD8" s="132" t="s">
        <v>474</v>
      </c>
      <c r="AE8" s="133" t="s">
        <v>475</v>
      </c>
      <c r="AF8" s="132" t="s">
        <v>476</v>
      </c>
      <c r="AG8" s="132" t="s">
        <v>477</v>
      </c>
      <c r="AH8" s="132" t="s">
        <v>478</v>
      </c>
      <c r="AI8" s="132" t="s">
        <v>479</v>
      </c>
      <c r="AJ8" s="132" t="s">
        <v>480</v>
      </c>
      <c r="AK8" s="132" t="s">
        <v>481</v>
      </c>
      <c r="AL8" s="132" t="s">
        <v>482</v>
      </c>
      <c r="AM8" s="133" t="s">
        <v>483</v>
      </c>
      <c r="AN8" s="133" t="s">
        <v>484</v>
      </c>
      <c r="AO8" s="132" t="s">
        <v>485</v>
      </c>
      <c r="AP8" s="132" t="s">
        <v>486</v>
      </c>
      <c r="AQ8" s="134" t="s">
        <v>487</v>
      </c>
      <c r="AR8" s="133" t="s">
        <v>488</v>
      </c>
      <c r="AS8" s="132" t="s">
        <v>489</v>
      </c>
      <c r="AT8" s="132" t="s">
        <v>490</v>
      </c>
      <c r="AU8" s="133" t="s">
        <v>491</v>
      </c>
      <c r="AV8" s="135" t="s">
        <v>491</v>
      </c>
      <c r="AX8" s="499" t="s">
        <v>921</v>
      </c>
    </row>
    <row r="9" spans="1:50" s="141" customFormat="1" ht="39" customHeight="1">
      <c r="A9" s="137" t="s">
        <v>114</v>
      </c>
      <c r="B9" s="138">
        <v>5865769</v>
      </c>
      <c r="C9" s="138">
        <v>3421947</v>
      </c>
      <c r="D9" s="138">
        <v>3389119</v>
      </c>
      <c r="E9" s="138">
        <v>32179</v>
      </c>
      <c r="F9" s="138">
        <v>0</v>
      </c>
      <c r="G9" s="138">
        <v>649</v>
      </c>
      <c r="H9" s="138">
        <v>0</v>
      </c>
      <c r="I9" s="138">
        <v>649</v>
      </c>
      <c r="J9" s="138">
        <v>2440764</v>
      </c>
      <c r="K9" s="138">
        <v>0</v>
      </c>
      <c r="L9" s="138">
        <v>0</v>
      </c>
      <c r="M9" s="138">
        <v>0</v>
      </c>
      <c r="N9" s="138">
        <v>0</v>
      </c>
      <c r="O9" s="138">
        <v>2433120</v>
      </c>
      <c r="P9" s="138">
        <v>7644</v>
      </c>
      <c r="Q9" s="138">
        <v>6923503</v>
      </c>
      <c r="R9" s="138">
        <v>5424282</v>
      </c>
      <c r="S9" s="138">
        <v>251933</v>
      </c>
      <c r="T9" s="138">
        <v>115424</v>
      </c>
      <c r="U9" s="138">
        <v>994665</v>
      </c>
      <c r="V9" s="138">
        <v>0</v>
      </c>
      <c r="W9" s="138">
        <v>9090</v>
      </c>
      <c r="X9" s="138">
        <v>271282</v>
      </c>
      <c r="Y9" s="138">
        <v>3739716</v>
      </c>
      <c r="Z9" s="138">
        <v>7869</v>
      </c>
      <c r="AA9" s="138">
        <v>34303</v>
      </c>
      <c r="AB9" s="138">
        <v>1487720</v>
      </c>
      <c r="AC9" s="138">
        <v>1474280</v>
      </c>
      <c r="AD9" s="138">
        <v>0</v>
      </c>
      <c r="AE9" s="138">
        <v>0</v>
      </c>
      <c r="AF9" s="138">
        <v>0</v>
      </c>
      <c r="AG9" s="138">
        <v>13440</v>
      </c>
      <c r="AH9" s="138">
        <v>0</v>
      </c>
      <c r="AI9" s="138">
        <v>1049291</v>
      </c>
      <c r="AJ9" s="138">
        <v>3058</v>
      </c>
      <c r="AK9" s="138">
        <v>0</v>
      </c>
      <c r="AL9" s="138">
        <v>0</v>
      </c>
      <c r="AM9" s="138">
        <v>3058</v>
      </c>
      <c r="AN9" s="138">
        <v>11501</v>
      </c>
      <c r="AO9" s="138">
        <v>0</v>
      </c>
      <c r="AP9" s="138">
        <v>11501</v>
      </c>
      <c r="AQ9" s="138">
        <v>0</v>
      </c>
      <c r="AR9" s="138">
        <v>1057734</v>
      </c>
      <c r="AS9" s="138">
        <v>-3623336</v>
      </c>
      <c r="AT9" s="138">
        <v>-4681070</v>
      </c>
      <c r="AU9" s="139">
        <f aca="true" t="shared" si="0" ref="AU9:AU14">C9+J9</f>
        <v>5862711</v>
      </c>
      <c r="AV9" s="140">
        <f aca="true" t="shared" si="1" ref="AV9:AV14">R9+AB9</f>
        <v>6912002</v>
      </c>
      <c r="AX9" s="498">
        <f aca="true" t="shared" si="2" ref="AX9:AX14">AU9-AV9</f>
        <v>-1049291</v>
      </c>
    </row>
    <row r="10" spans="1:50" s="141" customFormat="1" ht="39" customHeight="1">
      <c r="A10" s="137" t="s">
        <v>492</v>
      </c>
      <c r="B10" s="142">
        <v>3870115</v>
      </c>
      <c r="C10" s="142">
        <v>2978644</v>
      </c>
      <c r="D10" s="142">
        <v>2165465</v>
      </c>
      <c r="E10" s="142">
        <v>813026</v>
      </c>
      <c r="F10" s="142">
        <v>0</v>
      </c>
      <c r="G10" s="142">
        <v>153</v>
      </c>
      <c r="H10" s="142">
        <v>0</v>
      </c>
      <c r="I10" s="142">
        <v>153</v>
      </c>
      <c r="J10" s="142">
        <v>891358</v>
      </c>
      <c r="K10" s="142">
        <v>314</v>
      </c>
      <c r="L10" s="142">
        <v>0</v>
      </c>
      <c r="M10" s="142">
        <v>0</v>
      </c>
      <c r="N10" s="142">
        <v>0</v>
      </c>
      <c r="O10" s="142">
        <v>867380</v>
      </c>
      <c r="P10" s="142">
        <v>23664</v>
      </c>
      <c r="Q10" s="142">
        <v>3356456</v>
      </c>
      <c r="R10" s="142">
        <v>2607663</v>
      </c>
      <c r="S10" s="142">
        <v>140363</v>
      </c>
      <c r="T10" s="142">
        <v>237447</v>
      </c>
      <c r="U10" s="142">
        <v>577674</v>
      </c>
      <c r="V10" s="142">
        <v>0</v>
      </c>
      <c r="W10" s="142">
        <v>0</v>
      </c>
      <c r="X10" s="142">
        <v>189112</v>
      </c>
      <c r="Y10" s="142">
        <v>1399736</v>
      </c>
      <c r="Z10" s="142">
        <v>51302</v>
      </c>
      <c r="AA10" s="142">
        <v>12029</v>
      </c>
      <c r="AB10" s="142">
        <v>748571</v>
      </c>
      <c r="AC10" s="142">
        <v>738221</v>
      </c>
      <c r="AD10" s="142">
        <v>0</v>
      </c>
      <c r="AE10" s="142">
        <v>0</v>
      </c>
      <c r="AF10" s="142">
        <v>0</v>
      </c>
      <c r="AG10" s="142">
        <v>10350</v>
      </c>
      <c r="AH10" s="142">
        <v>513768</v>
      </c>
      <c r="AI10" s="142">
        <v>0</v>
      </c>
      <c r="AJ10" s="142">
        <v>113</v>
      </c>
      <c r="AK10" s="142">
        <v>0</v>
      </c>
      <c r="AL10" s="142">
        <v>113</v>
      </c>
      <c r="AM10" s="142">
        <v>0</v>
      </c>
      <c r="AN10" s="142">
        <v>222</v>
      </c>
      <c r="AO10" s="142">
        <v>0</v>
      </c>
      <c r="AP10" s="142">
        <v>222</v>
      </c>
      <c r="AQ10" s="142">
        <v>513659</v>
      </c>
      <c r="AR10" s="142">
        <v>0</v>
      </c>
      <c r="AS10" s="142">
        <v>0</v>
      </c>
      <c r="AT10" s="142">
        <v>513659</v>
      </c>
      <c r="AU10" s="143">
        <f t="shared" si="0"/>
        <v>3870002</v>
      </c>
      <c r="AV10" s="144">
        <f t="shared" si="1"/>
        <v>3356234</v>
      </c>
      <c r="AX10" s="498">
        <f t="shared" si="2"/>
        <v>513768</v>
      </c>
    </row>
    <row r="11" spans="1:50" s="141" customFormat="1" ht="39" customHeight="1">
      <c r="A11" s="137" t="s">
        <v>887</v>
      </c>
      <c r="B11" s="142">
        <v>3795857</v>
      </c>
      <c r="C11" s="142">
        <v>2505780</v>
      </c>
      <c r="D11" s="142">
        <v>1974863</v>
      </c>
      <c r="E11" s="142">
        <v>481729</v>
      </c>
      <c r="F11" s="142">
        <v>44640</v>
      </c>
      <c r="G11" s="142">
        <v>4548</v>
      </c>
      <c r="H11" s="142">
        <v>0</v>
      </c>
      <c r="I11" s="142">
        <v>4548</v>
      </c>
      <c r="J11" s="142">
        <v>1289716</v>
      </c>
      <c r="K11" s="142">
        <v>0</v>
      </c>
      <c r="L11" s="142">
        <v>0</v>
      </c>
      <c r="M11" s="142">
        <v>0</v>
      </c>
      <c r="N11" s="142">
        <v>0</v>
      </c>
      <c r="O11" s="142">
        <v>1273247</v>
      </c>
      <c r="P11" s="142">
        <v>16469</v>
      </c>
      <c r="Q11" s="142">
        <v>3758657</v>
      </c>
      <c r="R11" s="142">
        <v>2840572</v>
      </c>
      <c r="S11" s="142">
        <v>191765</v>
      </c>
      <c r="T11" s="142">
        <v>64970</v>
      </c>
      <c r="U11" s="142">
        <v>600749</v>
      </c>
      <c r="V11" s="142">
        <v>44535</v>
      </c>
      <c r="W11" s="142">
        <v>169637</v>
      </c>
      <c r="X11" s="142">
        <v>65903</v>
      </c>
      <c r="Y11" s="142">
        <v>1630605</v>
      </c>
      <c r="Z11" s="142">
        <v>72408</v>
      </c>
      <c r="AA11" s="142">
        <v>0</v>
      </c>
      <c r="AB11" s="142">
        <v>873796</v>
      </c>
      <c r="AC11" s="142">
        <v>816259</v>
      </c>
      <c r="AD11" s="142">
        <v>0</v>
      </c>
      <c r="AE11" s="142">
        <v>0</v>
      </c>
      <c r="AF11" s="142">
        <v>0</v>
      </c>
      <c r="AG11" s="142">
        <v>57537</v>
      </c>
      <c r="AH11" s="142">
        <v>81128</v>
      </c>
      <c r="AI11" s="142">
        <v>0</v>
      </c>
      <c r="AJ11" s="142">
        <v>361</v>
      </c>
      <c r="AK11" s="142">
        <v>0</v>
      </c>
      <c r="AL11" s="142">
        <v>0</v>
      </c>
      <c r="AM11" s="142">
        <v>361</v>
      </c>
      <c r="AN11" s="142">
        <v>44289</v>
      </c>
      <c r="AO11" s="142">
        <v>0</v>
      </c>
      <c r="AP11" s="142">
        <v>44289</v>
      </c>
      <c r="AQ11" s="142">
        <v>37200</v>
      </c>
      <c r="AR11" s="142">
        <v>0</v>
      </c>
      <c r="AS11" s="142">
        <v>44445</v>
      </c>
      <c r="AT11" s="142">
        <v>81645</v>
      </c>
      <c r="AU11" s="143">
        <f t="shared" si="0"/>
        <v>3795496</v>
      </c>
      <c r="AV11" s="144">
        <f t="shared" si="1"/>
        <v>3714368</v>
      </c>
      <c r="AX11" s="498">
        <f t="shared" si="2"/>
        <v>81128</v>
      </c>
    </row>
    <row r="12" spans="1:50" s="141" customFormat="1" ht="39" customHeight="1">
      <c r="A12" s="137" t="s">
        <v>888</v>
      </c>
      <c r="B12" s="142">
        <v>2034235</v>
      </c>
      <c r="C12" s="142">
        <v>1373880</v>
      </c>
      <c r="D12" s="142">
        <v>1084336</v>
      </c>
      <c r="E12" s="142">
        <v>270283</v>
      </c>
      <c r="F12" s="142">
        <v>19066</v>
      </c>
      <c r="G12" s="142">
        <v>195</v>
      </c>
      <c r="H12" s="142">
        <v>0</v>
      </c>
      <c r="I12" s="142">
        <v>195</v>
      </c>
      <c r="J12" s="142">
        <v>660355</v>
      </c>
      <c r="K12" s="142">
        <v>48</v>
      </c>
      <c r="L12" s="142">
        <v>0</v>
      </c>
      <c r="M12" s="142">
        <v>0</v>
      </c>
      <c r="N12" s="142">
        <v>0</v>
      </c>
      <c r="O12" s="142">
        <v>659352</v>
      </c>
      <c r="P12" s="142">
        <v>955</v>
      </c>
      <c r="Q12" s="142">
        <v>2023510</v>
      </c>
      <c r="R12" s="142">
        <v>1520001</v>
      </c>
      <c r="S12" s="142">
        <v>109076</v>
      </c>
      <c r="T12" s="142">
        <v>41934</v>
      </c>
      <c r="U12" s="142">
        <v>326838</v>
      </c>
      <c r="V12" s="142">
        <v>19062</v>
      </c>
      <c r="W12" s="142">
        <v>32423</v>
      </c>
      <c r="X12" s="142">
        <v>97246</v>
      </c>
      <c r="Y12" s="142">
        <v>880569</v>
      </c>
      <c r="Z12" s="142">
        <v>12853</v>
      </c>
      <c r="AA12" s="142">
        <v>0</v>
      </c>
      <c r="AB12" s="142">
        <v>499640</v>
      </c>
      <c r="AC12" s="142">
        <v>495465</v>
      </c>
      <c r="AD12" s="142">
        <v>0</v>
      </c>
      <c r="AE12" s="142">
        <v>0</v>
      </c>
      <c r="AF12" s="142">
        <v>0</v>
      </c>
      <c r="AG12" s="142">
        <v>4175</v>
      </c>
      <c r="AH12" s="142">
        <v>14594</v>
      </c>
      <c r="AI12" s="142">
        <v>0</v>
      </c>
      <c r="AJ12" s="142">
        <v>0</v>
      </c>
      <c r="AK12" s="142">
        <v>0</v>
      </c>
      <c r="AL12" s="142">
        <v>0</v>
      </c>
      <c r="AM12" s="142">
        <v>0</v>
      </c>
      <c r="AN12" s="142">
        <v>3869</v>
      </c>
      <c r="AO12" s="142">
        <v>0</v>
      </c>
      <c r="AP12" s="142">
        <v>3869</v>
      </c>
      <c r="AQ12" s="142">
        <v>10725</v>
      </c>
      <c r="AR12" s="142">
        <v>0</v>
      </c>
      <c r="AS12" s="142">
        <v>0</v>
      </c>
      <c r="AT12" s="142">
        <v>10725</v>
      </c>
      <c r="AU12" s="143">
        <f t="shared" si="0"/>
        <v>2034235</v>
      </c>
      <c r="AV12" s="144">
        <f t="shared" si="1"/>
        <v>2019641</v>
      </c>
      <c r="AX12" s="498">
        <f t="shared" si="2"/>
        <v>14594</v>
      </c>
    </row>
    <row r="13" spans="1:50" s="141" customFormat="1" ht="39" customHeight="1">
      <c r="A13" s="137" t="s">
        <v>889</v>
      </c>
      <c r="B13" s="142">
        <v>477280</v>
      </c>
      <c r="C13" s="142">
        <v>152068</v>
      </c>
      <c r="D13" s="142">
        <v>145449</v>
      </c>
      <c r="E13" s="142">
        <v>6587</v>
      </c>
      <c r="F13" s="142">
        <v>0</v>
      </c>
      <c r="G13" s="142">
        <v>32</v>
      </c>
      <c r="H13" s="142">
        <v>0</v>
      </c>
      <c r="I13" s="142">
        <v>32</v>
      </c>
      <c r="J13" s="142">
        <v>325212</v>
      </c>
      <c r="K13" s="142">
        <v>0</v>
      </c>
      <c r="L13" s="142">
        <v>0</v>
      </c>
      <c r="M13" s="142">
        <v>0</v>
      </c>
      <c r="N13" s="142">
        <v>0</v>
      </c>
      <c r="O13" s="142">
        <v>325212</v>
      </c>
      <c r="P13" s="142">
        <v>0</v>
      </c>
      <c r="Q13" s="142">
        <v>421859</v>
      </c>
      <c r="R13" s="142">
        <v>295110</v>
      </c>
      <c r="S13" s="142">
        <v>11965</v>
      </c>
      <c r="T13" s="142">
        <v>0</v>
      </c>
      <c r="U13" s="142">
        <v>86283</v>
      </c>
      <c r="V13" s="142">
        <v>0</v>
      </c>
      <c r="W13" s="142">
        <v>0</v>
      </c>
      <c r="X13" s="142">
        <v>16491</v>
      </c>
      <c r="Y13" s="142">
        <v>177679</v>
      </c>
      <c r="Z13" s="142">
        <v>5</v>
      </c>
      <c r="AA13" s="142">
        <v>2687</v>
      </c>
      <c r="AB13" s="142">
        <v>126749</v>
      </c>
      <c r="AC13" s="142">
        <v>125973</v>
      </c>
      <c r="AD13" s="142">
        <v>0</v>
      </c>
      <c r="AE13" s="142">
        <v>0</v>
      </c>
      <c r="AF13" s="142">
        <v>0</v>
      </c>
      <c r="AG13" s="142">
        <v>776</v>
      </c>
      <c r="AH13" s="142">
        <v>55421</v>
      </c>
      <c r="AI13" s="142">
        <v>0</v>
      </c>
      <c r="AJ13" s="142">
        <v>0</v>
      </c>
      <c r="AK13" s="142">
        <v>0</v>
      </c>
      <c r="AL13" s="142">
        <v>0</v>
      </c>
      <c r="AM13" s="142">
        <v>0</v>
      </c>
      <c r="AN13" s="142">
        <v>0</v>
      </c>
      <c r="AO13" s="142">
        <v>0</v>
      </c>
      <c r="AP13" s="142">
        <v>0</v>
      </c>
      <c r="AQ13" s="142">
        <v>55421</v>
      </c>
      <c r="AR13" s="142">
        <v>0</v>
      </c>
      <c r="AS13" s="142">
        <v>61737</v>
      </c>
      <c r="AT13" s="142">
        <v>117158</v>
      </c>
      <c r="AU13" s="143">
        <f t="shared" si="0"/>
        <v>477280</v>
      </c>
      <c r="AV13" s="144">
        <f t="shared" si="1"/>
        <v>421859</v>
      </c>
      <c r="AX13" s="498">
        <f t="shared" si="2"/>
        <v>55421</v>
      </c>
    </row>
    <row r="14" spans="1:50" s="141" customFormat="1" ht="39" customHeight="1">
      <c r="A14" s="137" t="s">
        <v>890</v>
      </c>
      <c r="B14" s="145">
        <v>3600480</v>
      </c>
      <c r="C14" s="145">
        <v>2731711</v>
      </c>
      <c r="D14" s="145">
        <v>2029089</v>
      </c>
      <c r="E14" s="145">
        <v>562804</v>
      </c>
      <c r="F14" s="145">
        <v>0</v>
      </c>
      <c r="G14" s="145">
        <v>139818</v>
      </c>
      <c r="H14" s="145">
        <v>0</v>
      </c>
      <c r="I14" s="145">
        <v>139818</v>
      </c>
      <c r="J14" s="145">
        <v>868413</v>
      </c>
      <c r="K14" s="145">
        <v>98</v>
      </c>
      <c r="L14" s="145">
        <v>0</v>
      </c>
      <c r="M14" s="145">
        <v>0</v>
      </c>
      <c r="N14" s="145">
        <v>0</v>
      </c>
      <c r="O14" s="145">
        <v>865624</v>
      </c>
      <c r="P14" s="145">
        <v>2691</v>
      </c>
      <c r="Q14" s="145">
        <v>3543190</v>
      </c>
      <c r="R14" s="145">
        <v>2774763</v>
      </c>
      <c r="S14" s="145">
        <v>149367</v>
      </c>
      <c r="T14" s="145">
        <v>92080</v>
      </c>
      <c r="U14" s="145">
        <v>764071</v>
      </c>
      <c r="V14" s="145">
        <v>0</v>
      </c>
      <c r="W14" s="145">
        <v>102905</v>
      </c>
      <c r="X14" s="145">
        <v>50117</v>
      </c>
      <c r="Y14" s="145">
        <v>1461531</v>
      </c>
      <c r="Z14" s="145">
        <v>37283</v>
      </c>
      <c r="AA14" s="145">
        <v>18309</v>
      </c>
      <c r="AB14" s="145">
        <v>739127</v>
      </c>
      <c r="AC14" s="145">
        <v>698651</v>
      </c>
      <c r="AD14" s="145">
        <v>0</v>
      </c>
      <c r="AE14" s="145">
        <v>0</v>
      </c>
      <c r="AF14" s="145">
        <v>0</v>
      </c>
      <c r="AG14" s="145">
        <v>40476</v>
      </c>
      <c r="AH14" s="145">
        <v>86234</v>
      </c>
      <c r="AI14" s="145">
        <v>0</v>
      </c>
      <c r="AJ14" s="145">
        <v>356</v>
      </c>
      <c r="AK14" s="145">
        <v>0</v>
      </c>
      <c r="AL14" s="145">
        <v>0</v>
      </c>
      <c r="AM14" s="145">
        <v>356</v>
      </c>
      <c r="AN14" s="145">
        <v>29300</v>
      </c>
      <c r="AO14" s="145">
        <v>0</v>
      </c>
      <c r="AP14" s="145">
        <v>29300</v>
      </c>
      <c r="AQ14" s="145">
        <v>57290</v>
      </c>
      <c r="AR14" s="145">
        <v>0</v>
      </c>
      <c r="AS14" s="145">
        <v>0</v>
      </c>
      <c r="AT14" s="145">
        <v>57290</v>
      </c>
      <c r="AU14" s="143">
        <f t="shared" si="0"/>
        <v>3600124</v>
      </c>
      <c r="AV14" s="144">
        <f t="shared" si="1"/>
        <v>3513890</v>
      </c>
      <c r="AX14" s="498">
        <f t="shared" si="2"/>
        <v>86234</v>
      </c>
    </row>
    <row r="15" spans="1:48" s="141" customFormat="1" ht="39" customHeight="1" thickBot="1">
      <c r="A15" s="148" t="s">
        <v>425</v>
      </c>
      <c r="B15" s="149">
        <f aca="true" t="shared" si="3" ref="B15:AV15">SUM(B9:B14)</f>
        <v>19643736</v>
      </c>
      <c r="C15" s="149">
        <f t="shared" si="3"/>
        <v>13164030</v>
      </c>
      <c r="D15" s="149">
        <f t="shared" si="3"/>
        <v>10788321</v>
      </c>
      <c r="E15" s="149">
        <f t="shared" si="3"/>
        <v>2166608</v>
      </c>
      <c r="F15" s="149">
        <f t="shared" si="3"/>
        <v>63706</v>
      </c>
      <c r="G15" s="149">
        <f t="shared" si="3"/>
        <v>145395</v>
      </c>
      <c r="H15" s="149">
        <f t="shared" si="3"/>
        <v>0</v>
      </c>
      <c r="I15" s="149">
        <f t="shared" si="3"/>
        <v>145395</v>
      </c>
      <c r="J15" s="149">
        <f t="shared" si="3"/>
        <v>6475818</v>
      </c>
      <c r="K15" s="149">
        <f t="shared" si="3"/>
        <v>460</v>
      </c>
      <c r="L15" s="149">
        <f t="shared" si="3"/>
        <v>0</v>
      </c>
      <c r="M15" s="149">
        <f t="shared" si="3"/>
        <v>0</v>
      </c>
      <c r="N15" s="149">
        <f t="shared" si="3"/>
        <v>0</v>
      </c>
      <c r="O15" s="149">
        <f t="shared" si="3"/>
        <v>6423935</v>
      </c>
      <c r="P15" s="149">
        <f t="shared" si="3"/>
        <v>51423</v>
      </c>
      <c r="Q15" s="149">
        <f t="shared" si="3"/>
        <v>20027175</v>
      </c>
      <c r="R15" s="149">
        <f t="shared" si="3"/>
        <v>15462391</v>
      </c>
      <c r="S15" s="149">
        <f t="shared" si="3"/>
        <v>854469</v>
      </c>
      <c r="T15" s="149">
        <f t="shared" si="3"/>
        <v>551855</v>
      </c>
      <c r="U15" s="149">
        <f t="shared" si="3"/>
        <v>3350280</v>
      </c>
      <c r="V15" s="149">
        <f t="shared" si="3"/>
        <v>63597</v>
      </c>
      <c r="W15" s="149">
        <f t="shared" si="3"/>
        <v>314055</v>
      </c>
      <c r="X15" s="149">
        <f t="shared" si="3"/>
        <v>690151</v>
      </c>
      <c r="Y15" s="149">
        <f t="shared" si="3"/>
        <v>9289836</v>
      </c>
      <c r="Z15" s="149">
        <f t="shared" si="3"/>
        <v>181720</v>
      </c>
      <c r="AA15" s="149">
        <f t="shared" si="3"/>
        <v>67328</v>
      </c>
      <c r="AB15" s="149">
        <f t="shared" si="3"/>
        <v>4475603</v>
      </c>
      <c r="AC15" s="149">
        <f t="shared" si="3"/>
        <v>4348849</v>
      </c>
      <c r="AD15" s="149">
        <f t="shared" si="3"/>
        <v>0</v>
      </c>
      <c r="AE15" s="149">
        <f t="shared" si="3"/>
        <v>0</v>
      </c>
      <c r="AF15" s="149">
        <f t="shared" si="3"/>
        <v>0</v>
      </c>
      <c r="AG15" s="149">
        <f t="shared" si="3"/>
        <v>126754</v>
      </c>
      <c r="AH15" s="149">
        <f t="shared" si="3"/>
        <v>751145</v>
      </c>
      <c r="AI15" s="149">
        <f t="shared" si="3"/>
        <v>1049291</v>
      </c>
      <c r="AJ15" s="149">
        <f t="shared" si="3"/>
        <v>3888</v>
      </c>
      <c r="AK15" s="149">
        <f t="shared" si="3"/>
        <v>0</v>
      </c>
      <c r="AL15" s="149">
        <f t="shared" si="3"/>
        <v>113</v>
      </c>
      <c r="AM15" s="149">
        <f t="shared" si="3"/>
        <v>3775</v>
      </c>
      <c r="AN15" s="149">
        <f t="shared" si="3"/>
        <v>89181</v>
      </c>
      <c r="AO15" s="149">
        <f t="shared" si="3"/>
        <v>0</v>
      </c>
      <c r="AP15" s="149">
        <f t="shared" si="3"/>
        <v>89181</v>
      </c>
      <c r="AQ15" s="149">
        <f t="shared" si="3"/>
        <v>674295</v>
      </c>
      <c r="AR15" s="149">
        <f t="shared" si="3"/>
        <v>1057734</v>
      </c>
      <c r="AS15" s="149">
        <f t="shared" si="3"/>
        <v>-3517154</v>
      </c>
      <c r="AT15" s="149">
        <f t="shared" si="3"/>
        <v>-3900593</v>
      </c>
      <c r="AU15" s="149">
        <f t="shared" si="3"/>
        <v>19639848</v>
      </c>
      <c r="AV15" s="150">
        <f t="shared" si="3"/>
        <v>19937994</v>
      </c>
    </row>
    <row r="16" spans="1:48" s="497" customFormat="1" ht="23.25" customHeight="1">
      <c r="A16" s="495"/>
      <c r="B16" s="496"/>
      <c r="C16" s="496"/>
      <c r="D16" s="496"/>
      <c r="E16" s="496"/>
      <c r="F16" s="496"/>
      <c r="G16" s="496"/>
      <c r="H16" s="496"/>
      <c r="I16" s="496"/>
      <c r="J16" s="496"/>
      <c r="K16" s="496"/>
      <c r="L16" s="496"/>
      <c r="M16" s="496"/>
      <c r="N16" s="496"/>
      <c r="O16" s="496"/>
      <c r="P16" s="496"/>
      <c r="Q16" s="496"/>
      <c r="R16" s="496"/>
      <c r="S16" s="496"/>
      <c r="T16" s="496"/>
      <c r="U16" s="496"/>
      <c r="V16" s="496"/>
      <c r="W16" s="496"/>
      <c r="X16" s="496"/>
      <c r="Y16" s="496"/>
      <c r="Z16" s="496"/>
      <c r="AA16" s="496"/>
      <c r="AB16" s="496"/>
      <c r="AC16" s="496"/>
      <c r="AD16" s="496"/>
      <c r="AE16" s="496"/>
      <c r="AF16" s="496"/>
      <c r="AG16" s="496"/>
      <c r="AH16" s="496"/>
      <c r="AI16" s="496"/>
      <c r="AJ16" s="496"/>
      <c r="AK16" s="496"/>
      <c r="AL16" s="496"/>
      <c r="AM16" s="496"/>
      <c r="AN16" s="496"/>
      <c r="AO16" s="496"/>
      <c r="AP16" s="496"/>
      <c r="AQ16" s="496"/>
      <c r="AR16" s="496"/>
      <c r="AS16" s="496"/>
      <c r="AT16" s="496"/>
      <c r="AU16" s="496"/>
      <c r="AV16" s="496"/>
    </row>
    <row r="17" spans="1:48" s="141" customFormat="1" ht="23.25" customHeight="1">
      <c r="A17" s="152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4"/>
      <c r="O17" s="153"/>
      <c r="P17" s="153"/>
      <c r="Q17" s="153"/>
      <c r="R17" s="153"/>
      <c r="S17" s="153"/>
      <c r="T17" s="153"/>
      <c r="U17" s="153"/>
      <c r="V17" s="153"/>
      <c r="W17" s="154"/>
      <c r="X17" s="153"/>
      <c r="Y17" s="153"/>
      <c r="Z17" s="153"/>
      <c r="AA17" s="153"/>
      <c r="AB17" s="155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53"/>
      <c r="AR17" s="153"/>
      <c r="AS17" s="153"/>
      <c r="AT17" s="153"/>
      <c r="AU17" s="156"/>
      <c r="AV17" s="156"/>
    </row>
    <row r="18" spans="1:48" s="141" customFormat="1" ht="23.25" customHeight="1">
      <c r="A18" s="152"/>
      <c r="B18" s="81" t="s">
        <v>493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4"/>
      <c r="O18" s="153"/>
      <c r="P18" s="153"/>
      <c r="Q18" s="153"/>
      <c r="R18" s="153"/>
      <c r="S18" s="153"/>
      <c r="T18" s="153"/>
      <c r="U18" s="153"/>
      <c r="V18" s="153"/>
      <c r="W18" s="154"/>
      <c r="X18" s="153"/>
      <c r="Y18" s="153"/>
      <c r="Z18" s="153"/>
      <c r="AA18" s="153"/>
      <c r="AB18" s="155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53"/>
      <c r="AR18" s="153"/>
      <c r="AS18" s="153"/>
      <c r="AT18" s="153"/>
      <c r="AU18" s="156"/>
      <c r="AV18" s="156"/>
    </row>
    <row r="19" spans="1:48" s="141" customFormat="1" ht="23.25" customHeight="1">
      <c r="A19" s="152"/>
      <c r="B19" s="83" t="s">
        <v>494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4"/>
      <c r="O19" s="153"/>
      <c r="P19" s="153"/>
      <c r="Q19" s="153"/>
      <c r="R19" s="153"/>
      <c r="S19" s="153"/>
      <c r="T19" s="153"/>
      <c r="U19" s="153"/>
      <c r="V19" s="153"/>
      <c r="W19" s="154"/>
      <c r="X19" s="153"/>
      <c r="Y19" s="153"/>
      <c r="Z19" s="153"/>
      <c r="AA19" s="153"/>
      <c r="AB19" s="155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4"/>
      <c r="AQ19" s="153"/>
      <c r="AR19" s="153"/>
      <c r="AS19" s="153"/>
      <c r="AT19" s="153"/>
      <c r="AU19" s="156"/>
      <c r="AV19" s="156"/>
    </row>
    <row r="20" spans="1:48" s="141" customFormat="1" ht="19.5" thickBot="1">
      <c r="A20" s="157"/>
      <c r="B20" s="158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60"/>
      <c r="O20" s="159"/>
      <c r="P20" s="159"/>
      <c r="Q20" s="159"/>
      <c r="R20" s="159"/>
      <c r="S20" s="159"/>
      <c r="T20" s="159"/>
      <c r="U20" s="159"/>
      <c r="V20" s="159"/>
      <c r="W20" s="160"/>
      <c r="X20" s="159"/>
      <c r="Y20" s="159"/>
      <c r="Z20" s="159"/>
      <c r="AA20" s="159"/>
      <c r="AB20" s="161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60"/>
      <c r="AQ20" s="159"/>
      <c r="AR20" s="159"/>
      <c r="AS20" s="159"/>
      <c r="AT20" s="159"/>
      <c r="AU20" s="162"/>
      <c r="AV20" s="85" t="s">
        <v>941</v>
      </c>
    </row>
    <row r="21" spans="1:48" ht="14.25">
      <c r="A21" s="86"/>
      <c r="B21" s="87" t="s">
        <v>384</v>
      </c>
      <c r="C21" s="88"/>
      <c r="D21" s="89"/>
      <c r="E21" s="89"/>
      <c r="F21" s="89"/>
      <c r="G21" s="89"/>
      <c r="H21" s="89"/>
      <c r="I21" s="89"/>
      <c r="J21" s="90"/>
      <c r="K21" s="89"/>
      <c r="L21" s="89"/>
      <c r="M21" s="89"/>
      <c r="N21" s="91"/>
      <c r="O21" s="91"/>
      <c r="P21" s="92"/>
      <c r="Q21" s="87" t="s">
        <v>385</v>
      </c>
      <c r="R21" s="88"/>
      <c r="S21" s="89"/>
      <c r="T21" s="89"/>
      <c r="U21" s="89"/>
      <c r="V21" s="89"/>
      <c r="W21" s="89"/>
      <c r="X21" s="89"/>
      <c r="Y21" s="89"/>
      <c r="Z21" s="89"/>
      <c r="AA21" s="89"/>
      <c r="AB21" s="90"/>
      <c r="AC21" s="89"/>
      <c r="AD21" s="89"/>
      <c r="AE21" s="89"/>
      <c r="AF21" s="91"/>
      <c r="AG21" s="92"/>
      <c r="AH21" s="93"/>
      <c r="AI21" s="93"/>
      <c r="AJ21" s="90"/>
      <c r="AK21" s="90"/>
      <c r="AL21" s="90"/>
      <c r="AM21" s="93"/>
      <c r="AN21" s="544" t="s">
        <v>386</v>
      </c>
      <c r="AO21" s="545"/>
      <c r="AP21" s="546"/>
      <c r="AQ21" s="93"/>
      <c r="AR21" s="93"/>
      <c r="AS21" s="552" t="s">
        <v>428</v>
      </c>
      <c r="AT21" s="552" t="s">
        <v>429</v>
      </c>
      <c r="AU21" s="94"/>
      <c r="AV21" s="95"/>
    </row>
    <row r="22" spans="1:48" ht="14.25">
      <c r="A22" s="96"/>
      <c r="B22" s="97" t="s">
        <v>387</v>
      </c>
      <c r="C22" s="98" t="s">
        <v>388</v>
      </c>
      <c r="D22" s="99"/>
      <c r="E22" s="99"/>
      <c r="F22" s="99"/>
      <c r="G22" s="99"/>
      <c r="H22" s="99"/>
      <c r="I22" s="100"/>
      <c r="J22" s="542" t="s">
        <v>389</v>
      </c>
      <c r="K22" s="543"/>
      <c r="L22" s="99"/>
      <c r="M22" s="99"/>
      <c r="N22" s="101"/>
      <c r="O22" s="101"/>
      <c r="P22" s="102"/>
      <c r="Q22" s="103" t="s">
        <v>390</v>
      </c>
      <c r="R22" s="104" t="s">
        <v>391</v>
      </c>
      <c r="S22" s="99"/>
      <c r="T22" s="99"/>
      <c r="U22" s="99"/>
      <c r="V22" s="99"/>
      <c r="W22" s="99"/>
      <c r="X22" s="99"/>
      <c r="Y22" s="99"/>
      <c r="Z22" s="99"/>
      <c r="AA22" s="100"/>
      <c r="AB22" s="105" t="s">
        <v>392</v>
      </c>
      <c r="AC22" s="99"/>
      <c r="AD22" s="99"/>
      <c r="AE22" s="99"/>
      <c r="AF22" s="101"/>
      <c r="AG22" s="102"/>
      <c r="AH22" s="106" t="s">
        <v>393</v>
      </c>
      <c r="AI22" s="106" t="s">
        <v>394</v>
      </c>
      <c r="AJ22" s="98" t="s">
        <v>395</v>
      </c>
      <c r="AK22" s="107"/>
      <c r="AL22" s="107"/>
      <c r="AM22" s="108"/>
      <c r="AN22" s="547"/>
      <c r="AO22" s="548"/>
      <c r="AP22" s="549"/>
      <c r="AQ22" s="106" t="s">
        <v>396</v>
      </c>
      <c r="AR22" s="106" t="s">
        <v>397</v>
      </c>
      <c r="AS22" s="553"/>
      <c r="AT22" s="553"/>
      <c r="AU22" s="109" t="s">
        <v>398</v>
      </c>
      <c r="AV22" s="110" t="s">
        <v>399</v>
      </c>
    </row>
    <row r="23" spans="1:48" ht="14.25">
      <c r="A23" s="96" t="s">
        <v>400</v>
      </c>
      <c r="B23" s="106"/>
      <c r="C23" s="106"/>
      <c r="D23" s="106"/>
      <c r="E23" s="106"/>
      <c r="F23" s="106"/>
      <c r="G23" s="98"/>
      <c r="H23" s="99"/>
      <c r="I23" s="100"/>
      <c r="J23" s="106"/>
      <c r="K23" s="111"/>
      <c r="L23" s="106"/>
      <c r="M23" s="106"/>
      <c r="N23" s="106"/>
      <c r="O23" s="106"/>
      <c r="P23" s="111"/>
      <c r="Q23" s="106"/>
      <c r="R23" s="106"/>
      <c r="S23" s="550" t="s">
        <v>430</v>
      </c>
      <c r="T23" s="106"/>
      <c r="U23" s="106"/>
      <c r="V23" s="112"/>
      <c r="W23" s="111"/>
      <c r="X23" s="111"/>
      <c r="Y23" s="106"/>
      <c r="Z23" s="106"/>
      <c r="AA23" s="113"/>
      <c r="AB23" s="106"/>
      <c r="AC23" s="106"/>
      <c r="AD23" s="106"/>
      <c r="AE23" s="111"/>
      <c r="AF23" s="106"/>
      <c r="AG23" s="106"/>
      <c r="AH23" s="106"/>
      <c r="AI23" s="106" t="s">
        <v>401</v>
      </c>
      <c r="AJ23" s="106"/>
      <c r="AK23" s="106"/>
      <c r="AL23" s="106"/>
      <c r="AM23" s="106"/>
      <c r="AN23" s="109"/>
      <c r="AO23" s="111"/>
      <c r="AP23" s="114"/>
      <c r="AQ23" s="106"/>
      <c r="AR23" s="106" t="s">
        <v>401</v>
      </c>
      <c r="AS23" s="553"/>
      <c r="AT23" s="553"/>
      <c r="AU23" s="109"/>
      <c r="AV23" s="110"/>
    </row>
    <row r="24" spans="1:48" ht="48.75" customHeight="1">
      <c r="A24" s="115"/>
      <c r="B24" s="116" t="s">
        <v>402</v>
      </c>
      <c r="C24" s="116" t="s">
        <v>403</v>
      </c>
      <c r="D24" s="117" t="s">
        <v>431</v>
      </c>
      <c r="E24" s="117" t="s">
        <v>432</v>
      </c>
      <c r="F24" s="118" t="s">
        <v>433</v>
      </c>
      <c r="G24" s="100" t="s">
        <v>404</v>
      </c>
      <c r="H24" s="119" t="s">
        <v>434</v>
      </c>
      <c r="I24" s="120" t="s">
        <v>405</v>
      </c>
      <c r="J24" s="116" t="s">
        <v>406</v>
      </c>
      <c r="K24" s="121" t="s">
        <v>407</v>
      </c>
      <c r="L24" s="118" t="s">
        <v>435</v>
      </c>
      <c r="M24" s="117" t="s">
        <v>436</v>
      </c>
      <c r="N24" s="100" t="s">
        <v>408</v>
      </c>
      <c r="O24" s="118" t="s">
        <v>437</v>
      </c>
      <c r="P24" s="122" t="s">
        <v>409</v>
      </c>
      <c r="Q24" s="123" t="s">
        <v>410</v>
      </c>
      <c r="R24" s="123" t="s">
        <v>411</v>
      </c>
      <c r="S24" s="551"/>
      <c r="T24" s="117" t="s">
        <v>438</v>
      </c>
      <c r="U24" s="117" t="s">
        <v>439</v>
      </c>
      <c r="V24" s="117" t="s">
        <v>440</v>
      </c>
      <c r="W24" s="122" t="s">
        <v>412</v>
      </c>
      <c r="X24" s="122" t="s">
        <v>413</v>
      </c>
      <c r="Y24" s="117" t="s">
        <v>441</v>
      </c>
      <c r="Z24" s="117" t="s">
        <v>442</v>
      </c>
      <c r="AA24" s="121" t="s">
        <v>414</v>
      </c>
      <c r="AB24" s="123" t="s">
        <v>415</v>
      </c>
      <c r="AC24" s="100" t="s">
        <v>416</v>
      </c>
      <c r="AD24" s="121" t="s">
        <v>417</v>
      </c>
      <c r="AE24" s="124" t="s">
        <v>440</v>
      </c>
      <c r="AF24" s="117" t="s">
        <v>443</v>
      </c>
      <c r="AG24" s="121" t="s">
        <v>418</v>
      </c>
      <c r="AH24" s="555" t="s">
        <v>922</v>
      </c>
      <c r="AI24" s="556"/>
      <c r="AJ24" s="116" t="s">
        <v>419</v>
      </c>
      <c r="AK24" s="121" t="s">
        <v>420</v>
      </c>
      <c r="AL24" s="126" t="s">
        <v>444</v>
      </c>
      <c r="AM24" s="122" t="s">
        <v>405</v>
      </c>
      <c r="AN24" s="127" t="s">
        <v>421</v>
      </c>
      <c r="AO24" s="126" t="s">
        <v>445</v>
      </c>
      <c r="AP24" s="100" t="s">
        <v>405</v>
      </c>
      <c r="AQ24" s="128" t="s">
        <v>422</v>
      </c>
      <c r="AR24" s="125"/>
      <c r="AS24" s="554"/>
      <c r="AT24" s="554"/>
      <c r="AU24" s="129" t="s">
        <v>423</v>
      </c>
      <c r="AV24" s="130" t="s">
        <v>424</v>
      </c>
    </row>
    <row r="25" spans="1:50" s="136" customFormat="1" ht="24.75" customHeight="1" hidden="1">
      <c r="A25" s="131"/>
      <c r="B25" s="132" t="s">
        <v>446</v>
      </c>
      <c r="C25" s="132" t="s">
        <v>447</v>
      </c>
      <c r="D25" s="132" t="s">
        <v>448</v>
      </c>
      <c r="E25" s="132" t="s">
        <v>449</v>
      </c>
      <c r="F25" s="132" t="s">
        <v>450</v>
      </c>
      <c r="G25" s="132" t="s">
        <v>451</v>
      </c>
      <c r="H25" s="133" t="s">
        <v>452</v>
      </c>
      <c r="I25" s="133" t="s">
        <v>453</v>
      </c>
      <c r="J25" s="132" t="s">
        <v>454</v>
      </c>
      <c r="K25" s="132" t="s">
        <v>455</v>
      </c>
      <c r="L25" s="132" t="s">
        <v>456</v>
      </c>
      <c r="M25" s="132" t="s">
        <v>457</v>
      </c>
      <c r="N25" s="132" t="s">
        <v>458</v>
      </c>
      <c r="O25" s="132" t="s">
        <v>459</v>
      </c>
      <c r="P25" s="133" t="s">
        <v>460</v>
      </c>
      <c r="Q25" s="132" t="s">
        <v>461</v>
      </c>
      <c r="R25" s="132" t="s">
        <v>462</v>
      </c>
      <c r="S25" s="132" t="s">
        <v>463</v>
      </c>
      <c r="T25" s="132" t="s">
        <v>464</v>
      </c>
      <c r="U25" s="132" t="s">
        <v>465</v>
      </c>
      <c r="V25" s="132" t="s">
        <v>466</v>
      </c>
      <c r="W25" s="133" t="s">
        <v>467</v>
      </c>
      <c r="X25" s="133" t="s">
        <v>468</v>
      </c>
      <c r="Y25" s="132" t="s">
        <v>469</v>
      </c>
      <c r="Z25" s="132" t="s">
        <v>470</v>
      </c>
      <c r="AA25" s="132" t="s">
        <v>471</v>
      </c>
      <c r="AB25" s="132" t="s">
        <v>472</v>
      </c>
      <c r="AC25" s="132" t="s">
        <v>473</v>
      </c>
      <c r="AD25" s="132" t="s">
        <v>474</v>
      </c>
      <c r="AE25" s="133" t="s">
        <v>475</v>
      </c>
      <c r="AF25" s="132" t="s">
        <v>476</v>
      </c>
      <c r="AG25" s="132" t="s">
        <v>477</v>
      </c>
      <c r="AH25" s="132" t="s">
        <v>478</v>
      </c>
      <c r="AI25" s="132" t="s">
        <v>479</v>
      </c>
      <c r="AJ25" s="132" t="s">
        <v>480</v>
      </c>
      <c r="AK25" s="132" t="s">
        <v>481</v>
      </c>
      <c r="AL25" s="132" t="s">
        <v>482</v>
      </c>
      <c r="AM25" s="133" t="s">
        <v>483</v>
      </c>
      <c r="AN25" s="133" t="s">
        <v>484</v>
      </c>
      <c r="AO25" s="132" t="s">
        <v>485</v>
      </c>
      <c r="AP25" s="132" t="s">
        <v>486</v>
      </c>
      <c r="AQ25" s="134" t="s">
        <v>487</v>
      </c>
      <c r="AR25" s="133" t="s">
        <v>488</v>
      </c>
      <c r="AS25" s="132" t="s">
        <v>489</v>
      </c>
      <c r="AT25" s="132" t="s">
        <v>490</v>
      </c>
      <c r="AU25" s="133" t="s">
        <v>491</v>
      </c>
      <c r="AV25" s="135" t="s">
        <v>491</v>
      </c>
      <c r="AX25" s="499" t="s">
        <v>921</v>
      </c>
    </row>
    <row r="26" spans="1:50" s="141" customFormat="1" ht="39" customHeight="1">
      <c r="A26" s="137" t="s">
        <v>114</v>
      </c>
      <c r="B26" s="138">
        <v>257169</v>
      </c>
      <c r="C26" s="138">
        <v>78770</v>
      </c>
      <c r="D26" s="138">
        <v>78769</v>
      </c>
      <c r="E26" s="138">
        <v>0</v>
      </c>
      <c r="F26" s="138">
        <v>0</v>
      </c>
      <c r="G26" s="138">
        <v>1</v>
      </c>
      <c r="H26" s="138">
        <v>0</v>
      </c>
      <c r="I26" s="138">
        <v>1</v>
      </c>
      <c r="J26" s="138">
        <v>178399</v>
      </c>
      <c r="K26" s="138">
        <v>0</v>
      </c>
      <c r="L26" s="138">
        <v>0</v>
      </c>
      <c r="M26" s="138">
        <v>0</v>
      </c>
      <c r="N26" s="138">
        <v>0</v>
      </c>
      <c r="O26" s="138">
        <v>178391</v>
      </c>
      <c r="P26" s="138">
        <v>8</v>
      </c>
      <c r="Q26" s="138">
        <v>265933</v>
      </c>
      <c r="R26" s="138">
        <v>238747</v>
      </c>
      <c r="S26" s="138">
        <v>13622</v>
      </c>
      <c r="T26" s="138">
        <v>0</v>
      </c>
      <c r="U26" s="138">
        <v>55975</v>
      </c>
      <c r="V26" s="138">
        <v>0</v>
      </c>
      <c r="W26" s="138">
        <v>37</v>
      </c>
      <c r="X26" s="138">
        <v>28314</v>
      </c>
      <c r="Y26" s="138">
        <v>140796</v>
      </c>
      <c r="Z26" s="138">
        <v>0</v>
      </c>
      <c r="AA26" s="138">
        <v>3</v>
      </c>
      <c r="AB26" s="138">
        <v>26999</v>
      </c>
      <c r="AC26" s="138">
        <v>26439</v>
      </c>
      <c r="AD26" s="138">
        <v>0</v>
      </c>
      <c r="AE26" s="138">
        <v>0</v>
      </c>
      <c r="AF26" s="138">
        <v>0</v>
      </c>
      <c r="AG26" s="138">
        <v>560</v>
      </c>
      <c r="AH26" s="138">
        <v>0</v>
      </c>
      <c r="AI26" s="138">
        <v>8577</v>
      </c>
      <c r="AJ26" s="138">
        <v>0</v>
      </c>
      <c r="AK26" s="138">
        <v>0</v>
      </c>
      <c r="AL26" s="138">
        <v>0</v>
      </c>
      <c r="AM26" s="138">
        <v>0</v>
      </c>
      <c r="AN26" s="138">
        <v>187</v>
      </c>
      <c r="AO26" s="138">
        <v>0</v>
      </c>
      <c r="AP26" s="138">
        <v>187</v>
      </c>
      <c r="AQ26" s="138">
        <v>0</v>
      </c>
      <c r="AR26" s="138">
        <v>8764</v>
      </c>
      <c r="AS26" s="138">
        <v>-14615</v>
      </c>
      <c r="AT26" s="138">
        <v>-23379</v>
      </c>
      <c r="AU26" s="139">
        <f>C26+J26</f>
        <v>257169</v>
      </c>
      <c r="AV26" s="140">
        <f>R26+AB26</f>
        <v>265746</v>
      </c>
      <c r="AX26" s="498">
        <f>AU26-AV26</f>
        <v>-8577</v>
      </c>
    </row>
    <row r="27" spans="1:50" s="141" customFormat="1" ht="39" customHeight="1">
      <c r="A27" s="137" t="s">
        <v>887</v>
      </c>
      <c r="B27" s="142">
        <v>76967</v>
      </c>
      <c r="C27" s="142">
        <v>27151</v>
      </c>
      <c r="D27" s="142">
        <v>3480</v>
      </c>
      <c r="E27" s="142">
        <v>0</v>
      </c>
      <c r="F27" s="142">
        <v>0</v>
      </c>
      <c r="G27" s="142">
        <v>23671</v>
      </c>
      <c r="H27" s="142">
        <v>0</v>
      </c>
      <c r="I27" s="142">
        <v>23671</v>
      </c>
      <c r="J27" s="142">
        <v>49816</v>
      </c>
      <c r="K27" s="142">
        <v>0</v>
      </c>
      <c r="L27" s="142">
        <v>0</v>
      </c>
      <c r="M27" s="142">
        <v>0</v>
      </c>
      <c r="N27" s="142">
        <v>0</v>
      </c>
      <c r="O27" s="142">
        <v>49815</v>
      </c>
      <c r="P27" s="142">
        <v>1</v>
      </c>
      <c r="Q27" s="142">
        <v>104985</v>
      </c>
      <c r="R27" s="142">
        <v>70566</v>
      </c>
      <c r="S27" s="142">
        <v>8582</v>
      </c>
      <c r="T27" s="142">
        <v>0</v>
      </c>
      <c r="U27" s="142">
        <v>20685</v>
      </c>
      <c r="V27" s="142">
        <v>0</v>
      </c>
      <c r="W27" s="142">
        <v>2222</v>
      </c>
      <c r="X27" s="142">
        <v>0</v>
      </c>
      <c r="Y27" s="142">
        <v>39077</v>
      </c>
      <c r="Z27" s="142">
        <v>0</v>
      </c>
      <c r="AA27" s="142">
        <v>0</v>
      </c>
      <c r="AB27" s="142">
        <v>34419</v>
      </c>
      <c r="AC27" s="142">
        <v>34419</v>
      </c>
      <c r="AD27" s="142">
        <v>0</v>
      </c>
      <c r="AE27" s="142">
        <v>0</v>
      </c>
      <c r="AF27" s="142">
        <v>0</v>
      </c>
      <c r="AG27" s="142">
        <v>0</v>
      </c>
      <c r="AH27" s="142">
        <v>0</v>
      </c>
      <c r="AI27" s="142">
        <v>28018</v>
      </c>
      <c r="AJ27" s="142">
        <v>0</v>
      </c>
      <c r="AK27" s="142">
        <v>0</v>
      </c>
      <c r="AL27" s="142">
        <v>0</v>
      </c>
      <c r="AM27" s="142">
        <v>0</v>
      </c>
      <c r="AN27" s="142">
        <v>0</v>
      </c>
      <c r="AO27" s="142">
        <v>0</v>
      </c>
      <c r="AP27" s="142">
        <v>0</v>
      </c>
      <c r="AQ27" s="142">
        <v>0</v>
      </c>
      <c r="AR27" s="142">
        <v>28018</v>
      </c>
      <c r="AS27" s="142">
        <v>-44445</v>
      </c>
      <c r="AT27" s="142">
        <v>-72463</v>
      </c>
      <c r="AU27" s="143">
        <f>C27+J27</f>
        <v>76967</v>
      </c>
      <c r="AV27" s="144">
        <f>R27+AB27</f>
        <v>104985</v>
      </c>
      <c r="AX27" s="498">
        <f>AU27-AV27</f>
        <v>-28018</v>
      </c>
    </row>
    <row r="28" spans="1:50" s="141" customFormat="1" ht="39" customHeight="1">
      <c r="A28" s="137" t="s">
        <v>890</v>
      </c>
      <c r="B28" s="145">
        <v>221827</v>
      </c>
      <c r="C28" s="145">
        <v>79387</v>
      </c>
      <c r="D28" s="145">
        <v>79386</v>
      </c>
      <c r="E28" s="145">
        <v>0</v>
      </c>
      <c r="F28" s="145">
        <v>0</v>
      </c>
      <c r="G28" s="145">
        <v>1</v>
      </c>
      <c r="H28" s="145">
        <v>0</v>
      </c>
      <c r="I28" s="145">
        <v>1</v>
      </c>
      <c r="J28" s="145">
        <v>142440</v>
      </c>
      <c r="K28" s="145">
        <v>0</v>
      </c>
      <c r="L28" s="145">
        <v>0</v>
      </c>
      <c r="M28" s="145">
        <v>0</v>
      </c>
      <c r="N28" s="145">
        <v>0</v>
      </c>
      <c r="O28" s="145">
        <v>142440</v>
      </c>
      <c r="P28" s="145">
        <v>0</v>
      </c>
      <c r="Q28" s="145">
        <v>221827</v>
      </c>
      <c r="R28" s="145">
        <v>169421</v>
      </c>
      <c r="S28" s="145">
        <v>11499</v>
      </c>
      <c r="T28" s="145">
        <v>0</v>
      </c>
      <c r="U28" s="145">
        <v>58115</v>
      </c>
      <c r="V28" s="145">
        <v>0</v>
      </c>
      <c r="W28" s="145">
        <v>3858</v>
      </c>
      <c r="X28" s="145">
        <v>2387</v>
      </c>
      <c r="Y28" s="145">
        <v>92530</v>
      </c>
      <c r="Z28" s="145">
        <v>1032</v>
      </c>
      <c r="AA28" s="145">
        <v>0</v>
      </c>
      <c r="AB28" s="145">
        <v>52349</v>
      </c>
      <c r="AC28" s="145">
        <v>52349</v>
      </c>
      <c r="AD28" s="145">
        <v>0</v>
      </c>
      <c r="AE28" s="145">
        <v>0</v>
      </c>
      <c r="AF28" s="145">
        <v>0</v>
      </c>
      <c r="AG28" s="145">
        <v>0</v>
      </c>
      <c r="AH28" s="145">
        <v>57</v>
      </c>
      <c r="AI28" s="145">
        <v>0</v>
      </c>
      <c r="AJ28" s="145">
        <v>0</v>
      </c>
      <c r="AK28" s="145">
        <v>0</v>
      </c>
      <c r="AL28" s="145">
        <v>0</v>
      </c>
      <c r="AM28" s="145">
        <v>0</v>
      </c>
      <c r="AN28" s="145">
        <v>57</v>
      </c>
      <c r="AO28" s="145">
        <v>0</v>
      </c>
      <c r="AP28" s="145">
        <v>57</v>
      </c>
      <c r="AQ28" s="145">
        <v>0</v>
      </c>
      <c r="AR28" s="145">
        <v>0</v>
      </c>
      <c r="AS28" s="145">
        <v>0</v>
      </c>
      <c r="AT28" s="145">
        <v>0</v>
      </c>
      <c r="AU28" s="146">
        <f>C28+J28</f>
        <v>221827</v>
      </c>
      <c r="AV28" s="147">
        <f>R28+AB28</f>
        <v>221770</v>
      </c>
      <c r="AX28" s="498">
        <f>AU28-AV28</f>
        <v>57</v>
      </c>
    </row>
    <row r="29" spans="1:48" s="141" customFormat="1" ht="39" customHeight="1" thickBot="1">
      <c r="A29" s="148" t="s">
        <v>425</v>
      </c>
      <c r="B29" s="149">
        <f aca="true" t="shared" si="4" ref="B29:AV29">SUM(B26:B28)</f>
        <v>555963</v>
      </c>
      <c r="C29" s="149">
        <f t="shared" si="4"/>
        <v>185308</v>
      </c>
      <c r="D29" s="149">
        <f t="shared" si="4"/>
        <v>161635</v>
      </c>
      <c r="E29" s="149">
        <f t="shared" si="4"/>
        <v>0</v>
      </c>
      <c r="F29" s="149">
        <f t="shared" si="4"/>
        <v>0</v>
      </c>
      <c r="G29" s="149">
        <f t="shared" si="4"/>
        <v>23673</v>
      </c>
      <c r="H29" s="149">
        <f t="shared" si="4"/>
        <v>0</v>
      </c>
      <c r="I29" s="149">
        <f t="shared" si="4"/>
        <v>23673</v>
      </c>
      <c r="J29" s="149">
        <f t="shared" si="4"/>
        <v>370655</v>
      </c>
      <c r="K29" s="149">
        <f t="shared" si="4"/>
        <v>0</v>
      </c>
      <c r="L29" s="149">
        <f t="shared" si="4"/>
        <v>0</v>
      </c>
      <c r="M29" s="149">
        <f t="shared" si="4"/>
        <v>0</v>
      </c>
      <c r="N29" s="149">
        <f t="shared" si="4"/>
        <v>0</v>
      </c>
      <c r="O29" s="149">
        <f t="shared" si="4"/>
        <v>370646</v>
      </c>
      <c r="P29" s="149">
        <f t="shared" si="4"/>
        <v>9</v>
      </c>
      <c r="Q29" s="149">
        <f t="shared" si="4"/>
        <v>592745</v>
      </c>
      <c r="R29" s="149">
        <f t="shared" si="4"/>
        <v>478734</v>
      </c>
      <c r="S29" s="149">
        <f t="shared" si="4"/>
        <v>33703</v>
      </c>
      <c r="T29" s="149">
        <f t="shared" si="4"/>
        <v>0</v>
      </c>
      <c r="U29" s="149">
        <f t="shared" si="4"/>
        <v>134775</v>
      </c>
      <c r="V29" s="149">
        <f t="shared" si="4"/>
        <v>0</v>
      </c>
      <c r="W29" s="149">
        <f t="shared" si="4"/>
        <v>6117</v>
      </c>
      <c r="X29" s="149">
        <f t="shared" si="4"/>
        <v>30701</v>
      </c>
      <c r="Y29" s="149">
        <f t="shared" si="4"/>
        <v>272403</v>
      </c>
      <c r="Z29" s="149">
        <f t="shared" si="4"/>
        <v>1032</v>
      </c>
      <c r="AA29" s="149">
        <f t="shared" si="4"/>
        <v>3</v>
      </c>
      <c r="AB29" s="149">
        <f t="shared" si="4"/>
        <v>113767</v>
      </c>
      <c r="AC29" s="149">
        <f t="shared" si="4"/>
        <v>113207</v>
      </c>
      <c r="AD29" s="149">
        <f t="shared" si="4"/>
        <v>0</v>
      </c>
      <c r="AE29" s="149">
        <f t="shared" si="4"/>
        <v>0</v>
      </c>
      <c r="AF29" s="149">
        <f t="shared" si="4"/>
        <v>0</v>
      </c>
      <c r="AG29" s="149">
        <f t="shared" si="4"/>
        <v>560</v>
      </c>
      <c r="AH29" s="149">
        <f t="shared" si="4"/>
        <v>57</v>
      </c>
      <c r="AI29" s="149">
        <f t="shared" si="4"/>
        <v>36595</v>
      </c>
      <c r="AJ29" s="149">
        <f t="shared" si="4"/>
        <v>0</v>
      </c>
      <c r="AK29" s="149">
        <f t="shared" si="4"/>
        <v>0</v>
      </c>
      <c r="AL29" s="149">
        <f t="shared" si="4"/>
        <v>0</v>
      </c>
      <c r="AM29" s="149">
        <f t="shared" si="4"/>
        <v>0</v>
      </c>
      <c r="AN29" s="149">
        <f t="shared" si="4"/>
        <v>244</v>
      </c>
      <c r="AO29" s="149">
        <f t="shared" si="4"/>
        <v>0</v>
      </c>
      <c r="AP29" s="149">
        <f t="shared" si="4"/>
        <v>244</v>
      </c>
      <c r="AQ29" s="149">
        <f t="shared" si="4"/>
        <v>0</v>
      </c>
      <c r="AR29" s="149">
        <f t="shared" si="4"/>
        <v>36782</v>
      </c>
      <c r="AS29" s="149">
        <f t="shared" si="4"/>
        <v>-59060</v>
      </c>
      <c r="AT29" s="149">
        <f t="shared" si="4"/>
        <v>-95842</v>
      </c>
      <c r="AU29" s="149">
        <f t="shared" si="4"/>
        <v>555963</v>
      </c>
      <c r="AV29" s="149">
        <f t="shared" si="4"/>
        <v>592501</v>
      </c>
    </row>
    <row r="31" s="497" customFormat="1" ht="11.25" customHeight="1"/>
  </sheetData>
  <sheetProtection/>
  <mergeCells count="12">
    <mergeCell ref="AT4:AT7"/>
    <mergeCell ref="AS21:AS24"/>
    <mergeCell ref="AT21:AT24"/>
    <mergeCell ref="S6:S7"/>
    <mergeCell ref="J5:K5"/>
    <mergeCell ref="AN4:AP5"/>
    <mergeCell ref="AN21:AP22"/>
    <mergeCell ref="J22:K22"/>
    <mergeCell ref="S23:S24"/>
    <mergeCell ref="AS4:AS7"/>
    <mergeCell ref="AH7:AI7"/>
    <mergeCell ref="AH24:AI24"/>
  </mergeCells>
  <printOptions/>
  <pageMargins left="0.7874015748031497" right="0.3937007874015748" top="0.8661417322834646" bottom="0.7874015748031497" header="0.5118110236220472" footer="0.5118110236220472"/>
  <pageSetup fitToWidth="3" horizontalDpi="300" verticalDpi="300" orientation="landscape" paperSize="9" scale="54" r:id="rId1"/>
  <colBreaks count="2" manualBreakCount="2">
    <brk id="16" max="65535" man="1"/>
    <brk id="3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X23"/>
  <sheetViews>
    <sheetView showGridLines="0" view="pageBreakPreview" zoomScale="75" zoomScaleNormal="75" zoomScaleSheetLayoutView="75" zoomScalePageLayoutView="0" workbookViewId="0" topLeftCell="A10">
      <selection activeCell="AV17" sqref="AV17"/>
    </sheetView>
  </sheetViews>
  <sheetFormatPr defaultColWidth="10.625" defaultRowHeight="12"/>
  <cols>
    <col min="1" max="1" width="21.00390625" style="80" customWidth="1"/>
    <col min="2" max="2" width="18.625" style="80" customWidth="1"/>
    <col min="3" max="3" width="18.375" style="80" customWidth="1"/>
    <col min="4" max="5" width="17.50390625" style="80" customWidth="1"/>
    <col min="6" max="6" width="16.875" style="80" customWidth="1"/>
    <col min="7" max="8" width="16.125" style="80" customWidth="1"/>
    <col min="9" max="9" width="14.00390625" style="80" customWidth="1"/>
    <col min="10" max="10" width="18.125" style="80" customWidth="1"/>
    <col min="11" max="14" width="15.50390625" style="80" customWidth="1"/>
    <col min="15" max="15" width="18.125" style="80" customWidth="1"/>
    <col min="16" max="16" width="17.125" style="80" customWidth="1"/>
    <col min="17" max="18" width="18.625" style="80" customWidth="1"/>
    <col min="19" max="23" width="16.00390625" style="80" customWidth="1"/>
    <col min="24" max="24" width="15.875" style="80" customWidth="1"/>
    <col min="25" max="25" width="18.125" style="80" customWidth="1"/>
    <col min="26" max="26" width="15.875" style="80" customWidth="1"/>
    <col min="27" max="27" width="14.625" style="80" customWidth="1"/>
    <col min="28" max="29" width="18.125" style="80" customWidth="1"/>
    <col min="30" max="32" width="14.625" style="80" customWidth="1"/>
    <col min="33" max="33" width="16.00390625" style="80" customWidth="1"/>
    <col min="34" max="34" width="16.625" style="80" customWidth="1"/>
    <col min="35" max="35" width="14.875" style="80" customWidth="1"/>
    <col min="36" max="36" width="14.50390625" style="80" customWidth="1"/>
    <col min="37" max="38" width="12.50390625" style="80" customWidth="1"/>
    <col min="39" max="39" width="11.375" style="80" customWidth="1"/>
    <col min="40" max="40" width="12.875" style="80" customWidth="1"/>
    <col min="41" max="41" width="11.625" style="80" customWidth="1"/>
    <col min="42" max="42" width="13.50390625" style="80" customWidth="1"/>
    <col min="43" max="43" width="15.875" style="80" customWidth="1"/>
    <col min="44" max="44" width="15.00390625" style="80" customWidth="1"/>
    <col min="45" max="45" width="21.625" style="80" customWidth="1"/>
    <col min="46" max="46" width="21.875" style="80" customWidth="1"/>
    <col min="47" max="48" width="17.875" style="80" customWidth="1"/>
    <col min="49" max="49" width="10.625" style="80" customWidth="1"/>
    <col min="50" max="50" width="21.875" style="80" customWidth="1"/>
    <col min="51" max="16384" width="10.625" style="80" customWidth="1"/>
  </cols>
  <sheetData>
    <row r="1" ht="30.75" customHeight="1">
      <c r="B1" s="81" t="s">
        <v>495</v>
      </c>
    </row>
    <row r="2" spans="1:35" ht="30.75" customHeight="1">
      <c r="A2" s="82"/>
      <c r="B2" s="83" t="s">
        <v>427</v>
      </c>
      <c r="Q2" s="82"/>
      <c r="S2" s="81"/>
      <c r="AF2" s="82"/>
      <c r="AI2" s="81"/>
    </row>
    <row r="3" spans="1:48" ht="19.5" thickBot="1">
      <c r="A3" s="82"/>
      <c r="B3" s="83"/>
      <c r="Q3" s="82"/>
      <c r="S3" s="81"/>
      <c r="AF3" s="82"/>
      <c r="AI3" s="81"/>
      <c r="AU3" s="84"/>
      <c r="AV3" s="85" t="s">
        <v>941</v>
      </c>
    </row>
    <row r="4" spans="1:48" ht="14.25">
      <c r="A4" s="86"/>
      <c r="B4" s="87" t="s">
        <v>384</v>
      </c>
      <c r="C4" s="88"/>
      <c r="D4" s="89"/>
      <c r="E4" s="89"/>
      <c r="F4" s="89"/>
      <c r="G4" s="89"/>
      <c r="H4" s="89"/>
      <c r="I4" s="89"/>
      <c r="J4" s="90"/>
      <c r="K4" s="89"/>
      <c r="L4" s="89"/>
      <c r="M4" s="89"/>
      <c r="N4" s="91"/>
      <c r="O4" s="91"/>
      <c r="P4" s="92"/>
      <c r="Q4" s="87" t="s">
        <v>385</v>
      </c>
      <c r="R4" s="88"/>
      <c r="S4" s="89"/>
      <c r="T4" s="89"/>
      <c r="U4" s="89"/>
      <c r="V4" s="89"/>
      <c r="W4" s="89"/>
      <c r="X4" s="89"/>
      <c r="Y4" s="89"/>
      <c r="Z4" s="89"/>
      <c r="AA4" s="89"/>
      <c r="AB4" s="90"/>
      <c r="AC4" s="89"/>
      <c r="AD4" s="89"/>
      <c r="AE4" s="89"/>
      <c r="AF4" s="91"/>
      <c r="AG4" s="92"/>
      <c r="AH4" s="93"/>
      <c r="AI4" s="93"/>
      <c r="AJ4" s="90"/>
      <c r="AK4" s="90"/>
      <c r="AL4" s="90"/>
      <c r="AM4" s="93"/>
      <c r="AN4" s="544" t="s">
        <v>386</v>
      </c>
      <c r="AO4" s="545"/>
      <c r="AP4" s="546"/>
      <c r="AQ4" s="93"/>
      <c r="AR4" s="93"/>
      <c r="AS4" s="552" t="s">
        <v>428</v>
      </c>
      <c r="AT4" s="552" t="s">
        <v>429</v>
      </c>
      <c r="AU4" s="94"/>
      <c r="AV4" s="95"/>
    </row>
    <row r="5" spans="1:48" ht="14.25">
      <c r="A5" s="96"/>
      <c r="B5" s="97" t="s">
        <v>387</v>
      </c>
      <c r="C5" s="98" t="s">
        <v>388</v>
      </c>
      <c r="D5" s="99"/>
      <c r="E5" s="99"/>
      <c r="F5" s="99"/>
      <c r="G5" s="99"/>
      <c r="H5" s="99"/>
      <c r="I5" s="100"/>
      <c r="J5" s="542" t="s">
        <v>389</v>
      </c>
      <c r="K5" s="543"/>
      <c r="L5" s="99"/>
      <c r="M5" s="99"/>
      <c r="N5" s="101"/>
      <c r="O5" s="101"/>
      <c r="P5" s="102"/>
      <c r="Q5" s="103" t="s">
        <v>390</v>
      </c>
      <c r="R5" s="104" t="s">
        <v>391</v>
      </c>
      <c r="S5" s="99"/>
      <c r="T5" s="99"/>
      <c r="U5" s="99"/>
      <c r="V5" s="99"/>
      <c r="W5" s="99"/>
      <c r="X5" s="99"/>
      <c r="Y5" s="99"/>
      <c r="Z5" s="99"/>
      <c r="AA5" s="100"/>
      <c r="AB5" s="105" t="s">
        <v>392</v>
      </c>
      <c r="AC5" s="99"/>
      <c r="AD5" s="99"/>
      <c r="AE5" s="99"/>
      <c r="AF5" s="101"/>
      <c r="AG5" s="102"/>
      <c r="AH5" s="106" t="s">
        <v>393</v>
      </c>
      <c r="AI5" s="106" t="s">
        <v>394</v>
      </c>
      <c r="AJ5" s="98" t="s">
        <v>395</v>
      </c>
      <c r="AK5" s="107"/>
      <c r="AL5" s="107"/>
      <c r="AM5" s="108"/>
      <c r="AN5" s="547"/>
      <c r="AO5" s="548"/>
      <c r="AP5" s="549"/>
      <c r="AQ5" s="106" t="s">
        <v>396</v>
      </c>
      <c r="AR5" s="106" t="s">
        <v>397</v>
      </c>
      <c r="AS5" s="553"/>
      <c r="AT5" s="553"/>
      <c r="AU5" s="109" t="s">
        <v>398</v>
      </c>
      <c r="AV5" s="110" t="s">
        <v>399</v>
      </c>
    </row>
    <row r="6" spans="1:48" ht="14.25">
      <c r="A6" s="96" t="s">
        <v>400</v>
      </c>
      <c r="B6" s="106"/>
      <c r="C6" s="106"/>
      <c r="D6" s="106"/>
      <c r="E6" s="106"/>
      <c r="F6" s="106"/>
      <c r="G6" s="98"/>
      <c r="H6" s="99"/>
      <c r="I6" s="100"/>
      <c r="J6" s="106"/>
      <c r="K6" s="111"/>
      <c r="L6" s="106"/>
      <c r="M6" s="106"/>
      <c r="N6" s="106"/>
      <c r="O6" s="106"/>
      <c r="P6" s="111"/>
      <c r="Q6" s="106"/>
      <c r="R6" s="106"/>
      <c r="S6" s="550" t="s">
        <v>430</v>
      </c>
      <c r="T6" s="106"/>
      <c r="U6" s="106"/>
      <c r="V6" s="112"/>
      <c r="W6" s="111"/>
      <c r="X6" s="111"/>
      <c r="Y6" s="106"/>
      <c r="Z6" s="106"/>
      <c r="AA6" s="113"/>
      <c r="AB6" s="106"/>
      <c r="AC6" s="106"/>
      <c r="AD6" s="106"/>
      <c r="AE6" s="111"/>
      <c r="AF6" s="106"/>
      <c r="AG6" s="106"/>
      <c r="AH6" s="106"/>
      <c r="AI6" s="106" t="s">
        <v>401</v>
      </c>
      <c r="AJ6" s="106"/>
      <c r="AK6" s="106"/>
      <c r="AL6" s="106"/>
      <c r="AM6" s="106"/>
      <c r="AN6" s="109"/>
      <c r="AO6" s="111"/>
      <c r="AP6" s="114"/>
      <c r="AQ6" s="106"/>
      <c r="AR6" s="106" t="s">
        <v>401</v>
      </c>
      <c r="AS6" s="553"/>
      <c r="AT6" s="553"/>
      <c r="AU6" s="109"/>
      <c r="AV6" s="110"/>
    </row>
    <row r="7" spans="1:48" ht="48.75" customHeight="1">
      <c r="A7" s="115"/>
      <c r="B7" s="116" t="s">
        <v>402</v>
      </c>
      <c r="C7" s="116" t="s">
        <v>403</v>
      </c>
      <c r="D7" s="117" t="s">
        <v>431</v>
      </c>
      <c r="E7" s="117" t="s">
        <v>432</v>
      </c>
      <c r="F7" s="118" t="s">
        <v>433</v>
      </c>
      <c r="G7" s="100" t="s">
        <v>404</v>
      </c>
      <c r="H7" s="119" t="s">
        <v>434</v>
      </c>
      <c r="I7" s="120" t="s">
        <v>405</v>
      </c>
      <c r="J7" s="116" t="s">
        <v>406</v>
      </c>
      <c r="K7" s="121" t="s">
        <v>407</v>
      </c>
      <c r="L7" s="118" t="s">
        <v>435</v>
      </c>
      <c r="M7" s="117" t="s">
        <v>436</v>
      </c>
      <c r="N7" s="100" t="s">
        <v>408</v>
      </c>
      <c r="O7" s="118" t="s">
        <v>437</v>
      </c>
      <c r="P7" s="122" t="s">
        <v>409</v>
      </c>
      <c r="Q7" s="123" t="s">
        <v>410</v>
      </c>
      <c r="R7" s="123" t="s">
        <v>411</v>
      </c>
      <c r="S7" s="551"/>
      <c r="T7" s="117" t="s">
        <v>438</v>
      </c>
      <c r="U7" s="117" t="s">
        <v>439</v>
      </c>
      <c r="V7" s="117" t="s">
        <v>440</v>
      </c>
      <c r="W7" s="122" t="s">
        <v>412</v>
      </c>
      <c r="X7" s="122" t="s">
        <v>413</v>
      </c>
      <c r="Y7" s="117" t="s">
        <v>441</v>
      </c>
      <c r="Z7" s="117" t="s">
        <v>442</v>
      </c>
      <c r="AA7" s="121" t="s">
        <v>414</v>
      </c>
      <c r="AB7" s="123" t="s">
        <v>415</v>
      </c>
      <c r="AC7" s="100" t="s">
        <v>416</v>
      </c>
      <c r="AD7" s="121" t="s">
        <v>417</v>
      </c>
      <c r="AE7" s="124" t="s">
        <v>440</v>
      </c>
      <c r="AF7" s="117" t="s">
        <v>443</v>
      </c>
      <c r="AG7" s="121" t="s">
        <v>418</v>
      </c>
      <c r="AH7" s="555" t="s">
        <v>922</v>
      </c>
      <c r="AI7" s="556"/>
      <c r="AJ7" s="116" t="s">
        <v>419</v>
      </c>
      <c r="AK7" s="121" t="s">
        <v>420</v>
      </c>
      <c r="AL7" s="126" t="s">
        <v>444</v>
      </c>
      <c r="AM7" s="122" t="s">
        <v>405</v>
      </c>
      <c r="AN7" s="127" t="s">
        <v>421</v>
      </c>
      <c r="AO7" s="126" t="s">
        <v>445</v>
      </c>
      <c r="AP7" s="100" t="s">
        <v>405</v>
      </c>
      <c r="AQ7" s="128" t="s">
        <v>422</v>
      </c>
      <c r="AR7" s="125"/>
      <c r="AS7" s="554"/>
      <c r="AT7" s="554"/>
      <c r="AU7" s="129" t="s">
        <v>423</v>
      </c>
      <c r="AV7" s="130" t="s">
        <v>424</v>
      </c>
    </row>
    <row r="8" spans="1:50" s="136" customFormat="1" ht="24.75" customHeight="1" hidden="1">
      <c r="A8" s="131"/>
      <c r="B8" s="132" t="s">
        <v>446</v>
      </c>
      <c r="C8" s="132" t="s">
        <v>447</v>
      </c>
      <c r="D8" s="132" t="s">
        <v>448</v>
      </c>
      <c r="E8" s="132" t="s">
        <v>449</v>
      </c>
      <c r="F8" s="132" t="s">
        <v>450</v>
      </c>
      <c r="G8" s="132" t="s">
        <v>451</v>
      </c>
      <c r="H8" s="133" t="s">
        <v>452</v>
      </c>
      <c r="I8" s="133" t="s">
        <v>453</v>
      </c>
      <c r="J8" s="132" t="s">
        <v>454</v>
      </c>
      <c r="K8" s="132" t="s">
        <v>455</v>
      </c>
      <c r="L8" s="132" t="s">
        <v>456</v>
      </c>
      <c r="M8" s="132" t="s">
        <v>457</v>
      </c>
      <c r="N8" s="132" t="s">
        <v>458</v>
      </c>
      <c r="O8" s="132" t="s">
        <v>459</v>
      </c>
      <c r="P8" s="133" t="s">
        <v>460</v>
      </c>
      <c r="Q8" s="132" t="s">
        <v>461</v>
      </c>
      <c r="R8" s="132" t="s">
        <v>462</v>
      </c>
      <c r="S8" s="132" t="s">
        <v>463</v>
      </c>
      <c r="T8" s="132" t="s">
        <v>464</v>
      </c>
      <c r="U8" s="132" t="s">
        <v>465</v>
      </c>
      <c r="V8" s="132" t="s">
        <v>466</v>
      </c>
      <c r="W8" s="133" t="s">
        <v>467</v>
      </c>
      <c r="X8" s="133" t="s">
        <v>468</v>
      </c>
      <c r="Y8" s="132" t="s">
        <v>469</v>
      </c>
      <c r="Z8" s="132" t="s">
        <v>470</v>
      </c>
      <c r="AA8" s="132" t="s">
        <v>471</v>
      </c>
      <c r="AB8" s="132" t="s">
        <v>472</v>
      </c>
      <c r="AC8" s="132" t="s">
        <v>473</v>
      </c>
      <c r="AD8" s="132" t="s">
        <v>474</v>
      </c>
      <c r="AE8" s="133" t="s">
        <v>475</v>
      </c>
      <c r="AF8" s="132" t="s">
        <v>476</v>
      </c>
      <c r="AG8" s="132" t="s">
        <v>477</v>
      </c>
      <c r="AH8" s="132" t="s">
        <v>478</v>
      </c>
      <c r="AI8" s="132" t="s">
        <v>479</v>
      </c>
      <c r="AJ8" s="132" t="s">
        <v>480</v>
      </c>
      <c r="AK8" s="132" t="s">
        <v>481</v>
      </c>
      <c r="AL8" s="132" t="s">
        <v>482</v>
      </c>
      <c r="AM8" s="133" t="s">
        <v>483</v>
      </c>
      <c r="AN8" s="133" t="s">
        <v>484</v>
      </c>
      <c r="AO8" s="132" t="s">
        <v>485</v>
      </c>
      <c r="AP8" s="132" t="s">
        <v>486</v>
      </c>
      <c r="AQ8" s="134" t="s">
        <v>487</v>
      </c>
      <c r="AR8" s="133" t="s">
        <v>488</v>
      </c>
      <c r="AS8" s="132" t="s">
        <v>489</v>
      </c>
      <c r="AT8" s="132" t="s">
        <v>490</v>
      </c>
      <c r="AU8" s="133" t="s">
        <v>491</v>
      </c>
      <c r="AV8" s="135" t="s">
        <v>491</v>
      </c>
      <c r="AX8" s="499" t="s">
        <v>921</v>
      </c>
    </row>
    <row r="9" spans="1:50" s="141" customFormat="1" ht="39" customHeight="1">
      <c r="A9" s="137" t="s">
        <v>886</v>
      </c>
      <c r="B9" s="142">
        <v>201653</v>
      </c>
      <c r="C9" s="142">
        <v>19605</v>
      </c>
      <c r="D9" s="142">
        <v>19589</v>
      </c>
      <c r="E9" s="142">
        <v>0</v>
      </c>
      <c r="F9" s="142">
        <v>0</v>
      </c>
      <c r="G9" s="142">
        <v>16</v>
      </c>
      <c r="H9" s="142">
        <v>0</v>
      </c>
      <c r="I9" s="142">
        <v>16</v>
      </c>
      <c r="J9" s="142">
        <v>182048</v>
      </c>
      <c r="K9" s="142">
        <v>17</v>
      </c>
      <c r="L9" s="142">
        <v>0</v>
      </c>
      <c r="M9" s="142">
        <v>0</v>
      </c>
      <c r="N9" s="142">
        <v>4725</v>
      </c>
      <c r="O9" s="142">
        <v>177296</v>
      </c>
      <c r="P9" s="142">
        <v>10</v>
      </c>
      <c r="Q9" s="142">
        <v>243704</v>
      </c>
      <c r="R9" s="142">
        <v>194732</v>
      </c>
      <c r="S9" s="142">
        <v>23563</v>
      </c>
      <c r="T9" s="142">
        <v>0</v>
      </c>
      <c r="U9" s="142">
        <v>42890</v>
      </c>
      <c r="V9" s="142">
        <v>0</v>
      </c>
      <c r="W9" s="142">
        <v>0</v>
      </c>
      <c r="X9" s="142">
        <v>9315</v>
      </c>
      <c r="Y9" s="142">
        <v>117864</v>
      </c>
      <c r="Z9" s="142">
        <v>1100</v>
      </c>
      <c r="AA9" s="142">
        <v>0</v>
      </c>
      <c r="AB9" s="142">
        <v>48972</v>
      </c>
      <c r="AC9" s="142">
        <v>47044</v>
      </c>
      <c r="AD9" s="142">
        <v>0</v>
      </c>
      <c r="AE9" s="142">
        <v>0</v>
      </c>
      <c r="AF9" s="142">
        <v>0</v>
      </c>
      <c r="AG9" s="142">
        <v>1928</v>
      </c>
      <c r="AH9" s="142">
        <v>0</v>
      </c>
      <c r="AI9" s="142">
        <v>42051</v>
      </c>
      <c r="AJ9" s="142">
        <v>0</v>
      </c>
      <c r="AK9" s="142">
        <v>0</v>
      </c>
      <c r="AL9" s="142">
        <v>0</v>
      </c>
      <c r="AM9" s="142">
        <v>0</v>
      </c>
      <c r="AN9" s="142">
        <v>0</v>
      </c>
      <c r="AO9" s="142">
        <v>0</v>
      </c>
      <c r="AP9" s="142">
        <v>0</v>
      </c>
      <c r="AQ9" s="142">
        <v>0</v>
      </c>
      <c r="AR9" s="142">
        <v>42051</v>
      </c>
      <c r="AS9" s="142">
        <v>-39396</v>
      </c>
      <c r="AT9" s="142">
        <v>-81447</v>
      </c>
      <c r="AU9" s="143">
        <f>C9+J9</f>
        <v>201653</v>
      </c>
      <c r="AV9" s="144">
        <f>R9+AB9</f>
        <v>243704</v>
      </c>
      <c r="AX9" s="498">
        <f>AU9-AV9</f>
        <v>-42051</v>
      </c>
    </row>
    <row r="10" spans="1:50" s="141" customFormat="1" ht="39" customHeight="1">
      <c r="A10" s="137" t="s">
        <v>890</v>
      </c>
      <c r="B10" s="142">
        <v>222937</v>
      </c>
      <c r="C10" s="142">
        <v>71636</v>
      </c>
      <c r="D10" s="142">
        <v>71636</v>
      </c>
      <c r="E10" s="142">
        <v>0</v>
      </c>
      <c r="F10" s="142">
        <v>0</v>
      </c>
      <c r="G10" s="142">
        <v>0</v>
      </c>
      <c r="H10" s="142">
        <v>0</v>
      </c>
      <c r="I10" s="142">
        <v>0</v>
      </c>
      <c r="J10" s="142">
        <v>151301</v>
      </c>
      <c r="K10" s="142">
        <v>0</v>
      </c>
      <c r="L10" s="142">
        <v>0</v>
      </c>
      <c r="M10" s="142">
        <v>0</v>
      </c>
      <c r="N10" s="142">
        <v>0</v>
      </c>
      <c r="O10" s="142">
        <v>151299</v>
      </c>
      <c r="P10" s="142">
        <v>2</v>
      </c>
      <c r="Q10" s="142">
        <v>222937</v>
      </c>
      <c r="R10" s="142">
        <v>173768</v>
      </c>
      <c r="S10" s="142">
        <v>6730</v>
      </c>
      <c r="T10" s="142">
        <v>0</v>
      </c>
      <c r="U10" s="142">
        <v>75307</v>
      </c>
      <c r="V10" s="142">
        <v>0</v>
      </c>
      <c r="W10" s="142">
        <v>2580</v>
      </c>
      <c r="X10" s="142">
        <v>8216</v>
      </c>
      <c r="Y10" s="142">
        <v>79605</v>
      </c>
      <c r="Z10" s="142">
        <v>1330</v>
      </c>
      <c r="AA10" s="142">
        <v>0</v>
      </c>
      <c r="AB10" s="142">
        <v>48661</v>
      </c>
      <c r="AC10" s="142">
        <v>48661</v>
      </c>
      <c r="AD10" s="142">
        <v>0</v>
      </c>
      <c r="AE10" s="142">
        <v>0</v>
      </c>
      <c r="AF10" s="142">
        <v>0</v>
      </c>
      <c r="AG10" s="142">
        <v>0</v>
      </c>
      <c r="AH10" s="142">
        <v>508</v>
      </c>
      <c r="AI10" s="142">
        <v>0</v>
      </c>
      <c r="AJ10" s="142">
        <v>0</v>
      </c>
      <c r="AK10" s="142">
        <v>0</v>
      </c>
      <c r="AL10" s="142">
        <v>0</v>
      </c>
      <c r="AM10" s="142">
        <v>0</v>
      </c>
      <c r="AN10" s="142">
        <v>508</v>
      </c>
      <c r="AO10" s="142">
        <v>0</v>
      </c>
      <c r="AP10" s="142">
        <v>508</v>
      </c>
      <c r="AQ10" s="142">
        <v>0</v>
      </c>
      <c r="AR10" s="142">
        <v>0</v>
      </c>
      <c r="AS10" s="142">
        <v>0</v>
      </c>
      <c r="AT10" s="142">
        <v>0</v>
      </c>
      <c r="AU10" s="143">
        <f>C10+J10</f>
        <v>222937</v>
      </c>
      <c r="AV10" s="144">
        <f>R10+AB10</f>
        <v>222429</v>
      </c>
      <c r="AX10" s="498">
        <f>AU10-AV10</f>
        <v>508</v>
      </c>
    </row>
    <row r="11" spans="1:50" s="141" customFormat="1" ht="39" customHeight="1" thickBot="1">
      <c r="A11" s="148" t="s">
        <v>425</v>
      </c>
      <c r="B11" s="149">
        <f aca="true" t="shared" si="0" ref="B11:AV11">SUM(B9:B10)</f>
        <v>424590</v>
      </c>
      <c r="C11" s="149">
        <f t="shared" si="0"/>
        <v>91241</v>
      </c>
      <c r="D11" s="149">
        <f t="shared" si="0"/>
        <v>91225</v>
      </c>
      <c r="E11" s="149">
        <f t="shared" si="0"/>
        <v>0</v>
      </c>
      <c r="F11" s="149">
        <f t="shared" si="0"/>
        <v>0</v>
      </c>
      <c r="G11" s="149">
        <f t="shared" si="0"/>
        <v>16</v>
      </c>
      <c r="H11" s="149">
        <f t="shared" si="0"/>
        <v>0</v>
      </c>
      <c r="I11" s="149">
        <f t="shared" si="0"/>
        <v>16</v>
      </c>
      <c r="J11" s="149">
        <f t="shared" si="0"/>
        <v>333349</v>
      </c>
      <c r="K11" s="149">
        <f t="shared" si="0"/>
        <v>17</v>
      </c>
      <c r="L11" s="149">
        <f t="shared" si="0"/>
        <v>0</v>
      </c>
      <c r="M11" s="149">
        <f t="shared" si="0"/>
        <v>0</v>
      </c>
      <c r="N11" s="149">
        <f t="shared" si="0"/>
        <v>4725</v>
      </c>
      <c r="O11" s="149">
        <f t="shared" si="0"/>
        <v>328595</v>
      </c>
      <c r="P11" s="149">
        <f t="shared" si="0"/>
        <v>12</v>
      </c>
      <c r="Q11" s="149">
        <f t="shared" si="0"/>
        <v>466641</v>
      </c>
      <c r="R11" s="149">
        <f t="shared" si="0"/>
        <v>368500</v>
      </c>
      <c r="S11" s="149">
        <f t="shared" si="0"/>
        <v>30293</v>
      </c>
      <c r="T11" s="149">
        <f t="shared" si="0"/>
        <v>0</v>
      </c>
      <c r="U11" s="149">
        <f t="shared" si="0"/>
        <v>118197</v>
      </c>
      <c r="V11" s="149">
        <f t="shared" si="0"/>
        <v>0</v>
      </c>
      <c r="W11" s="149">
        <f t="shared" si="0"/>
        <v>2580</v>
      </c>
      <c r="X11" s="149">
        <f t="shared" si="0"/>
        <v>17531</v>
      </c>
      <c r="Y11" s="149">
        <f t="shared" si="0"/>
        <v>197469</v>
      </c>
      <c r="Z11" s="149">
        <f t="shared" si="0"/>
        <v>2430</v>
      </c>
      <c r="AA11" s="149">
        <f t="shared" si="0"/>
        <v>0</v>
      </c>
      <c r="AB11" s="149">
        <f t="shared" si="0"/>
        <v>97633</v>
      </c>
      <c r="AC11" s="149">
        <f t="shared" si="0"/>
        <v>95705</v>
      </c>
      <c r="AD11" s="149">
        <f t="shared" si="0"/>
        <v>0</v>
      </c>
      <c r="AE11" s="149">
        <f t="shared" si="0"/>
        <v>0</v>
      </c>
      <c r="AF11" s="149">
        <f t="shared" si="0"/>
        <v>0</v>
      </c>
      <c r="AG11" s="149">
        <f t="shared" si="0"/>
        <v>1928</v>
      </c>
      <c r="AH11" s="149">
        <f t="shared" si="0"/>
        <v>508</v>
      </c>
      <c r="AI11" s="149">
        <f t="shared" si="0"/>
        <v>42051</v>
      </c>
      <c r="AJ11" s="149">
        <f t="shared" si="0"/>
        <v>0</v>
      </c>
      <c r="AK11" s="149">
        <f t="shared" si="0"/>
        <v>0</v>
      </c>
      <c r="AL11" s="149">
        <f t="shared" si="0"/>
        <v>0</v>
      </c>
      <c r="AM11" s="149">
        <f t="shared" si="0"/>
        <v>0</v>
      </c>
      <c r="AN11" s="149">
        <f t="shared" si="0"/>
        <v>508</v>
      </c>
      <c r="AO11" s="149">
        <f t="shared" si="0"/>
        <v>0</v>
      </c>
      <c r="AP11" s="149">
        <f t="shared" si="0"/>
        <v>508</v>
      </c>
      <c r="AQ11" s="149">
        <f t="shared" si="0"/>
        <v>0</v>
      </c>
      <c r="AR11" s="149">
        <f t="shared" si="0"/>
        <v>42051</v>
      </c>
      <c r="AS11" s="149">
        <f t="shared" si="0"/>
        <v>-39396</v>
      </c>
      <c r="AT11" s="149">
        <f t="shared" si="0"/>
        <v>-81447</v>
      </c>
      <c r="AU11" s="149">
        <f t="shared" si="0"/>
        <v>424590</v>
      </c>
      <c r="AV11" s="500">
        <f t="shared" si="0"/>
        <v>466133</v>
      </c>
      <c r="AX11" s="498"/>
    </row>
    <row r="12" spans="1:48" s="141" customFormat="1" ht="23.25" customHeight="1">
      <c r="A12" s="501"/>
      <c r="B12" s="502"/>
      <c r="C12" s="502"/>
      <c r="D12" s="502"/>
      <c r="E12" s="502"/>
      <c r="F12" s="502"/>
      <c r="G12" s="502"/>
      <c r="H12" s="502"/>
      <c r="I12" s="502"/>
      <c r="J12" s="502"/>
      <c r="K12" s="502"/>
      <c r="L12" s="502"/>
      <c r="M12" s="502"/>
      <c r="N12" s="502"/>
      <c r="O12" s="502"/>
      <c r="P12" s="502"/>
      <c r="Q12" s="502"/>
      <c r="R12" s="502"/>
      <c r="S12" s="502"/>
      <c r="T12" s="502"/>
      <c r="U12" s="502"/>
      <c r="V12" s="502"/>
      <c r="W12" s="502"/>
      <c r="X12" s="502"/>
      <c r="Y12" s="502"/>
      <c r="Z12" s="502"/>
      <c r="AA12" s="502"/>
      <c r="AB12" s="502"/>
      <c r="AC12" s="502"/>
      <c r="AD12" s="502"/>
      <c r="AE12" s="502"/>
      <c r="AF12" s="502"/>
      <c r="AG12" s="502"/>
      <c r="AH12" s="502"/>
      <c r="AI12" s="502"/>
      <c r="AJ12" s="502"/>
      <c r="AK12" s="502"/>
      <c r="AL12" s="502"/>
      <c r="AM12" s="502"/>
      <c r="AN12" s="502"/>
      <c r="AO12" s="502"/>
      <c r="AP12" s="502"/>
      <c r="AQ12" s="502"/>
      <c r="AR12" s="502"/>
      <c r="AS12" s="502"/>
      <c r="AT12" s="502"/>
      <c r="AU12" s="502"/>
      <c r="AV12" s="502"/>
    </row>
    <row r="13" spans="1:48" s="141" customFormat="1" ht="23.25" customHeight="1">
      <c r="A13" s="152"/>
      <c r="B13" s="12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4"/>
      <c r="O13" s="153"/>
      <c r="P13" s="153"/>
      <c r="Q13" s="153"/>
      <c r="R13" s="153"/>
      <c r="S13" s="153"/>
      <c r="T13" s="153"/>
      <c r="U13" s="153"/>
      <c r="V13" s="153"/>
      <c r="W13" s="154"/>
      <c r="X13" s="153"/>
      <c r="Y13" s="153"/>
      <c r="Z13" s="153"/>
      <c r="AA13" s="153"/>
      <c r="AB13" s="155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4"/>
      <c r="AQ13" s="153"/>
      <c r="AR13" s="153"/>
      <c r="AS13" s="153"/>
      <c r="AT13" s="153"/>
      <c r="AU13" s="156"/>
      <c r="AV13" s="156"/>
    </row>
    <row r="14" spans="1:48" s="141" customFormat="1" ht="23.25" customHeight="1">
      <c r="A14" s="152"/>
      <c r="B14" s="81" t="s">
        <v>920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4"/>
      <c r="O14" s="153"/>
      <c r="P14" s="153"/>
      <c r="Q14" s="153"/>
      <c r="R14" s="153"/>
      <c r="S14" s="153"/>
      <c r="T14" s="153"/>
      <c r="U14" s="153"/>
      <c r="V14" s="153"/>
      <c r="W14" s="154"/>
      <c r="X14" s="153"/>
      <c r="Y14" s="153"/>
      <c r="Z14" s="153"/>
      <c r="AA14" s="153"/>
      <c r="AB14" s="155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4"/>
      <c r="AQ14" s="153"/>
      <c r="AR14" s="153"/>
      <c r="AS14" s="153"/>
      <c r="AT14" s="153"/>
      <c r="AU14" s="156"/>
      <c r="AV14" s="156"/>
    </row>
    <row r="15" spans="1:48" s="141" customFormat="1" ht="23.25" customHeight="1">
      <c r="A15" s="152"/>
      <c r="B15" s="83" t="s">
        <v>497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4"/>
      <c r="O15" s="153"/>
      <c r="P15" s="153"/>
      <c r="Q15" s="153"/>
      <c r="R15" s="153"/>
      <c r="S15" s="153"/>
      <c r="T15" s="153"/>
      <c r="U15" s="153"/>
      <c r="V15" s="153"/>
      <c r="W15" s="154"/>
      <c r="X15" s="153"/>
      <c r="Y15" s="153"/>
      <c r="Z15" s="153"/>
      <c r="AA15" s="153"/>
      <c r="AB15" s="155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4"/>
      <c r="AQ15" s="153"/>
      <c r="AR15" s="153"/>
      <c r="AS15" s="153"/>
      <c r="AT15" s="153"/>
      <c r="AU15" s="156"/>
      <c r="AV15" s="156"/>
    </row>
    <row r="16" spans="1:48" ht="19.5" thickBot="1">
      <c r="A16" s="82"/>
      <c r="B16" s="83"/>
      <c r="Q16" s="82"/>
      <c r="S16" s="81"/>
      <c r="AF16" s="82"/>
      <c r="AI16" s="81"/>
      <c r="AU16" s="84"/>
      <c r="AV16" s="85" t="s">
        <v>941</v>
      </c>
    </row>
    <row r="17" spans="1:48" ht="14.25">
      <c r="A17" s="86"/>
      <c r="B17" s="87" t="s">
        <v>384</v>
      </c>
      <c r="C17" s="88"/>
      <c r="D17" s="89"/>
      <c r="E17" s="89"/>
      <c r="F17" s="89"/>
      <c r="G17" s="89"/>
      <c r="H17" s="89"/>
      <c r="I17" s="89"/>
      <c r="J17" s="90"/>
      <c r="K17" s="89"/>
      <c r="L17" s="89"/>
      <c r="M17" s="89"/>
      <c r="N17" s="91"/>
      <c r="O17" s="91"/>
      <c r="P17" s="92"/>
      <c r="Q17" s="87" t="s">
        <v>385</v>
      </c>
      <c r="R17" s="88"/>
      <c r="S17" s="89"/>
      <c r="T17" s="89"/>
      <c r="U17" s="89"/>
      <c r="V17" s="89"/>
      <c r="W17" s="89"/>
      <c r="X17" s="89"/>
      <c r="Y17" s="89"/>
      <c r="Z17" s="89"/>
      <c r="AA17" s="89"/>
      <c r="AB17" s="90"/>
      <c r="AC17" s="89"/>
      <c r="AD17" s="89"/>
      <c r="AE17" s="89"/>
      <c r="AF17" s="91"/>
      <c r="AG17" s="92"/>
      <c r="AH17" s="93"/>
      <c r="AI17" s="93"/>
      <c r="AJ17" s="90"/>
      <c r="AK17" s="90"/>
      <c r="AL17" s="90"/>
      <c r="AM17" s="93"/>
      <c r="AN17" s="544" t="s">
        <v>386</v>
      </c>
      <c r="AO17" s="545"/>
      <c r="AP17" s="546"/>
      <c r="AQ17" s="93"/>
      <c r="AR17" s="93"/>
      <c r="AS17" s="552" t="s">
        <v>428</v>
      </c>
      <c r="AT17" s="552" t="s">
        <v>429</v>
      </c>
      <c r="AU17" s="94"/>
      <c r="AV17" s="95"/>
    </row>
    <row r="18" spans="1:48" ht="14.25">
      <c r="A18" s="96"/>
      <c r="B18" s="97" t="s">
        <v>387</v>
      </c>
      <c r="C18" s="98" t="s">
        <v>388</v>
      </c>
      <c r="D18" s="99"/>
      <c r="E18" s="99"/>
      <c r="F18" s="99"/>
      <c r="G18" s="99"/>
      <c r="H18" s="99"/>
      <c r="I18" s="100"/>
      <c r="J18" s="542" t="s">
        <v>389</v>
      </c>
      <c r="K18" s="543"/>
      <c r="L18" s="99"/>
      <c r="M18" s="99"/>
      <c r="N18" s="101"/>
      <c r="O18" s="101"/>
      <c r="P18" s="102"/>
      <c r="Q18" s="103" t="s">
        <v>390</v>
      </c>
      <c r="R18" s="104" t="s">
        <v>391</v>
      </c>
      <c r="S18" s="99"/>
      <c r="T18" s="99"/>
      <c r="U18" s="99"/>
      <c r="V18" s="99"/>
      <c r="W18" s="99"/>
      <c r="X18" s="99"/>
      <c r="Y18" s="99"/>
      <c r="Z18" s="99"/>
      <c r="AA18" s="100"/>
      <c r="AB18" s="105" t="s">
        <v>392</v>
      </c>
      <c r="AC18" s="99"/>
      <c r="AD18" s="99"/>
      <c r="AE18" s="99"/>
      <c r="AF18" s="101"/>
      <c r="AG18" s="102"/>
      <c r="AH18" s="106" t="s">
        <v>393</v>
      </c>
      <c r="AI18" s="106" t="s">
        <v>394</v>
      </c>
      <c r="AJ18" s="98" t="s">
        <v>395</v>
      </c>
      <c r="AK18" s="107"/>
      <c r="AL18" s="107"/>
      <c r="AM18" s="108"/>
      <c r="AN18" s="547"/>
      <c r="AO18" s="548"/>
      <c r="AP18" s="549"/>
      <c r="AQ18" s="106" t="s">
        <v>396</v>
      </c>
      <c r="AR18" s="106" t="s">
        <v>397</v>
      </c>
      <c r="AS18" s="553"/>
      <c r="AT18" s="553"/>
      <c r="AU18" s="109" t="s">
        <v>398</v>
      </c>
      <c r="AV18" s="110" t="s">
        <v>399</v>
      </c>
    </row>
    <row r="19" spans="1:48" ht="14.25">
      <c r="A19" s="96" t="s">
        <v>400</v>
      </c>
      <c r="B19" s="106"/>
      <c r="C19" s="106"/>
      <c r="D19" s="106"/>
      <c r="E19" s="106"/>
      <c r="F19" s="106"/>
      <c r="G19" s="98"/>
      <c r="H19" s="99"/>
      <c r="I19" s="100"/>
      <c r="J19" s="106"/>
      <c r="K19" s="111"/>
      <c r="L19" s="106"/>
      <c r="M19" s="106"/>
      <c r="N19" s="106"/>
      <c r="O19" s="106"/>
      <c r="P19" s="111"/>
      <c r="Q19" s="106"/>
      <c r="R19" s="106"/>
      <c r="S19" s="550" t="s">
        <v>430</v>
      </c>
      <c r="T19" s="106"/>
      <c r="U19" s="106"/>
      <c r="V19" s="112"/>
      <c r="W19" s="111"/>
      <c r="X19" s="111"/>
      <c r="Y19" s="106"/>
      <c r="Z19" s="106"/>
      <c r="AA19" s="113"/>
      <c r="AB19" s="106"/>
      <c r="AC19" s="106"/>
      <c r="AD19" s="106"/>
      <c r="AE19" s="111"/>
      <c r="AF19" s="106"/>
      <c r="AG19" s="106"/>
      <c r="AH19" s="106"/>
      <c r="AI19" s="106" t="s">
        <v>401</v>
      </c>
      <c r="AJ19" s="106"/>
      <c r="AK19" s="106"/>
      <c r="AL19" s="106"/>
      <c r="AM19" s="106"/>
      <c r="AN19" s="109"/>
      <c r="AO19" s="111"/>
      <c r="AP19" s="114"/>
      <c r="AQ19" s="106"/>
      <c r="AR19" s="106" t="s">
        <v>401</v>
      </c>
      <c r="AS19" s="553"/>
      <c r="AT19" s="553"/>
      <c r="AU19" s="109"/>
      <c r="AV19" s="110"/>
    </row>
    <row r="20" spans="1:48" ht="48.75" customHeight="1">
      <c r="A20" s="115"/>
      <c r="B20" s="116" t="s">
        <v>402</v>
      </c>
      <c r="C20" s="116" t="s">
        <v>403</v>
      </c>
      <c r="D20" s="117" t="s">
        <v>431</v>
      </c>
      <c r="E20" s="117" t="s">
        <v>432</v>
      </c>
      <c r="F20" s="118" t="s">
        <v>433</v>
      </c>
      <c r="G20" s="100" t="s">
        <v>404</v>
      </c>
      <c r="H20" s="119" t="s">
        <v>434</v>
      </c>
      <c r="I20" s="120" t="s">
        <v>405</v>
      </c>
      <c r="J20" s="116" t="s">
        <v>406</v>
      </c>
      <c r="K20" s="121" t="s">
        <v>407</v>
      </c>
      <c r="L20" s="118" t="s">
        <v>433</v>
      </c>
      <c r="M20" s="117" t="s">
        <v>436</v>
      </c>
      <c r="N20" s="100" t="s">
        <v>408</v>
      </c>
      <c r="O20" s="118" t="s">
        <v>437</v>
      </c>
      <c r="P20" s="122" t="s">
        <v>409</v>
      </c>
      <c r="Q20" s="123" t="s">
        <v>410</v>
      </c>
      <c r="R20" s="123" t="s">
        <v>411</v>
      </c>
      <c r="S20" s="551"/>
      <c r="T20" s="117" t="s">
        <v>438</v>
      </c>
      <c r="U20" s="117" t="s">
        <v>439</v>
      </c>
      <c r="V20" s="117" t="s">
        <v>440</v>
      </c>
      <c r="W20" s="122" t="s">
        <v>412</v>
      </c>
      <c r="X20" s="122" t="s">
        <v>413</v>
      </c>
      <c r="Y20" s="117" t="s">
        <v>441</v>
      </c>
      <c r="Z20" s="117" t="s">
        <v>442</v>
      </c>
      <c r="AA20" s="121" t="s">
        <v>414</v>
      </c>
      <c r="AB20" s="123" t="s">
        <v>415</v>
      </c>
      <c r="AC20" s="100" t="s">
        <v>416</v>
      </c>
      <c r="AD20" s="121" t="s">
        <v>417</v>
      </c>
      <c r="AE20" s="124" t="s">
        <v>440</v>
      </c>
      <c r="AF20" s="117" t="s">
        <v>443</v>
      </c>
      <c r="AG20" s="121" t="s">
        <v>418</v>
      </c>
      <c r="AH20" s="555" t="s">
        <v>922</v>
      </c>
      <c r="AI20" s="556"/>
      <c r="AJ20" s="116" t="s">
        <v>419</v>
      </c>
      <c r="AK20" s="121" t="s">
        <v>420</v>
      </c>
      <c r="AL20" s="126" t="s">
        <v>444</v>
      </c>
      <c r="AM20" s="122" t="s">
        <v>405</v>
      </c>
      <c r="AN20" s="127" t="s">
        <v>421</v>
      </c>
      <c r="AO20" s="126" t="s">
        <v>445</v>
      </c>
      <c r="AP20" s="100" t="s">
        <v>405</v>
      </c>
      <c r="AQ20" s="128" t="s">
        <v>422</v>
      </c>
      <c r="AR20" s="125"/>
      <c r="AS20" s="554"/>
      <c r="AT20" s="554"/>
      <c r="AU20" s="129" t="s">
        <v>423</v>
      </c>
      <c r="AV20" s="130" t="s">
        <v>424</v>
      </c>
    </row>
    <row r="21" spans="1:50" s="136" customFormat="1" ht="24.75" customHeight="1" hidden="1">
      <c r="A21" s="131"/>
      <c r="B21" s="132" t="s">
        <v>446</v>
      </c>
      <c r="C21" s="132" t="s">
        <v>447</v>
      </c>
      <c r="D21" s="132" t="s">
        <v>448</v>
      </c>
      <c r="E21" s="132" t="s">
        <v>449</v>
      </c>
      <c r="F21" s="132" t="s">
        <v>450</v>
      </c>
      <c r="G21" s="132" t="s">
        <v>451</v>
      </c>
      <c r="H21" s="133" t="s">
        <v>452</v>
      </c>
      <c r="I21" s="133" t="s">
        <v>453</v>
      </c>
      <c r="J21" s="132" t="s">
        <v>454</v>
      </c>
      <c r="K21" s="132" t="s">
        <v>455</v>
      </c>
      <c r="L21" s="132" t="s">
        <v>456</v>
      </c>
      <c r="M21" s="132" t="s">
        <v>457</v>
      </c>
      <c r="N21" s="132" t="s">
        <v>458</v>
      </c>
      <c r="O21" s="132" t="s">
        <v>459</v>
      </c>
      <c r="P21" s="133" t="s">
        <v>460</v>
      </c>
      <c r="Q21" s="132" t="s">
        <v>461</v>
      </c>
      <c r="R21" s="132" t="s">
        <v>462</v>
      </c>
      <c r="S21" s="132" t="s">
        <v>463</v>
      </c>
      <c r="T21" s="132" t="s">
        <v>464</v>
      </c>
      <c r="U21" s="132" t="s">
        <v>465</v>
      </c>
      <c r="V21" s="132" t="s">
        <v>466</v>
      </c>
      <c r="W21" s="133" t="s">
        <v>467</v>
      </c>
      <c r="X21" s="133" t="s">
        <v>468</v>
      </c>
      <c r="Y21" s="132" t="s">
        <v>469</v>
      </c>
      <c r="Z21" s="132" t="s">
        <v>470</v>
      </c>
      <c r="AA21" s="132" t="s">
        <v>471</v>
      </c>
      <c r="AB21" s="132" t="s">
        <v>472</v>
      </c>
      <c r="AC21" s="132" t="s">
        <v>473</v>
      </c>
      <c r="AD21" s="132" t="s">
        <v>474</v>
      </c>
      <c r="AE21" s="133" t="s">
        <v>475</v>
      </c>
      <c r="AF21" s="132" t="s">
        <v>476</v>
      </c>
      <c r="AG21" s="132" t="s">
        <v>477</v>
      </c>
      <c r="AH21" s="132" t="s">
        <v>478</v>
      </c>
      <c r="AI21" s="132" t="s">
        <v>479</v>
      </c>
      <c r="AJ21" s="132" t="s">
        <v>480</v>
      </c>
      <c r="AK21" s="132" t="s">
        <v>481</v>
      </c>
      <c r="AL21" s="132" t="s">
        <v>482</v>
      </c>
      <c r="AM21" s="133" t="s">
        <v>483</v>
      </c>
      <c r="AN21" s="133" t="s">
        <v>484</v>
      </c>
      <c r="AO21" s="132" t="s">
        <v>485</v>
      </c>
      <c r="AP21" s="132" t="s">
        <v>486</v>
      </c>
      <c r="AQ21" s="134" t="s">
        <v>487</v>
      </c>
      <c r="AR21" s="133" t="s">
        <v>488</v>
      </c>
      <c r="AS21" s="132" t="s">
        <v>489</v>
      </c>
      <c r="AT21" s="132" t="s">
        <v>490</v>
      </c>
      <c r="AU21" s="133" t="s">
        <v>491</v>
      </c>
      <c r="AV21" s="135" t="s">
        <v>491</v>
      </c>
      <c r="AX21" s="499" t="s">
        <v>921</v>
      </c>
    </row>
    <row r="22" spans="1:50" s="141" customFormat="1" ht="39" customHeight="1">
      <c r="A22" s="137" t="s">
        <v>890</v>
      </c>
      <c r="B22" s="142">
        <v>12037</v>
      </c>
      <c r="C22" s="142">
        <v>4704</v>
      </c>
      <c r="D22" s="142">
        <v>4704</v>
      </c>
      <c r="E22" s="142">
        <v>0</v>
      </c>
      <c r="F22" s="142">
        <v>0</v>
      </c>
      <c r="G22" s="142">
        <v>0</v>
      </c>
      <c r="H22" s="142">
        <v>0</v>
      </c>
      <c r="I22" s="142">
        <v>0</v>
      </c>
      <c r="J22" s="142">
        <v>7333</v>
      </c>
      <c r="K22" s="142">
        <v>0</v>
      </c>
      <c r="L22" s="142">
        <v>0</v>
      </c>
      <c r="M22" s="142">
        <v>0</v>
      </c>
      <c r="N22" s="142">
        <v>0</v>
      </c>
      <c r="O22" s="142">
        <v>7333</v>
      </c>
      <c r="P22" s="142">
        <v>0</v>
      </c>
      <c r="Q22" s="142">
        <v>12037</v>
      </c>
      <c r="R22" s="142">
        <v>9211</v>
      </c>
      <c r="S22" s="142">
        <v>1573</v>
      </c>
      <c r="T22" s="142">
        <v>0</v>
      </c>
      <c r="U22" s="142">
        <v>0</v>
      </c>
      <c r="V22" s="142">
        <v>0</v>
      </c>
      <c r="W22" s="142">
        <v>155</v>
      </c>
      <c r="X22" s="142">
        <v>1928</v>
      </c>
      <c r="Y22" s="142">
        <v>5555</v>
      </c>
      <c r="Z22" s="142">
        <v>0</v>
      </c>
      <c r="AA22" s="142">
        <v>0</v>
      </c>
      <c r="AB22" s="142">
        <v>2826</v>
      </c>
      <c r="AC22" s="142">
        <v>2826</v>
      </c>
      <c r="AD22" s="142">
        <v>2826</v>
      </c>
      <c r="AE22" s="142">
        <v>0</v>
      </c>
      <c r="AF22" s="142">
        <v>0</v>
      </c>
      <c r="AG22" s="142">
        <v>0</v>
      </c>
      <c r="AH22" s="142">
        <v>0</v>
      </c>
      <c r="AI22" s="142">
        <v>0</v>
      </c>
      <c r="AJ22" s="142">
        <v>0</v>
      </c>
      <c r="AK22" s="142">
        <v>0</v>
      </c>
      <c r="AL22" s="142">
        <v>0</v>
      </c>
      <c r="AM22" s="142">
        <v>0</v>
      </c>
      <c r="AN22" s="142">
        <v>0</v>
      </c>
      <c r="AO22" s="142">
        <v>0</v>
      </c>
      <c r="AP22" s="142">
        <v>0</v>
      </c>
      <c r="AQ22" s="142">
        <v>0</v>
      </c>
      <c r="AR22" s="142">
        <v>0</v>
      </c>
      <c r="AS22" s="142">
        <v>0</v>
      </c>
      <c r="AT22" s="142">
        <v>0</v>
      </c>
      <c r="AU22" s="143">
        <f>C22+J22</f>
        <v>12037</v>
      </c>
      <c r="AV22" s="144">
        <f>R22+AB22</f>
        <v>12037</v>
      </c>
      <c r="AX22" s="498">
        <f>AU22-AV22</f>
        <v>0</v>
      </c>
    </row>
    <row r="23" spans="1:50" s="141" customFormat="1" ht="39" customHeight="1" thickBot="1">
      <c r="A23" s="148" t="s">
        <v>425</v>
      </c>
      <c r="B23" s="149">
        <f aca="true" t="shared" si="1" ref="B23:AV23">SUM(B22:B22)</f>
        <v>12037</v>
      </c>
      <c r="C23" s="149">
        <f t="shared" si="1"/>
        <v>4704</v>
      </c>
      <c r="D23" s="149">
        <f t="shared" si="1"/>
        <v>4704</v>
      </c>
      <c r="E23" s="149">
        <f t="shared" si="1"/>
        <v>0</v>
      </c>
      <c r="F23" s="149">
        <f t="shared" si="1"/>
        <v>0</v>
      </c>
      <c r="G23" s="149">
        <f t="shared" si="1"/>
        <v>0</v>
      </c>
      <c r="H23" s="149">
        <f t="shared" si="1"/>
        <v>0</v>
      </c>
      <c r="I23" s="149">
        <f t="shared" si="1"/>
        <v>0</v>
      </c>
      <c r="J23" s="149">
        <f t="shared" si="1"/>
        <v>7333</v>
      </c>
      <c r="K23" s="149">
        <f t="shared" si="1"/>
        <v>0</v>
      </c>
      <c r="L23" s="149">
        <f t="shared" si="1"/>
        <v>0</v>
      </c>
      <c r="M23" s="149">
        <f t="shared" si="1"/>
        <v>0</v>
      </c>
      <c r="N23" s="149">
        <f t="shared" si="1"/>
        <v>0</v>
      </c>
      <c r="O23" s="149">
        <f t="shared" si="1"/>
        <v>7333</v>
      </c>
      <c r="P23" s="149">
        <f t="shared" si="1"/>
        <v>0</v>
      </c>
      <c r="Q23" s="149">
        <f t="shared" si="1"/>
        <v>12037</v>
      </c>
      <c r="R23" s="149">
        <f t="shared" si="1"/>
        <v>9211</v>
      </c>
      <c r="S23" s="149">
        <f t="shared" si="1"/>
        <v>1573</v>
      </c>
      <c r="T23" s="149">
        <f t="shared" si="1"/>
        <v>0</v>
      </c>
      <c r="U23" s="149">
        <f t="shared" si="1"/>
        <v>0</v>
      </c>
      <c r="V23" s="149">
        <f t="shared" si="1"/>
        <v>0</v>
      </c>
      <c r="W23" s="149">
        <f t="shared" si="1"/>
        <v>155</v>
      </c>
      <c r="X23" s="149">
        <f t="shared" si="1"/>
        <v>1928</v>
      </c>
      <c r="Y23" s="149">
        <f t="shared" si="1"/>
        <v>5555</v>
      </c>
      <c r="Z23" s="149">
        <f t="shared" si="1"/>
        <v>0</v>
      </c>
      <c r="AA23" s="149">
        <f t="shared" si="1"/>
        <v>0</v>
      </c>
      <c r="AB23" s="149">
        <f t="shared" si="1"/>
        <v>2826</v>
      </c>
      <c r="AC23" s="149">
        <f t="shared" si="1"/>
        <v>2826</v>
      </c>
      <c r="AD23" s="149">
        <f t="shared" si="1"/>
        <v>2826</v>
      </c>
      <c r="AE23" s="149">
        <f t="shared" si="1"/>
        <v>0</v>
      </c>
      <c r="AF23" s="149">
        <f t="shared" si="1"/>
        <v>0</v>
      </c>
      <c r="AG23" s="149">
        <f t="shared" si="1"/>
        <v>0</v>
      </c>
      <c r="AH23" s="149">
        <f t="shared" si="1"/>
        <v>0</v>
      </c>
      <c r="AI23" s="149">
        <f t="shared" si="1"/>
        <v>0</v>
      </c>
      <c r="AJ23" s="149">
        <f t="shared" si="1"/>
        <v>0</v>
      </c>
      <c r="AK23" s="149">
        <f t="shared" si="1"/>
        <v>0</v>
      </c>
      <c r="AL23" s="149">
        <f t="shared" si="1"/>
        <v>0</v>
      </c>
      <c r="AM23" s="149">
        <f t="shared" si="1"/>
        <v>0</v>
      </c>
      <c r="AN23" s="149">
        <f t="shared" si="1"/>
        <v>0</v>
      </c>
      <c r="AO23" s="149">
        <f t="shared" si="1"/>
        <v>0</v>
      </c>
      <c r="AP23" s="149">
        <f t="shared" si="1"/>
        <v>0</v>
      </c>
      <c r="AQ23" s="149">
        <f t="shared" si="1"/>
        <v>0</v>
      </c>
      <c r="AR23" s="149">
        <f t="shared" si="1"/>
        <v>0</v>
      </c>
      <c r="AS23" s="149">
        <f t="shared" si="1"/>
        <v>0</v>
      </c>
      <c r="AT23" s="149">
        <f t="shared" si="1"/>
        <v>0</v>
      </c>
      <c r="AU23" s="149">
        <f t="shared" si="1"/>
        <v>12037</v>
      </c>
      <c r="AV23" s="149">
        <f t="shared" si="1"/>
        <v>12037</v>
      </c>
      <c r="AX23" s="498"/>
    </row>
    <row r="25" s="497" customFormat="1" ht="15" customHeight="1"/>
  </sheetData>
  <sheetProtection/>
  <mergeCells count="12">
    <mergeCell ref="AT4:AT7"/>
    <mergeCell ref="AS17:AS20"/>
    <mergeCell ref="AT17:AT20"/>
    <mergeCell ref="S6:S7"/>
    <mergeCell ref="J5:K5"/>
    <mergeCell ref="AN4:AP5"/>
    <mergeCell ref="AN17:AP18"/>
    <mergeCell ref="J18:K18"/>
    <mergeCell ref="S19:S20"/>
    <mergeCell ref="AS4:AS7"/>
    <mergeCell ref="AH7:AI7"/>
    <mergeCell ref="AH20:AI20"/>
  </mergeCells>
  <printOptions/>
  <pageMargins left="0.7874015748031497" right="0.1968503937007874" top="0.8661417322834646" bottom="0.7874015748031497" header="0.5118110236220472" footer="0.5118110236220472"/>
  <pageSetup fitToWidth="3" horizontalDpi="300" verticalDpi="300" orientation="landscape" paperSize="9" scale="54" r:id="rId1"/>
  <colBreaks count="2" manualBreakCount="2">
    <brk id="16" max="65535" man="1"/>
    <brk id="3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X11"/>
  <sheetViews>
    <sheetView showGridLines="0" view="pageBreakPreview" zoomScale="75" zoomScaleNormal="75" zoomScaleSheetLayoutView="75" zoomScalePageLayoutView="0" workbookViewId="0" topLeftCell="A1">
      <selection activeCell="AV4" sqref="AV4"/>
    </sheetView>
  </sheetViews>
  <sheetFormatPr defaultColWidth="10.625" defaultRowHeight="12"/>
  <cols>
    <col min="1" max="1" width="21.00390625" style="80" customWidth="1"/>
    <col min="2" max="2" width="18.625" style="80" customWidth="1"/>
    <col min="3" max="3" width="18.375" style="80" customWidth="1"/>
    <col min="4" max="5" width="17.50390625" style="80" customWidth="1"/>
    <col min="6" max="6" width="16.875" style="80" customWidth="1"/>
    <col min="7" max="8" width="16.125" style="80" customWidth="1"/>
    <col min="9" max="9" width="14.00390625" style="80" customWidth="1"/>
    <col min="10" max="10" width="18.125" style="80" customWidth="1"/>
    <col min="11" max="14" width="15.50390625" style="80" customWidth="1"/>
    <col min="15" max="15" width="18.125" style="80" customWidth="1"/>
    <col min="16" max="16" width="17.125" style="80" customWidth="1"/>
    <col min="17" max="18" width="18.625" style="80" customWidth="1"/>
    <col min="19" max="23" width="16.00390625" style="80" customWidth="1"/>
    <col min="24" max="24" width="15.875" style="80" customWidth="1"/>
    <col min="25" max="25" width="18.125" style="80" customWidth="1"/>
    <col min="26" max="26" width="15.875" style="80" customWidth="1"/>
    <col min="27" max="27" width="14.625" style="80" customWidth="1"/>
    <col min="28" max="29" width="18.125" style="80" customWidth="1"/>
    <col min="30" max="32" width="14.625" style="80" customWidth="1"/>
    <col min="33" max="33" width="16.00390625" style="80" customWidth="1"/>
    <col min="34" max="34" width="16.625" style="80" customWidth="1"/>
    <col min="35" max="35" width="14.875" style="80" customWidth="1"/>
    <col min="36" max="36" width="14.50390625" style="80" customWidth="1"/>
    <col min="37" max="38" width="12.50390625" style="80" customWidth="1"/>
    <col min="39" max="39" width="11.375" style="80" customWidth="1"/>
    <col min="40" max="40" width="12.875" style="80" customWidth="1"/>
    <col min="41" max="41" width="11.625" style="80" customWidth="1"/>
    <col min="42" max="42" width="13.50390625" style="80" customWidth="1"/>
    <col min="43" max="43" width="15.875" style="80" customWidth="1"/>
    <col min="44" max="44" width="15.00390625" style="80" customWidth="1"/>
    <col min="45" max="45" width="21.625" style="80" customWidth="1"/>
    <col min="46" max="46" width="21.875" style="80" customWidth="1"/>
    <col min="47" max="48" width="17.875" style="80" customWidth="1"/>
    <col min="49" max="49" width="10.625" style="80" customWidth="1"/>
    <col min="50" max="50" width="21.625" style="80" customWidth="1"/>
    <col min="51" max="16384" width="10.625" style="80" customWidth="1"/>
  </cols>
  <sheetData>
    <row r="1" spans="1:48" s="141" customFormat="1" ht="23.25" customHeight="1">
      <c r="A1" s="152"/>
      <c r="B1" s="81" t="s">
        <v>496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4"/>
      <c r="O1" s="153"/>
      <c r="P1" s="153"/>
      <c r="Q1" s="153"/>
      <c r="R1" s="153"/>
      <c r="S1" s="153"/>
      <c r="T1" s="153"/>
      <c r="U1" s="153"/>
      <c r="V1" s="153"/>
      <c r="W1" s="154"/>
      <c r="X1" s="153"/>
      <c r="Y1" s="153"/>
      <c r="Z1" s="153"/>
      <c r="AA1" s="153"/>
      <c r="AB1" s="155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4"/>
      <c r="AQ1" s="153"/>
      <c r="AR1" s="153"/>
      <c r="AS1" s="153"/>
      <c r="AT1" s="153"/>
      <c r="AU1" s="156"/>
      <c r="AV1" s="156"/>
    </row>
    <row r="2" spans="1:48" s="141" customFormat="1" ht="23.25" customHeight="1">
      <c r="A2" s="152"/>
      <c r="B2" s="83" t="s">
        <v>427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4"/>
      <c r="O2" s="153"/>
      <c r="P2" s="153"/>
      <c r="Q2" s="153"/>
      <c r="R2" s="153"/>
      <c r="S2" s="153"/>
      <c r="T2" s="153"/>
      <c r="U2" s="153"/>
      <c r="V2" s="153"/>
      <c r="W2" s="154"/>
      <c r="X2" s="153"/>
      <c r="Y2" s="153"/>
      <c r="Z2" s="153"/>
      <c r="AA2" s="153"/>
      <c r="AB2" s="155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4"/>
      <c r="AQ2" s="153"/>
      <c r="AR2" s="153"/>
      <c r="AS2" s="153"/>
      <c r="AT2" s="153"/>
      <c r="AU2" s="156"/>
      <c r="AV2" s="156"/>
    </row>
    <row r="3" spans="1:48" s="141" customFormat="1" ht="19.5" thickBot="1">
      <c r="A3" s="157"/>
      <c r="B3" s="158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  <c r="O3" s="159"/>
      <c r="P3" s="159"/>
      <c r="Q3" s="159"/>
      <c r="R3" s="159"/>
      <c r="S3" s="159"/>
      <c r="T3" s="159"/>
      <c r="U3" s="159"/>
      <c r="V3" s="159"/>
      <c r="W3" s="160"/>
      <c r="X3" s="159"/>
      <c r="Y3" s="159"/>
      <c r="Z3" s="159"/>
      <c r="AA3" s="159"/>
      <c r="AB3" s="161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60"/>
      <c r="AQ3" s="159"/>
      <c r="AR3" s="159"/>
      <c r="AS3" s="159"/>
      <c r="AT3" s="159"/>
      <c r="AU3" s="162"/>
      <c r="AV3" s="85" t="s">
        <v>941</v>
      </c>
    </row>
    <row r="4" spans="1:48" ht="14.25">
      <c r="A4" s="86"/>
      <c r="B4" s="87" t="s">
        <v>384</v>
      </c>
      <c r="C4" s="88"/>
      <c r="D4" s="89"/>
      <c r="E4" s="89"/>
      <c r="F4" s="89"/>
      <c r="G4" s="89"/>
      <c r="H4" s="89"/>
      <c r="I4" s="89"/>
      <c r="J4" s="90"/>
      <c r="K4" s="89"/>
      <c r="L4" s="89"/>
      <c r="M4" s="89"/>
      <c r="N4" s="91"/>
      <c r="O4" s="91"/>
      <c r="P4" s="92"/>
      <c r="Q4" s="87" t="s">
        <v>385</v>
      </c>
      <c r="R4" s="88"/>
      <c r="S4" s="89"/>
      <c r="T4" s="89"/>
      <c r="U4" s="89"/>
      <c r="V4" s="89"/>
      <c r="W4" s="89"/>
      <c r="X4" s="89"/>
      <c r="Y4" s="89"/>
      <c r="Z4" s="89"/>
      <c r="AA4" s="89"/>
      <c r="AB4" s="90"/>
      <c r="AC4" s="89"/>
      <c r="AD4" s="89"/>
      <c r="AE4" s="89"/>
      <c r="AF4" s="91"/>
      <c r="AG4" s="92"/>
      <c r="AH4" s="93"/>
      <c r="AI4" s="93"/>
      <c r="AJ4" s="90"/>
      <c r="AK4" s="90"/>
      <c r="AL4" s="90"/>
      <c r="AM4" s="93"/>
      <c r="AN4" s="544" t="s">
        <v>386</v>
      </c>
      <c r="AO4" s="545"/>
      <c r="AP4" s="546"/>
      <c r="AQ4" s="93"/>
      <c r="AR4" s="93"/>
      <c r="AS4" s="552" t="s">
        <v>428</v>
      </c>
      <c r="AT4" s="552" t="s">
        <v>429</v>
      </c>
      <c r="AU4" s="94"/>
      <c r="AV4" s="95"/>
    </row>
    <row r="5" spans="1:48" ht="14.25">
      <c r="A5" s="96"/>
      <c r="B5" s="97" t="s">
        <v>387</v>
      </c>
      <c r="C5" s="98" t="s">
        <v>388</v>
      </c>
      <c r="D5" s="99"/>
      <c r="E5" s="99"/>
      <c r="F5" s="99"/>
      <c r="G5" s="99"/>
      <c r="H5" s="99"/>
      <c r="I5" s="100"/>
      <c r="J5" s="542" t="s">
        <v>389</v>
      </c>
      <c r="K5" s="543"/>
      <c r="L5" s="99"/>
      <c r="M5" s="99"/>
      <c r="N5" s="101"/>
      <c r="O5" s="101"/>
      <c r="P5" s="102"/>
      <c r="Q5" s="103" t="s">
        <v>390</v>
      </c>
      <c r="R5" s="104" t="s">
        <v>391</v>
      </c>
      <c r="S5" s="99"/>
      <c r="T5" s="99"/>
      <c r="U5" s="99"/>
      <c r="V5" s="99"/>
      <c r="W5" s="99"/>
      <c r="X5" s="99"/>
      <c r="Y5" s="99"/>
      <c r="Z5" s="99"/>
      <c r="AA5" s="100"/>
      <c r="AB5" s="105" t="s">
        <v>392</v>
      </c>
      <c r="AC5" s="99"/>
      <c r="AD5" s="99"/>
      <c r="AE5" s="99"/>
      <c r="AF5" s="101"/>
      <c r="AG5" s="102"/>
      <c r="AH5" s="106" t="s">
        <v>393</v>
      </c>
      <c r="AI5" s="106" t="s">
        <v>394</v>
      </c>
      <c r="AJ5" s="98" t="s">
        <v>395</v>
      </c>
      <c r="AK5" s="107"/>
      <c r="AL5" s="107"/>
      <c r="AM5" s="108"/>
      <c r="AN5" s="547"/>
      <c r="AO5" s="548"/>
      <c r="AP5" s="549"/>
      <c r="AQ5" s="106" t="s">
        <v>396</v>
      </c>
      <c r="AR5" s="106" t="s">
        <v>397</v>
      </c>
      <c r="AS5" s="553"/>
      <c r="AT5" s="553"/>
      <c r="AU5" s="109" t="s">
        <v>398</v>
      </c>
      <c r="AV5" s="110" t="s">
        <v>399</v>
      </c>
    </row>
    <row r="6" spans="1:48" ht="14.25">
      <c r="A6" s="96" t="s">
        <v>400</v>
      </c>
      <c r="B6" s="106"/>
      <c r="C6" s="106"/>
      <c r="D6" s="106"/>
      <c r="E6" s="106"/>
      <c r="F6" s="106"/>
      <c r="G6" s="98"/>
      <c r="H6" s="99"/>
      <c r="I6" s="100"/>
      <c r="J6" s="106"/>
      <c r="K6" s="111"/>
      <c r="L6" s="106"/>
      <c r="M6" s="106"/>
      <c r="N6" s="106"/>
      <c r="O6" s="106"/>
      <c r="P6" s="111"/>
      <c r="Q6" s="106"/>
      <c r="R6" s="106"/>
      <c r="S6" s="550" t="s">
        <v>430</v>
      </c>
      <c r="T6" s="106"/>
      <c r="U6" s="106"/>
      <c r="V6" s="112"/>
      <c r="W6" s="111"/>
      <c r="X6" s="111"/>
      <c r="Y6" s="106"/>
      <c r="Z6" s="106"/>
      <c r="AA6" s="113"/>
      <c r="AB6" s="106"/>
      <c r="AC6" s="106"/>
      <c r="AD6" s="106"/>
      <c r="AE6" s="111"/>
      <c r="AF6" s="106"/>
      <c r="AG6" s="106"/>
      <c r="AH6" s="106"/>
      <c r="AI6" s="106" t="s">
        <v>401</v>
      </c>
      <c r="AJ6" s="106"/>
      <c r="AK6" s="106"/>
      <c r="AL6" s="106"/>
      <c r="AM6" s="106"/>
      <c r="AN6" s="109"/>
      <c r="AO6" s="111"/>
      <c r="AP6" s="114"/>
      <c r="AQ6" s="106"/>
      <c r="AR6" s="106" t="s">
        <v>401</v>
      </c>
      <c r="AS6" s="553"/>
      <c r="AT6" s="553"/>
      <c r="AU6" s="109"/>
      <c r="AV6" s="110"/>
    </row>
    <row r="7" spans="1:48" ht="48.75" customHeight="1">
      <c r="A7" s="115"/>
      <c r="B7" s="116" t="s">
        <v>402</v>
      </c>
      <c r="C7" s="116" t="s">
        <v>403</v>
      </c>
      <c r="D7" s="117" t="s">
        <v>431</v>
      </c>
      <c r="E7" s="117" t="s">
        <v>432</v>
      </c>
      <c r="F7" s="118" t="s">
        <v>433</v>
      </c>
      <c r="G7" s="100" t="s">
        <v>404</v>
      </c>
      <c r="H7" s="119" t="s">
        <v>434</v>
      </c>
      <c r="I7" s="120" t="s">
        <v>405</v>
      </c>
      <c r="J7" s="116" t="s">
        <v>406</v>
      </c>
      <c r="K7" s="121" t="s">
        <v>407</v>
      </c>
      <c r="L7" s="118" t="s">
        <v>433</v>
      </c>
      <c r="M7" s="117" t="s">
        <v>436</v>
      </c>
      <c r="N7" s="100" t="s">
        <v>408</v>
      </c>
      <c r="O7" s="118" t="s">
        <v>437</v>
      </c>
      <c r="P7" s="122" t="s">
        <v>409</v>
      </c>
      <c r="Q7" s="123" t="s">
        <v>410</v>
      </c>
      <c r="R7" s="123" t="s">
        <v>411</v>
      </c>
      <c r="S7" s="551"/>
      <c r="T7" s="117" t="s">
        <v>438</v>
      </c>
      <c r="U7" s="117" t="s">
        <v>439</v>
      </c>
      <c r="V7" s="117" t="s">
        <v>440</v>
      </c>
      <c r="W7" s="122" t="s">
        <v>412</v>
      </c>
      <c r="X7" s="122" t="s">
        <v>413</v>
      </c>
      <c r="Y7" s="117" t="s">
        <v>441</v>
      </c>
      <c r="Z7" s="117" t="s">
        <v>442</v>
      </c>
      <c r="AA7" s="121" t="s">
        <v>414</v>
      </c>
      <c r="AB7" s="123" t="s">
        <v>415</v>
      </c>
      <c r="AC7" s="100" t="s">
        <v>416</v>
      </c>
      <c r="AD7" s="121" t="s">
        <v>417</v>
      </c>
      <c r="AE7" s="124" t="s">
        <v>440</v>
      </c>
      <c r="AF7" s="117" t="s">
        <v>443</v>
      </c>
      <c r="AG7" s="121" t="s">
        <v>418</v>
      </c>
      <c r="AH7" s="555" t="s">
        <v>922</v>
      </c>
      <c r="AI7" s="556"/>
      <c r="AJ7" s="116" t="s">
        <v>419</v>
      </c>
      <c r="AK7" s="121" t="s">
        <v>420</v>
      </c>
      <c r="AL7" s="126" t="s">
        <v>444</v>
      </c>
      <c r="AM7" s="122" t="s">
        <v>405</v>
      </c>
      <c r="AN7" s="127" t="s">
        <v>421</v>
      </c>
      <c r="AO7" s="126" t="s">
        <v>445</v>
      </c>
      <c r="AP7" s="100" t="s">
        <v>405</v>
      </c>
      <c r="AQ7" s="128" t="s">
        <v>422</v>
      </c>
      <c r="AR7" s="125"/>
      <c r="AS7" s="554"/>
      <c r="AT7" s="554"/>
      <c r="AU7" s="129" t="s">
        <v>423</v>
      </c>
      <c r="AV7" s="130" t="s">
        <v>424</v>
      </c>
    </row>
    <row r="8" spans="1:50" s="136" customFormat="1" ht="24.75" customHeight="1" hidden="1">
      <c r="A8" s="131"/>
      <c r="B8" s="132" t="s">
        <v>446</v>
      </c>
      <c r="C8" s="132" t="s">
        <v>447</v>
      </c>
      <c r="D8" s="132" t="s">
        <v>448</v>
      </c>
      <c r="E8" s="132" t="s">
        <v>449</v>
      </c>
      <c r="F8" s="132" t="s">
        <v>450</v>
      </c>
      <c r="G8" s="132" t="s">
        <v>451</v>
      </c>
      <c r="H8" s="133" t="s">
        <v>452</v>
      </c>
      <c r="I8" s="133" t="s">
        <v>453</v>
      </c>
      <c r="J8" s="132" t="s">
        <v>454</v>
      </c>
      <c r="K8" s="132" t="s">
        <v>455</v>
      </c>
      <c r="L8" s="132" t="s">
        <v>456</v>
      </c>
      <c r="M8" s="132" t="s">
        <v>457</v>
      </c>
      <c r="N8" s="132" t="s">
        <v>458</v>
      </c>
      <c r="O8" s="132" t="s">
        <v>459</v>
      </c>
      <c r="P8" s="133" t="s">
        <v>460</v>
      </c>
      <c r="Q8" s="132" t="s">
        <v>461</v>
      </c>
      <c r="R8" s="132" t="s">
        <v>462</v>
      </c>
      <c r="S8" s="132" t="s">
        <v>463</v>
      </c>
      <c r="T8" s="132" t="s">
        <v>464</v>
      </c>
      <c r="U8" s="132" t="s">
        <v>465</v>
      </c>
      <c r="V8" s="132" t="s">
        <v>466</v>
      </c>
      <c r="W8" s="133" t="s">
        <v>467</v>
      </c>
      <c r="X8" s="133" t="s">
        <v>468</v>
      </c>
      <c r="Y8" s="132" t="s">
        <v>469</v>
      </c>
      <c r="Z8" s="132" t="s">
        <v>470</v>
      </c>
      <c r="AA8" s="132" t="s">
        <v>471</v>
      </c>
      <c r="AB8" s="132" t="s">
        <v>472</v>
      </c>
      <c r="AC8" s="132" t="s">
        <v>473</v>
      </c>
      <c r="AD8" s="132" t="s">
        <v>474</v>
      </c>
      <c r="AE8" s="133" t="s">
        <v>475</v>
      </c>
      <c r="AF8" s="132" t="s">
        <v>476</v>
      </c>
      <c r="AG8" s="132" t="s">
        <v>477</v>
      </c>
      <c r="AH8" s="132" t="s">
        <v>478</v>
      </c>
      <c r="AI8" s="132" t="s">
        <v>479</v>
      </c>
      <c r="AJ8" s="132" t="s">
        <v>480</v>
      </c>
      <c r="AK8" s="132" t="s">
        <v>481</v>
      </c>
      <c r="AL8" s="132" t="s">
        <v>482</v>
      </c>
      <c r="AM8" s="133" t="s">
        <v>483</v>
      </c>
      <c r="AN8" s="133" t="s">
        <v>484</v>
      </c>
      <c r="AO8" s="132" t="s">
        <v>485</v>
      </c>
      <c r="AP8" s="132" t="s">
        <v>486</v>
      </c>
      <c r="AQ8" s="134" t="s">
        <v>487</v>
      </c>
      <c r="AR8" s="133" t="s">
        <v>488</v>
      </c>
      <c r="AS8" s="132" t="s">
        <v>489</v>
      </c>
      <c r="AT8" s="132" t="s">
        <v>490</v>
      </c>
      <c r="AU8" s="133" t="s">
        <v>491</v>
      </c>
      <c r="AV8" s="135" t="s">
        <v>491</v>
      </c>
      <c r="AX8" s="499" t="s">
        <v>921</v>
      </c>
    </row>
    <row r="9" spans="1:50" s="141" customFormat="1" ht="39" customHeight="1">
      <c r="A9" s="137" t="s">
        <v>492</v>
      </c>
      <c r="B9" s="138">
        <v>30567</v>
      </c>
      <c r="C9" s="138">
        <v>3410</v>
      </c>
      <c r="D9" s="138">
        <v>3406</v>
      </c>
      <c r="E9" s="138">
        <v>0</v>
      </c>
      <c r="F9" s="138">
        <v>0</v>
      </c>
      <c r="G9" s="138">
        <v>4</v>
      </c>
      <c r="H9" s="138">
        <v>0</v>
      </c>
      <c r="I9" s="138">
        <v>0</v>
      </c>
      <c r="J9" s="138">
        <v>27157</v>
      </c>
      <c r="K9" s="138">
        <v>0</v>
      </c>
      <c r="L9" s="138">
        <v>0</v>
      </c>
      <c r="M9" s="138">
        <v>0</v>
      </c>
      <c r="N9" s="138">
        <v>0</v>
      </c>
      <c r="O9" s="138">
        <v>27156</v>
      </c>
      <c r="P9" s="138">
        <v>1</v>
      </c>
      <c r="Q9" s="138">
        <v>43775</v>
      </c>
      <c r="R9" s="138">
        <v>42758</v>
      </c>
      <c r="S9" s="138">
        <v>0</v>
      </c>
      <c r="T9" s="138">
        <v>0</v>
      </c>
      <c r="U9" s="138">
        <v>19463</v>
      </c>
      <c r="V9" s="138">
        <v>0</v>
      </c>
      <c r="W9" s="138">
        <v>0</v>
      </c>
      <c r="X9" s="138">
        <v>9159</v>
      </c>
      <c r="Y9" s="138">
        <v>14136</v>
      </c>
      <c r="Z9" s="138">
        <v>0</v>
      </c>
      <c r="AA9" s="138">
        <v>0</v>
      </c>
      <c r="AB9" s="138">
        <v>1017</v>
      </c>
      <c r="AC9" s="138">
        <v>1017</v>
      </c>
      <c r="AD9" s="138">
        <v>0</v>
      </c>
      <c r="AE9" s="138">
        <v>0</v>
      </c>
      <c r="AF9" s="138">
        <v>0</v>
      </c>
      <c r="AG9" s="138">
        <v>0</v>
      </c>
      <c r="AH9" s="138">
        <v>0</v>
      </c>
      <c r="AI9" s="138">
        <v>13208</v>
      </c>
      <c r="AJ9" s="138">
        <v>0</v>
      </c>
      <c r="AK9" s="138">
        <v>0</v>
      </c>
      <c r="AL9" s="138">
        <v>0</v>
      </c>
      <c r="AM9" s="138">
        <v>0</v>
      </c>
      <c r="AN9" s="138">
        <v>0</v>
      </c>
      <c r="AO9" s="138">
        <v>0</v>
      </c>
      <c r="AP9" s="138">
        <v>0</v>
      </c>
      <c r="AQ9" s="138">
        <v>0</v>
      </c>
      <c r="AR9" s="138">
        <v>13208</v>
      </c>
      <c r="AS9" s="138">
        <v>-13694</v>
      </c>
      <c r="AT9" s="138">
        <v>-26902</v>
      </c>
      <c r="AU9" s="139">
        <f>C9+J9</f>
        <v>30567</v>
      </c>
      <c r="AV9" s="140">
        <f>R9+AB9</f>
        <v>43775</v>
      </c>
      <c r="AX9" s="498">
        <f>AU9-AV9</f>
        <v>-13208</v>
      </c>
    </row>
    <row r="10" spans="1:50" s="141" customFormat="1" ht="39" customHeight="1" thickBot="1">
      <c r="A10" s="148" t="s">
        <v>425</v>
      </c>
      <c r="B10" s="149">
        <f aca="true" t="shared" si="0" ref="B10:AV10">SUM(B9:B9)</f>
        <v>30567</v>
      </c>
      <c r="C10" s="149">
        <f t="shared" si="0"/>
        <v>3410</v>
      </c>
      <c r="D10" s="149">
        <f t="shared" si="0"/>
        <v>3406</v>
      </c>
      <c r="E10" s="149">
        <f t="shared" si="0"/>
        <v>0</v>
      </c>
      <c r="F10" s="149">
        <f t="shared" si="0"/>
        <v>0</v>
      </c>
      <c r="G10" s="149">
        <f t="shared" si="0"/>
        <v>4</v>
      </c>
      <c r="H10" s="149">
        <f t="shared" si="0"/>
        <v>0</v>
      </c>
      <c r="I10" s="149">
        <f t="shared" si="0"/>
        <v>0</v>
      </c>
      <c r="J10" s="149">
        <f t="shared" si="0"/>
        <v>27157</v>
      </c>
      <c r="K10" s="149">
        <f t="shared" si="0"/>
        <v>0</v>
      </c>
      <c r="L10" s="149">
        <f t="shared" si="0"/>
        <v>0</v>
      </c>
      <c r="M10" s="149">
        <f t="shared" si="0"/>
        <v>0</v>
      </c>
      <c r="N10" s="149">
        <f t="shared" si="0"/>
        <v>0</v>
      </c>
      <c r="O10" s="149">
        <f t="shared" si="0"/>
        <v>27156</v>
      </c>
      <c r="P10" s="149">
        <f t="shared" si="0"/>
        <v>1</v>
      </c>
      <c r="Q10" s="149">
        <f t="shared" si="0"/>
        <v>43775</v>
      </c>
      <c r="R10" s="149">
        <f t="shared" si="0"/>
        <v>42758</v>
      </c>
      <c r="S10" s="149">
        <f t="shared" si="0"/>
        <v>0</v>
      </c>
      <c r="T10" s="149">
        <f t="shared" si="0"/>
        <v>0</v>
      </c>
      <c r="U10" s="149">
        <f t="shared" si="0"/>
        <v>19463</v>
      </c>
      <c r="V10" s="149">
        <f t="shared" si="0"/>
        <v>0</v>
      </c>
      <c r="W10" s="149">
        <f t="shared" si="0"/>
        <v>0</v>
      </c>
      <c r="X10" s="149">
        <f t="shared" si="0"/>
        <v>9159</v>
      </c>
      <c r="Y10" s="149">
        <f t="shared" si="0"/>
        <v>14136</v>
      </c>
      <c r="Z10" s="149">
        <f t="shared" si="0"/>
        <v>0</v>
      </c>
      <c r="AA10" s="149">
        <f t="shared" si="0"/>
        <v>0</v>
      </c>
      <c r="AB10" s="149">
        <f t="shared" si="0"/>
        <v>1017</v>
      </c>
      <c r="AC10" s="149">
        <f t="shared" si="0"/>
        <v>1017</v>
      </c>
      <c r="AD10" s="149">
        <f t="shared" si="0"/>
        <v>0</v>
      </c>
      <c r="AE10" s="149">
        <f t="shared" si="0"/>
        <v>0</v>
      </c>
      <c r="AF10" s="149">
        <f t="shared" si="0"/>
        <v>0</v>
      </c>
      <c r="AG10" s="149">
        <f t="shared" si="0"/>
        <v>0</v>
      </c>
      <c r="AH10" s="149">
        <f t="shared" si="0"/>
        <v>0</v>
      </c>
      <c r="AI10" s="149">
        <f t="shared" si="0"/>
        <v>13208</v>
      </c>
      <c r="AJ10" s="149">
        <f t="shared" si="0"/>
        <v>0</v>
      </c>
      <c r="AK10" s="149">
        <f t="shared" si="0"/>
        <v>0</v>
      </c>
      <c r="AL10" s="149">
        <f t="shared" si="0"/>
        <v>0</v>
      </c>
      <c r="AM10" s="149">
        <f t="shared" si="0"/>
        <v>0</v>
      </c>
      <c r="AN10" s="149">
        <f t="shared" si="0"/>
        <v>0</v>
      </c>
      <c r="AO10" s="149">
        <f t="shared" si="0"/>
        <v>0</v>
      </c>
      <c r="AP10" s="149">
        <f t="shared" si="0"/>
        <v>0</v>
      </c>
      <c r="AQ10" s="149">
        <f t="shared" si="0"/>
        <v>0</v>
      </c>
      <c r="AR10" s="149">
        <f t="shared" si="0"/>
        <v>13208</v>
      </c>
      <c r="AS10" s="149">
        <f t="shared" si="0"/>
        <v>-13694</v>
      </c>
      <c r="AT10" s="149">
        <f t="shared" si="0"/>
        <v>-26902</v>
      </c>
      <c r="AU10" s="149">
        <f t="shared" si="0"/>
        <v>30567</v>
      </c>
      <c r="AV10" s="149">
        <f t="shared" si="0"/>
        <v>43775</v>
      </c>
      <c r="AX10" s="498"/>
    </row>
    <row r="11" ht="12">
      <c r="AX11" s="498"/>
    </row>
    <row r="12" s="497" customFormat="1" ht="15.75" customHeight="1"/>
  </sheetData>
  <sheetProtection/>
  <mergeCells count="6">
    <mergeCell ref="AN4:AP5"/>
    <mergeCell ref="AS4:AS7"/>
    <mergeCell ref="AT4:AT7"/>
    <mergeCell ref="J5:K5"/>
    <mergeCell ref="S6:S7"/>
    <mergeCell ref="AH7:AI7"/>
  </mergeCells>
  <printOptions/>
  <pageMargins left="0.7874015748031497" right="0.1968503937007874" top="0.8661417322834646" bottom="0.7874015748031497" header="0.5118110236220472" footer="0.5118110236220472"/>
  <pageSetup fitToWidth="3" horizontalDpi="300" verticalDpi="300" orientation="landscape" paperSize="9" scale="54" r:id="rId1"/>
  <colBreaks count="2" manualBreakCount="2">
    <brk id="16" max="65535" man="1"/>
    <brk id="3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27"/>
  <sheetViews>
    <sheetView showGridLines="0" view="pageBreakPreview" zoomScale="70" zoomScaleSheetLayoutView="70" zoomScalePageLayoutView="0" workbookViewId="0" topLeftCell="A1">
      <selection activeCell="A4" sqref="A4:IV4"/>
    </sheetView>
  </sheetViews>
  <sheetFormatPr defaultColWidth="10.625" defaultRowHeight="12"/>
  <cols>
    <col min="1" max="1" width="23.125" style="213" customWidth="1"/>
    <col min="2" max="4" width="14.00390625" style="213" customWidth="1"/>
    <col min="5" max="6" width="14.625" style="213" customWidth="1"/>
    <col min="7" max="7" width="16.625" style="213" customWidth="1"/>
    <col min="8" max="12" width="17.125" style="213" customWidth="1"/>
    <col min="13" max="13" width="15.375" style="213" customWidth="1"/>
    <col min="14" max="14" width="13.125" style="213" customWidth="1"/>
    <col min="15" max="20" width="13.875" style="213" customWidth="1"/>
    <col min="21" max="21" width="18.125" style="213" customWidth="1"/>
    <col min="22" max="22" width="14.00390625" style="213" customWidth="1"/>
    <col min="23" max="23" width="18.50390625" style="213" customWidth="1"/>
    <col min="24" max="25" width="13.50390625" style="213" customWidth="1"/>
    <col min="26" max="26" width="14.875" style="213" customWidth="1"/>
    <col min="27" max="27" width="18.375" style="213" customWidth="1"/>
    <col min="28" max="16384" width="10.625" style="213" customWidth="1"/>
  </cols>
  <sheetData>
    <row r="1" spans="1:2" s="165" customFormat="1" ht="21" customHeight="1">
      <c r="A1" s="163"/>
      <c r="B1" s="164" t="s">
        <v>513</v>
      </c>
    </row>
    <row r="2" spans="1:2" s="165" customFormat="1" ht="21" customHeight="1">
      <c r="A2" s="163"/>
      <c r="B2" s="166" t="s">
        <v>514</v>
      </c>
    </row>
    <row r="3" spans="2:27" s="165" customFormat="1" ht="18.75" customHeight="1" thickBot="1">
      <c r="B3" s="164"/>
      <c r="O3" s="167"/>
      <c r="AA3" s="167" t="s">
        <v>941</v>
      </c>
    </row>
    <row r="4" spans="1:27" s="179" customFormat="1" ht="14.25" customHeight="1">
      <c r="A4" s="168"/>
      <c r="B4" s="169" t="s">
        <v>951</v>
      </c>
      <c r="C4" s="170"/>
      <c r="D4" s="169"/>
      <c r="E4" s="169"/>
      <c r="F4" s="169"/>
      <c r="G4" s="171"/>
      <c r="H4" s="172" t="s">
        <v>952</v>
      </c>
      <c r="I4" s="173"/>
      <c r="J4" s="173"/>
      <c r="K4" s="174"/>
      <c r="L4" s="175" t="s">
        <v>953</v>
      </c>
      <c r="M4" s="175" t="s">
        <v>954</v>
      </c>
      <c r="N4" s="175" t="s">
        <v>955</v>
      </c>
      <c r="O4" s="176" t="s">
        <v>956</v>
      </c>
      <c r="P4" s="176" t="s">
        <v>957</v>
      </c>
      <c r="Q4" s="175" t="s">
        <v>958</v>
      </c>
      <c r="R4" s="175" t="s">
        <v>959</v>
      </c>
      <c r="S4" s="175" t="s">
        <v>960</v>
      </c>
      <c r="T4" s="175" t="s">
        <v>961</v>
      </c>
      <c r="U4" s="177" t="s">
        <v>962</v>
      </c>
      <c r="V4" s="176" t="s">
        <v>963</v>
      </c>
      <c r="W4" s="175" t="s">
        <v>964</v>
      </c>
      <c r="X4" s="175" t="s">
        <v>965</v>
      </c>
      <c r="Y4" s="175" t="s">
        <v>966</v>
      </c>
      <c r="Z4" s="175" t="s">
        <v>967</v>
      </c>
      <c r="AA4" s="178" t="s">
        <v>968</v>
      </c>
    </row>
    <row r="5" spans="1:27" s="179" customFormat="1" ht="16.5" customHeight="1">
      <c r="A5" s="137" t="s">
        <v>515</v>
      </c>
      <c r="B5" s="180" t="s">
        <v>498</v>
      </c>
      <c r="C5" s="180" t="s">
        <v>499</v>
      </c>
      <c r="D5" s="180" t="s">
        <v>500</v>
      </c>
      <c r="E5" s="559" t="s">
        <v>516</v>
      </c>
      <c r="F5" s="559" t="s">
        <v>517</v>
      </c>
      <c r="G5" s="180" t="s">
        <v>425</v>
      </c>
      <c r="H5" s="181" t="s">
        <v>416</v>
      </c>
      <c r="I5" s="559" t="s">
        <v>518</v>
      </c>
      <c r="J5" s="182" t="s">
        <v>501</v>
      </c>
      <c r="K5" s="183" t="s">
        <v>405</v>
      </c>
      <c r="L5" s="557" t="s">
        <v>519</v>
      </c>
      <c r="M5" s="182" t="s">
        <v>502</v>
      </c>
      <c r="N5" s="557" t="s">
        <v>520</v>
      </c>
      <c r="O5" s="557" t="s">
        <v>521</v>
      </c>
      <c r="P5" s="184" t="s">
        <v>503</v>
      </c>
      <c r="Q5" s="182" t="s">
        <v>504</v>
      </c>
      <c r="R5" s="182" t="s">
        <v>505</v>
      </c>
      <c r="S5" s="557" t="s">
        <v>522</v>
      </c>
      <c r="T5" s="182" t="s">
        <v>506</v>
      </c>
      <c r="U5" s="561" t="s">
        <v>434</v>
      </c>
      <c r="V5" s="182" t="s">
        <v>405</v>
      </c>
      <c r="W5" s="182" t="s">
        <v>507</v>
      </c>
      <c r="X5" s="557" t="s">
        <v>523</v>
      </c>
      <c r="Y5" s="557" t="s">
        <v>524</v>
      </c>
      <c r="Z5" s="182" t="s">
        <v>508</v>
      </c>
      <c r="AA5" s="185" t="s">
        <v>399</v>
      </c>
    </row>
    <row r="6" spans="1:27" s="179" customFormat="1" ht="18" customHeight="1">
      <c r="A6" s="186"/>
      <c r="B6" s="187"/>
      <c r="C6" s="187"/>
      <c r="D6" s="187"/>
      <c r="E6" s="558"/>
      <c r="F6" s="558"/>
      <c r="G6" s="187"/>
      <c r="H6" s="188"/>
      <c r="I6" s="560"/>
      <c r="J6" s="189" t="s">
        <v>509</v>
      </c>
      <c r="K6" s="190" t="s">
        <v>510</v>
      </c>
      <c r="L6" s="558"/>
      <c r="M6" s="187"/>
      <c r="N6" s="558"/>
      <c r="O6" s="558"/>
      <c r="P6" s="188"/>
      <c r="Q6" s="187"/>
      <c r="R6" s="187"/>
      <c r="S6" s="558"/>
      <c r="T6" s="187"/>
      <c r="U6" s="562"/>
      <c r="V6" s="191"/>
      <c r="W6" s="192" t="s">
        <v>511</v>
      </c>
      <c r="X6" s="560"/>
      <c r="Y6" s="560"/>
      <c r="Z6" s="191" t="s">
        <v>512</v>
      </c>
      <c r="AA6" s="193"/>
    </row>
    <row r="7" spans="1:27" s="179" customFormat="1" ht="0.75" customHeight="1">
      <c r="A7" s="194"/>
      <c r="B7" s="195" t="s">
        <v>525</v>
      </c>
      <c r="C7" s="195" t="s">
        <v>526</v>
      </c>
      <c r="D7" s="195" t="s">
        <v>527</v>
      </c>
      <c r="E7" s="195" t="s">
        <v>528</v>
      </c>
      <c r="F7" s="195" t="s">
        <v>529</v>
      </c>
      <c r="G7" s="195" t="s">
        <v>530</v>
      </c>
      <c r="H7" s="196" t="s">
        <v>531</v>
      </c>
      <c r="I7" s="195" t="s">
        <v>532</v>
      </c>
      <c r="J7" s="132" t="s">
        <v>533</v>
      </c>
      <c r="K7" s="132" t="s">
        <v>534</v>
      </c>
      <c r="L7" s="195" t="s">
        <v>535</v>
      </c>
      <c r="M7" s="195" t="s">
        <v>536</v>
      </c>
      <c r="N7" s="195" t="s">
        <v>537</v>
      </c>
      <c r="O7" s="197" t="s">
        <v>538</v>
      </c>
      <c r="P7" s="196" t="s">
        <v>539</v>
      </c>
      <c r="Q7" s="195" t="s">
        <v>540</v>
      </c>
      <c r="R7" s="195" t="s">
        <v>541</v>
      </c>
      <c r="S7" s="195" t="s">
        <v>542</v>
      </c>
      <c r="T7" s="195" t="s">
        <v>543</v>
      </c>
      <c r="U7" s="195" t="s">
        <v>544</v>
      </c>
      <c r="V7" s="132" t="s">
        <v>545</v>
      </c>
      <c r="W7" s="132" t="s">
        <v>546</v>
      </c>
      <c r="X7" s="132" t="s">
        <v>547</v>
      </c>
      <c r="Y7" s="132" t="s">
        <v>548</v>
      </c>
      <c r="Z7" s="132" t="s">
        <v>549</v>
      </c>
      <c r="AA7" s="135" t="s">
        <v>550</v>
      </c>
    </row>
    <row r="8" spans="1:27" s="179" customFormat="1" ht="40.5" customHeight="1">
      <c r="A8" s="198" t="s">
        <v>114</v>
      </c>
      <c r="B8" s="138">
        <v>170532</v>
      </c>
      <c r="C8" s="138">
        <v>82181</v>
      </c>
      <c r="D8" s="138">
        <v>13107</v>
      </c>
      <c r="E8" s="138">
        <v>54835</v>
      </c>
      <c r="F8" s="138">
        <v>59949</v>
      </c>
      <c r="G8" s="138">
        <v>380604</v>
      </c>
      <c r="H8" s="138">
        <v>1474280</v>
      </c>
      <c r="I8" s="138">
        <v>1474280</v>
      </c>
      <c r="J8" s="138">
        <v>0</v>
      </c>
      <c r="K8" s="138">
        <v>0</v>
      </c>
      <c r="L8" s="138">
        <v>3739716</v>
      </c>
      <c r="M8" s="138">
        <v>231601</v>
      </c>
      <c r="N8" s="138">
        <v>12259</v>
      </c>
      <c r="O8" s="138">
        <v>5429</v>
      </c>
      <c r="P8" s="138">
        <v>173461</v>
      </c>
      <c r="Q8" s="138">
        <v>18018</v>
      </c>
      <c r="R8" s="138">
        <v>65239</v>
      </c>
      <c r="S8" s="138">
        <v>38762</v>
      </c>
      <c r="T8" s="138">
        <v>651279</v>
      </c>
      <c r="U8" s="138">
        <v>0</v>
      </c>
      <c r="V8" s="138">
        <v>121354</v>
      </c>
      <c r="W8" s="138">
        <v>6912002</v>
      </c>
      <c r="X8" s="138">
        <v>0</v>
      </c>
      <c r="Y8" s="138">
        <v>0</v>
      </c>
      <c r="Z8" s="138">
        <v>0</v>
      </c>
      <c r="AA8" s="199">
        <v>6912002</v>
      </c>
    </row>
    <row r="9" spans="1:27" s="179" customFormat="1" ht="40.5" customHeight="1">
      <c r="A9" s="137" t="s">
        <v>886</v>
      </c>
      <c r="B9" s="142">
        <v>309553</v>
      </c>
      <c r="C9" s="142">
        <v>170764</v>
      </c>
      <c r="D9" s="142">
        <v>0</v>
      </c>
      <c r="E9" s="142">
        <v>0</v>
      </c>
      <c r="F9" s="142">
        <v>103184</v>
      </c>
      <c r="G9" s="142">
        <v>583501</v>
      </c>
      <c r="H9" s="142">
        <v>738221</v>
      </c>
      <c r="I9" s="142">
        <v>738198</v>
      </c>
      <c r="J9" s="142">
        <v>23</v>
      </c>
      <c r="K9" s="142">
        <v>0</v>
      </c>
      <c r="L9" s="142">
        <v>1399736</v>
      </c>
      <c r="M9" s="142">
        <v>118342</v>
      </c>
      <c r="N9" s="142">
        <v>15520</v>
      </c>
      <c r="O9" s="142">
        <v>2978</v>
      </c>
      <c r="P9" s="142">
        <v>75297</v>
      </c>
      <c r="Q9" s="142">
        <v>10600</v>
      </c>
      <c r="R9" s="142">
        <v>13184</v>
      </c>
      <c r="S9" s="142">
        <v>0</v>
      </c>
      <c r="T9" s="142">
        <v>262577</v>
      </c>
      <c r="U9" s="142">
        <v>0</v>
      </c>
      <c r="V9" s="142">
        <v>136278</v>
      </c>
      <c r="W9" s="142">
        <v>3356234</v>
      </c>
      <c r="X9" s="142">
        <v>0</v>
      </c>
      <c r="Y9" s="142">
        <v>0</v>
      </c>
      <c r="Z9" s="142">
        <v>0</v>
      </c>
      <c r="AA9" s="200">
        <v>3356234</v>
      </c>
    </row>
    <row r="10" spans="1:27" s="179" customFormat="1" ht="40.5" customHeight="1">
      <c r="A10" s="137" t="s">
        <v>887</v>
      </c>
      <c r="B10" s="142">
        <v>117936</v>
      </c>
      <c r="C10" s="142">
        <v>52795</v>
      </c>
      <c r="D10" s="142">
        <v>0</v>
      </c>
      <c r="E10" s="142">
        <v>0</v>
      </c>
      <c r="F10" s="142">
        <v>39630</v>
      </c>
      <c r="G10" s="142">
        <v>210361</v>
      </c>
      <c r="H10" s="142">
        <v>816259</v>
      </c>
      <c r="I10" s="142">
        <v>810419</v>
      </c>
      <c r="J10" s="142">
        <v>0</v>
      </c>
      <c r="K10" s="142">
        <v>5840</v>
      </c>
      <c r="L10" s="142">
        <v>1630605</v>
      </c>
      <c r="M10" s="142">
        <v>116140</v>
      </c>
      <c r="N10" s="142">
        <v>8460</v>
      </c>
      <c r="O10" s="142">
        <v>3685</v>
      </c>
      <c r="P10" s="142">
        <v>134004</v>
      </c>
      <c r="Q10" s="142">
        <v>0</v>
      </c>
      <c r="R10" s="142">
        <v>0</v>
      </c>
      <c r="S10" s="142">
        <v>0</v>
      </c>
      <c r="T10" s="142">
        <v>495805</v>
      </c>
      <c r="U10" s="142">
        <v>0</v>
      </c>
      <c r="V10" s="142">
        <v>254514</v>
      </c>
      <c r="W10" s="142">
        <v>3669833</v>
      </c>
      <c r="X10" s="142">
        <v>44535</v>
      </c>
      <c r="Y10" s="142">
        <v>0</v>
      </c>
      <c r="Z10" s="142">
        <v>0</v>
      </c>
      <c r="AA10" s="200">
        <v>3714368</v>
      </c>
    </row>
    <row r="11" spans="1:27" s="179" customFormat="1" ht="40.5" customHeight="1">
      <c r="A11" s="137" t="s">
        <v>888</v>
      </c>
      <c r="B11" s="142">
        <v>49685</v>
      </c>
      <c r="C11" s="142">
        <v>24766</v>
      </c>
      <c r="D11" s="142">
        <v>0</v>
      </c>
      <c r="E11" s="142">
        <v>7211</v>
      </c>
      <c r="F11" s="142">
        <v>16360</v>
      </c>
      <c r="G11" s="142">
        <v>98022</v>
      </c>
      <c r="H11" s="142">
        <v>495465</v>
      </c>
      <c r="I11" s="142">
        <v>495288</v>
      </c>
      <c r="J11" s="142">
        <v>177</v>
      </c>
      <c r="K11" s="142">
        <v>0</v>
      </c>
      <c r="L11" s="142">
        <v>880569</v>
      </c>
      <c r="M11" s="142">
        <v>3445</v>
      </c>
      <c r="N11" s="142">
        <v>55</v>
      </c>
      <c r="O11" s="142">
        <v>2130</v>
      </c>
      <c r="P11" s="142">
        <v>108747</v>
      </c>
      <c r="Q11" s="142">
        <v>0</v>
      </c>
      <c r="R11" s="142">
        <v>0</v>
      </c>
      <c r="S11" s="142">
        <v>0</v>
      </c>
      <c r="T11" s="142">
        <v>340062</v>
      </c>
      <c r="U11" s="142">
        <v>0</v>
      </c>
      <c r="V11" s="142">
        <v>72084</v>
      </c>
      <c r="W11" s="142">
        <v>2000579</v>
      </c>
      <c r="X11" s="142">
        <v>19062</v>
      </c>
      <c r="Y11" s="142">
        <v>0</v>
      </c>
      <c r="Z11" s="142">
        <v>0</v>
      </c>
      <c r="AA11" s="200">
        <v>2019641</v>
      </c>
    </row>
    <row r="12" spans="1:27" s="202" customFormat="1" ht="40.5" customHeight="1">
      <c r="A12" s="137" t="s">
        <v>889</v>
      </c>
      <c r="B12" s="142">
        <v>4466</v>
      </c>
      <c r="C12" s="142">
        <v>2196</v>
      </c>
      <c r="D12" s="142">
        <v>0</v>
      </c>
      <c r="E12" s="142">
        <v>797</v>
      </c>
      <c r="F12" s="142">
        <v>1488</v>
      </c>
      <c r="G12" s="142">
        <v>8947</v>
      </c>
      <c r="H12" s="142">
        <v>125973</v>
      </c>
      <c r="I12" s="142">
        <v>125973</v>
      </c>
      <c r="J12" s="142">
        <v>0</v>
      </c>
      <c r="K12" s="142">
        <v>0</v>
      </c>
      <c r="L12" s="142">
        <v>177679</v>
      </c>
      <c r="M12" s="142">
        <v>11607</v>
      </c>
      <c r="N12" s="142">
        <v>175</v>
      </c>
      <c r="O12" s="142">
        <v>1620</v>
      </c>
      <c r="P12" s="142">
        <v>23160</v>
      </c>
      <c r="Q12" s="142">
        <v>0</v>
      </c>
      <c r="R12" s="142">
        <v>2993</v>
      </c>
      <c r="S12" s="142">
        <v>0</v>
      </c>
      <c r="T12" s="142">
        <v>61811</v>
      </c>
      <c r="U12" s="142">
        <v>0</v>
      </c>
      <c r="V12" s="142">
        <v>7894</v>
      </c>
      <c r="W12" s="142">
        <v>421859</v>
      </c>
      <c r="X12" s="142">
        <v>0</v>
      </c>
      <c r="Y12" s="142">
        <v>0</v>
      </c>
      <c r="Z12" s="142">
        <v>0</v>
      </c>
      <c r="AA12" s="200">
        <v>421859</v>
      </c>
    </row>
    <row r="13" spans="1:27" s="202" customFormat="1" ht="40.5" customHeight="1">
      <c r="A13" s="186" t="s">
        <v>890</v>
      </c>
      <c r="B13" s="145">
        <v>145141</v>
      </c>
      <c r="C13" s="145">
        <v>65824</v>
      </c>
      <c r="D13" s="145">
        <v>0</v>
      </c>
      <c r="E13" s="145">
        <v>0</v>
      </c>
      <c r="F13" s="145">
        <v>48190</v>
      </c>
      <c r="G13" s="145">
        <v>259155</v>
      </c>
      <c r="H13" s="145">
        <v>698651</v>
      </c>
      <c r="I13" s="145">
        <v>698186</v>
      </c>
      <c r="J13" s="145">
        <v>465</v>
      </c>
      <c r="K13" s="145">
        <v>0</v>
      </c>
      <c r="L13" s="145">
        <v>1461531</v>
      </c>
      <c r="M13" s="145">
        <v>122162</v>
      </c>
      <c r="N13" s="145">
        <v>11699</v>
      </c>
      <c r="O13" s="145">
        <v>2475</v>
      </c>
      <c r="P13" s="145">
        <v>208908</v>
      </c>
      <c r="Q13" s="145">
        <v>56</v>
      </c>
      <c r="R13" s="145">
        <v>27137</v>
      </c>
      <c r="S13" s="145">
        <v>0</v>
      </c>
      <c r="T13" s="145">
        <v>438878</v>
      </c>
      <c r="U13" s="145">
        <v>99100</v>
      </c>
      <c r="V13" s="145">
        <v>184138</v>
      </c>
      <c r="W13" s="145">
        <v>3513890</v>
      </c>
      <c r="X13" s="145">
        <v>0</v>
      </c>
      <c r="Y13" s="145">
        <v>0</v>
      </c>
      <c r="Z13" s="145">
        <v>0</v>
      </c>
      <c r="AA13" s="201">
        <v>3513890</v>
      </c>
    </row>
    <row r="14" spans="1:27" s="179" customFormat="1" ht="40.5" customHeight="1" thickBot="1">
      <c r="A14" s="203" t="s">
        <v>425</v>
      </c>
      <c r="B14" s="204">
        <f>SUM(B8:B13)</f>
        <v>797313</v>
      </c>
      <c r="C14" s="204">
        <f aca="true" t="shared" si="0" ref="C14:Z14">SUM(C8:C13)</f>
        <v>398526</v>
      </c>
      <c r="D14" s="204">
        <f t="shared" si="0"/>
        <v>13107</v>
      </c>
      <c r="E14" s="204">
        <f t="shared" si="0"/>
        <v>62843</v>
      </c>
      <c r="F14" s="204">
        <f t="shared" si="0"/>
        <v>268801</v>
      </c>
      <c r="G14" s="204">
        <f t="shared" si="0"/>
        <v>1540590</v>
      </c>
      <c r="H14" s="204">
        <f t="shared" si="0"/>
        <v>4348849</v>
      </c>
      <c r="I14" s="204">
        <f t="shared" si="0"/>
        <v>4342344</v>
      </c>
      <c r="J14" s="204">
        <f t="shared" si="0"/>
        <v>665</v>
      </c>
      <c r="K14" s="204">
        <f t="shared" si="0"/>
        <v>5840</v>
      </c>
      <c r="L14" s="204">
        <f t="shared" si="0"/>
        <v>9289836</v>
      </c>
      <c r="M14" s="204">
        <f t="shared" si="0"/>
        <v>603297</v>
      </c>
      <c r="N14" s="204">
        <f t="shared" si="0"/>
        <v>48168</v>
      </c>
      <c r="O14" s="204">
        <f t="shared" si="0"/>
        <v>18317</v>
      </c>
      <c r="P14" s="204">
        <f t="shared" si="0"/>
        <v>723577</v>
      </c>
      <c r="Q14" s="204">
        <f t="shared" si="0"/>
        <v>28674</v>
      </c>
      <c r="R14" s="204">
        <f t="shared" si="0"/>
        <v>108553</v>
      </c>
      <c r="S14" s="204">
        <f t="shared" si="0"/>
        <v>38762</v>
      </c>
      <c r="T14" s="204">
        <f t="shared" si="0"/>
        <v>2250412</v>
      </c>
      <c r="U14" s="204">
        <f t="shared" si="0"/>
        <v>99100</v>
      </c>
      <c r="V14" s="204">
        <f t="shared" si="0"/>
        <v>776262</v>
      </c>
      <c r="W14" s="204">
        <f t="shared" si="0"/>
        <v>19874397</v>
      </c>
      <c r="X14" s="204">
        <f t="shared" si="0"/>
        <v>63597</v>
      </c>
      <c r="Y14" s="204">
        <f t="shared" si="0"/>
        <v>0</v>
      </c>
      <c r="Z14" s="204">
        <f t="shared" si="0"/>
        <v>0</v>
      </c>
      <c r="AA14" s="205">
        <f>SUM(AA8:AA13)</f>
        <v>19937994</v>
      </c>
    </row>
    <row r="15" spans="1:27" s="179" customFormat="1" ht="26.25" customHeight="1">
      <c r="A15" s="152"/>
      <c r="B15" s="503"/>
      <c r="C15" s="503"/>
      <c r="D15" s="503"/>
      <c r="E15" s="503"/>
      <c r="F15" s="503"/>
      <c r="G15" s="503"/>
      <c r="H15" s="503"/>
      <c r="I15" s="503"/>
      <c r="J15" s="503"/>
      <c r="K15" s="503"/>
      <c r="L15" s="503"/>
      <c r="M15" s="503"/>
      <c r="N15" s="503"/>
      <c r="O15" s="503"/>
      <c r="P15" s="503"/>
      <c r="Q15" s="503"/>
      <c r="R15" s="503"/>
      <c r="S15" s="503"/>
      <c r="T15" s="503"/>
      <c r="U15" s="503"/>
      <c r="V15" s="503"/>
      <c r="W15" s="503"/>
      <c r="X15" s="503"/>
      <c r="Y15" s="503"/>
      <c r="Z15" s="503"/>
      <c r="AA15" s="503"/>
    </row>
    <row r="16" spans="1:27" s="179" customFormat="1" ht="26.25" customHeight="1">
      <c r="A16" s="152"/>
      <c r="B16" s="207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</row>
    <row r="17" spans="1:2" s="165" customFormat="1" ht="21" customHeight="1">
      <c r="A17" s="163"/>
      <c r="B17" s="164" t="s">
        <v>551</v>
      </c>
    </row>
    <row r="18" spans="1:2" s="165" customFormat="1" ht="21" customHeight="1">
      <c r="A18" s="163"/>
      <c r="B18" s="166" t="s">
        <v>514</v>
      </c>
    </row>
    <row r="19" spans="2:27" s="165" customFormat="1" ht="17.25" customHeight="1" thickBot="1">
      <c r="B19" s="164"/>
      <c r="O19" s="167"/>
      <c r="AA19" s="167" t="s">
        <v>941</v>
      </c>
    </row>
    <row r="20" spans="1:27" s="179" customFormat="1" ht="14.25" customHeight="1">
      <c r="A20" s="168"/>
      <c r="B20" s="169" t="s">
        <v>951</v>
      </c>
      <c r="C20" s="170"/>
      <c r="D20" s="169"/>
      <c r="E20" s="169"/>
      <c r="F20" s="169"/>
      <c r="G20" s="171"/>
      <c r="H20" s="172" t="s">
        <v>952</v>
      </c>
      <c r="I20" s="173"/>
      <c r="J20" s="173"/>
      <c r="K20" s="174"/>
      <c r="L20" s="175" t="s">
        <v>953</v>
      </c>
      <c r="M20" s="175" t="s">
        <v>954</v>
      </c>
      <c r="N20" s="175" t="s">
        <v>955</v>
      </c>
      <c r="O20" s="176" t="s">
        <v>956</v>
      </c>
      <c r="P20" s="176" t="s">
        <v>957</v>
      </c>
      <c r="Q20" s="175" t="s">
        <v>958</v>
      </c>
      <c r="R20" s="175" t="s">
        <v>959</v>
      </c>
      <c r="S20" s="175" t="s">
        <v>960</v>
      </c>
      <c r="T20" s="175" t="s">
        <v>961</v>
      </c>
      <c r="U20" s="177" t="s">
        <v>962</v>
      </c>
      <c r="V20" s="176" t="s">
        <v>963</v>
      </c>
      <c r="W20" s="175" t="s">
        <v>964</v>
      </c>
      <c r="X20" s="175" t="s">
        <v>965</v>
      </c>
      <c r="Y20" s="175" t="s">
        <v>966</v>
      </c>
      <c r="Z20" s="175" t="s">
        <v>967</v>
      </c>
      <c r="AA20" s="178" t="s">
        <v>968</v>
      </c>
    </row>
    <row r="21" spans="1:27" s="179" customFormat="1" ht="16.5" customHeight="1">
      <c r="A21" s="137" t="s">
        <v>515</v>
      </c>
      <c r="B21" s="180" t="s">
        <v>498</v>
      </c>
      <c r="C21" s="180" t="s">
        <v>499</v>
      </c>
      <c r="D21" s="180" t="s">
        <v>500</v>
      </c>
      <c r="E21" s="559" t="s">
        <v>516</v>
      </c>
      <c r="F21" s="559" t="s">
        <v>517</v>
      </c>
      <c r="G21" s="180" t="s">
        <v>425</v>
      </c>
      <c r="H21" s="181" t="s">
        <v>416</v>
      </c>
      <c r="I21" s="559" t="s">
        <v>518</v>
      </c>
      <c r="J21" s="182" t="s">
        <v>501</v>
      </c>
      <c r="K21" s="183" t="s">
        <v>405</v>
      </c>
      <c r="L21" s="557" t="s">
        <v>519</v>
      </c>
      <c r="M21" s="182" t="s">
        <v>502</v>
      </c>
      <c r="N21" s="557" t="s">
        <v>520</v>
      </c>
      <c r="O21" s="557" t="s">
        <v>521</v>
      </c>
      <c r="P21" s="184" t="s">
        <v>503</v>
      </c>
      <c r="Q21" s="182" t="s">
        <v>504</v>
      </c>
      <c r="R21" s="182" t="s">
        <v>505</v>
      </c>
      <c r="S21" s="557" t="s">
        <v>522</v>
      </c>
      <c r="T21" s="182" t="s">
        <v>506</v>
      </c>
      <c r="U21" s="561" t="s">
        <v>434</v>
      </c>
      <c r="V21" s="182" t="s">
        <v>405</v>
      </c>
      <c r="W21" s="182" t="s">
        <v>507</v>
      </c>
      <c r="X21" s="557" t="s">
        <v>523</v>
      </c>
      <c r="Y21" s="557" t="s">
        <v>524</v>
      </c>
      <c r="Z21" s="182" t="s">
        <v>508</v>
      </c>
      <c r="AA21" s="209" t="s">
        <v>399</v>
      </c>
    </row>
    <row r="22" spans="1:27" s="179" customFormat="1" ht="18" customHeight="1">
      <c r="A22" s="186"/>
      <c r="B22" s="187"/>
      <c r="C22" s="187"/>
      <c r="D22" s="187"/>
      <c r="E22" s="558"/>
      <c r="F22" s="558"/>
      <c r="G22" s="187"/>
      <c r="H22" s="188"/>
      <c r="I22" s="560"/>
      <c r="J22" s="189" t="s">
        <v>509</v>
      </c>
      <c r="K22" s="190" t="s">
        <v>510</v>
      </c>
      <c r="L22" s="558"/>
      <c r="M22" s="187"/>
      <c r="N22" s="558"/>
      <c r="O22" s="558"/>
      <c r="P22" s="188"/>
      <c r="Q22" s="187"/>
      <c r="R22" s="187"/>
      <c r="S22" s="558"/>
      <c r="T22" s="187"/>
      <c r="U22" s="562"/>
      <c r="V22" s="191"/>
      <c r="W22" s="192" t="s">
        <v>511</v>
      </c>
      <c r="X22" s="560"/>
      <c r="Y22" s="560"/>
      <c r="Z22" s="191" t="s">
        <v>512</v>
      </c>
      <c r="AA22" s="210"/>
    </row>
    <row r="23" spans="1:27" s="179" customFormat="1" ht="21.75" customHeight="1" hidden="1">
      <c r="A23" s="194"/>
      <c r="B23" s="195" t="s">
        <v>525</v>
      </c>
      <c r="C23" s="195" t="s">
        <v>526</v>
      </c>
      <c r="D23" s="195" t="s">
        <v>527</v>
      </c>
      <c r="E23" s="195" t="s">
        <v>528</v>
      </c>
      <c r="F23" s="195" t="s">
        <v>529</v>
      </c>
      <c r="G23" s="195" t="s">
        <v>530</v>
      </c>
      <c r="H23" s="196" t="s">
        <v>531</v>
      </c>
      <c r="I23" s="195" t="s">
        <v>532</v>
      </c>
      <c r="J23" s="132" t="s">
        <v>533</v>
      </c>
      <c r="K23" s="132" t="s">
        <v>534</v>
      </c>
      <c r="L23" s="195" t="s">
        <v>535</v>
      </c>
      <c r="M23" s="195" t="s">
        <v>536</v>
      </c>
      <c r="N23" s="195" t="s">
        <v>537</v>
      </c>
      <c r="O23" s="197" t="s">
        <v>538</v>
      </c>
      <c r="P23" s="196" t="s">
        <v>539</v>
      </c>
      <c r="Q23" s="195" t="s">
        <v>540</v>
      </c>
      <c r="R23" s="195" t="s">
        <v>541</v>
      </c>
      <c r="S23" s="195" t="s">
        <v>542</v>
      </c>
      <c r="T23" s="195" t="s">
        <v>543</v>
      </c>
      <c r="U23" s="195" t="s">
        <v>544</v>
      </c>
      <c r="V23" s="132" t="s">
        <v>545</v>
      </c>
      <c r="W23" s="132" t="s">
        <v>546</v>
      </c>
      <c r="X23" s="132" t="s">
        <v>547</v>
      </c>
      <c r="Y23" s="132" t="s">
        <v>548</v>
      </c>
      <c r="Z23" s="132" t="s">
        <v>549</v>
      </c>
      <c r="AA23" s="135" t="s">
        <v>550</v>
      </c>
    </row>
    <row r="24" spans="1:27" s="179" customFormat="1" ht="40.5" customHeight="1">
      <c r="A24" s="198" t="s">
        <v>114</v>
      </c>
      <c r="B24" s="138">
        <v>15393</v>
      </c>
      <c r="C24" s="138">
        <v>6907</v>
      </c>
      <c r="D24" s="138">
        <v>0</v>
      </c>
      <c r="E24" s="138">
        <v>0</v>
      </c>
      <c r="F24" s="138">
        <v>5226</v>
      </c>
      <c r="G24" s="138">
        <v>27526</v>
      </c>
      <c r="H24" s="138">
        <v>26439</v>
      </c>
      <c r="I24" s="138">
        <v>26439</v>
      </c>
      <c r="J24" s="138">
        <v>0</v>
      </c>
      <c r="K24" s="138">
        <v>0</v>
      </c>
      <c r="L24" s="138">
        <v>140796</v>
      </c>
      <c r="M24" s="138">
        <v>5741</v>
      </c>
      <c r="N24" s="138">
        <v>164</v>
      </c>
      <c r="O24" s="138">
        <v>944</v>
      </c>
      <c r="P24" s="138">
        <v>5388</v>
      </c>
      <c r="Q24" s="138">
        <v>0</v>
      </c>
      <c r="R24" s="138">
        <v>2246</v>
      </c>
      <c r="S24" s="138">
        <v>0</v>
      </c>
      <c r="T24" s="138">
        <v>50912</v>
      </c>
      <c r="U24" s="138">
        <v>0</v>
      </c>
      <c r="V24" s="138">
        <v>5590</v>
      </c>
      <c r="W24" s="138">
        <v>265746</v>
      </c>
      <c r="X24" s="138">
        <v>0</v>
      </c>
      <c r="Y24" s="138">
        <v>0</v>
      </c>
      <c r="Z24" s="138">
        <v>0</v>
      </c>
      <c r="AA24" s="199">
        <v>265746</v>
      </c>
    </row>
    <row r="25" spans="1:27" s="179" customFormat="1" ht="40.5" customHeight="1">
      <c r="A25" s="137" t="s">
        <v>887</v>
      </c>
      <c r="B25" s="142">
        <v>0</v>
      </c>
      <c r="C25" s="142">
        <v>0</v>
      </c>
      <c r="D25" s="142">
        <v>0</v>
      </c>
      <c r="E25" s="142">
        <v>0</v>
      </c>
      <c r="F25" s="142">
        <v>0</v>
      </c>
      <c r="G25" s="142">
        <v>0</v>
      </c>
      <c r="H25" s="142">
        <v>34419</v>
      </c>
      <c r="I25" s="142">
        <v>34419</v>
      </c>
      <c r="J25" s="142">
        <v>0</v>
      </c>
      <c r="K25" s="142">
        <v>0</v>
      </c>
      <c r="L25" s="142">
        <v>39077</v>
      </c>
      <c r="M25" s="142">
        <v>2822</v>
      </c>
      <c r="N25" s="142">
        <v>913</v>
      </c>
      <c r="O25" s="142">
        <v>283</v>
      </c>
      <c r="P25" s="142">
        <v>925</v>
      </c>
      <c r="Q25" s="142">
        <v>0</v>
      </c>
      <c r="R25" s="142">
        <v>0</v>
      </c>
      <c r="S25" s="142">
        <v>0</v>
      </c>
      <c r="T25" s="142">
        <v>24374</v>
      </c>
      <c r="U25" s="142">
        <v>0</v>
      </c>
      <c r="V25" s="142">
        <v>2172</v>
      </c>
      <c r="W25" s="142">
        <v>104985</v>
      </c>
      <c r="X25" s="142">
        <v>0</v>
      </c>
      <c r="Y25" s="142">
        <v>0</v>
      </c>
      <c r="Z25" s="142">
        <v>0</v>
      </c>
      <c r="AA25" s="200">
        <v>104985</v>
      </c>
    </row>
    <row r="26" spans="1:27" s="179" customFormat="1" ht="40.5" customHeight="1">
      <c r="A26" s="137" t="s">
        <v>890</v>
      </c>
      <c r="B26" s="145">
        <v>8316</v>
      </c>
      <c r="C26" s="145">
        <v>3761</v>
      </c>
      <c r="D26" s="145">
        <v>0</v>
      </c>
      <c r="E26" s="145">
        <v>0</v>
      </c>
      <c r="F26" s="145">
        <v>2768</v>
      </c>
      <c r="G26" s="145">
        <v>14845</v>
      </c>
      <c r="H26" s="145">
        <v>52349</v>
      </c>
      <c r="I26" s="145">
        <v>52349</v>
      </c>
      <c r="J26" s="145">
        <v>0</v>
      </c>
      <c r="K26" s="145">
        <v>0</v>
      </c>
      <c r="L26" s="145">
        <v>92530</v>
      </c>
      <c r="M26" s="145">
        <v>6991</v>
      </c>
      <c r="N26" s="145">
        <v>3091</v>
      </c>
      <c r="O26" s="145">
        <v>1137</v>
      </c>
      <c r="P26" s="145">
        <v>9525</v>
      </c>
      <c r="Q26" s="145">
        <v>3</v>
      </c>
      <c r="R26" s="145">
        <v>1889</v>
      </c>
      <c r="S26" s="145">
        <v>551</v>
      </c>
      <c r="T26" s="145">
        <v>34794</v>
      </c>
      <c r="U26" s="145">
        <v>0</v>
      </c>
      <c r="V26" s="145">
        <v>4065</v>
      </c>
      <c r="W26" s="145">
        <v>221770</v>
      </c>
      <c r="X26" s="145">
        <v>0</v>
      </c>
      <c r="Y26" s="145">
        <v>0</v>
      </c>
      <c r="Z26" s="145">
        <v>0</v>
      </c>
      <c r="AA26" s="201">
        <v>221770</v>
      </c>
    </row>
    <row r="27" spans="1:27" s="179" customFormat="1" ht="40.5" customHeight="1" thickBot="1">
      <c r="A27" s="148" t="s">
        <v>425</v>
      </c>
      <c r="B27" s="211">
        <f>SUM(B24:B26)</f>
        <v>23709</v>
      </c>
      <c r="C27" s="211">
        <f aca="true" t="shared" si="1" ref="C27:AA27">SUM(C24:C26)</f>
        <v>10668</v>
      </c>
      <c r="D27" s="211">
        <f t="shared" si="1"/>
        <v>0</v>
      </c>
      <c r="E27" s="211">
        <f t="shared" si="1"/>
        <v>0</v>
      </c>
      <c r="F27" s="211">
        <f t="shared" si="1"/>
        <v>7994</v>
      </c>
      <c r="G27" s="211">
        <f t="shared" si="1"/>
        <v>42371</v>
      </c>
      <c r="H27" s="211">
        <f t="shared" si="1"/>
        <v>113207</v>
      </c>
      <c r="I27" s="211">
        <f t="shared" si="1"/>
        <v>113207</v>
      </c>
      <c r="J27" s="211">
        <f t="shared" si="1"/>
        <v>0</v>
      </c>
      <c r="K27" s="211">
        <f t="shared" si="1"/>
        <v>0</v>
      </c>
      <c r="L27" s="211">
        <f t="shared" si="1"/>
        <v>272403</v>
      </c>
      <c r="M27" s="211">
        <f t="shared" si="1"/>
        <v>15554</v>
      </c>
      <c r="N27" s="211">
        <f t="shared" si="1"/>
        <v>4168</v>
      </c>
      <c r="O27" s="211">
        <f t="shared" si="1"/>
        <v>2364</v>
      </c>
      <c r="P27" s="211">
        <f t="shared" si="1"/>
        <v>15838</v>
      </c>
      <c r="Q27" s="211">
        <f t="shared" si="1"/>
        <v>3</v>
      </c>
      <c r="R27" s="211">
        <f t="shared" si="1"/>
        <v>4135</v>
      </c>
      <c r="S27" s="211">
        <f t="shared" si="1"/>
        <v>551</v>
      </c>
      <c r="T27" s="211">
        <f t="shared" si="1"/>
        <v>110080</v>
      </c>
      <c r="U27" s="211">
        <f t="shared" si="1"/>
        <v>0</v>
      </c>
      <c r="V27" s="211">
        <f t="shared" si="1"/>
        <v>11827</v>
      </c>
      <c r="W27" s="211">
        <f t="shared" si="1"/>
        <v>592501</v>
      </c>
      <c r="X27" s="211">
        <f t="shared" si="1"/>
        <v>0</v>
      </c>
      <c r="Y27" s="211">
        <f t="shared" si="1"/>
        <v>0</v>
      </c>
      <c r="Z27" s="211">
        <f t="shared" si="1"/>
        <v>0</v>
      </c>
      <c r="AA27" s="212">
        <f t="shared" si="1"/>
        <v>592501</v>
      </c>
    </row>
    <row r="29" s="505" customFormat="1" ht="16.5" customHeight="1"/>
  </sheetData>
  <sheetProtection/>
  <mergeCells count="20">
    <mergeCell ref="Y21:Y22"/>
    <mergeCell ref="X5:X6"/>
    <mergeCell ref="Y5:Y6"/>
    <mergeCell ref="U5:U6"/>
    <mergeCell ref="L21:L22"/>
    <mergeCell ref="I21:I22"/>
    <mergeCell ref="N21:N22"/>
    <mergeCell ref="O21:O22"/>
    <mergeCell ref="U21:U22"/>
    <mergeCell ref="X21:X22"/>
    <mergeCell ref="S21:S22"/>
    <mergeCell ref="N5:N6"/>
    <mergeCell ref="O5:O6"/>
    <mergeCell ref="S5:S6"/>
    <mergeCell ref="E5:E6"/>
    <mergeCell ref="F5:F6"/>
    <mergeCell ref="L5:L6"/>
    <mergeCell ref="I5:I6"/>
    <mergeCell ref="E21:E22"/>
    <mergeCell ref="F21:F22"/>
  </mergeCells>
  <printOptions/>
  <pageMargins left="0.7874015748031497" right="0.4330708661417323" top="0.8661417322834646" bottom="0.7874015748031497" header="0.5118110236220472" footer="0.5118110236220472"/>
  <pageSetup fitToWidth="2" horizontalDpi="300" verticalDpi="300" orientation="landscape" paperSize="9" scale="54" r:id="rId1"/>
  <colBreaks count="1" manualBreakCount="1">
    <brk id="14" max="1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21"/>
  <sheetViews>
    <sheetView showGridLines="0" view="pageBreakPreview" zoomScale="70" zoomScaleSheetLayoutView="70" zoomScalePageLayoutView="0" workbookViewId="0" topLeftCell="A1">
      <selection activeCell="A16" sqref="A16:IV16"/>
    </sheetView>
  </sheetViews>
  <sheetFormatPr defaultColWidth="10.625" defaultRowHeight="12"/>
  <cols>
    <col min="1" max="1" width="23.125" style="213" customWidth="1"/>
    <col min="2" max="4" width="14.00390625" style="213" customWidth="1"/>
    <col min="5" max="6" width="14.625" style="213" customWidth="1"/>
    <col min="7" max="7" width="16.625" style="213" customWidth="1"/>
    <col min="8" max="12" width="17.125" style="213" customWidth="1"/>
    <col min="13" max="13" width="15.375" style="213" customWidth="1"/>
    <col min="14" max="14" width="13.125" style="213" customWidth="1"/>
    <col min="15" max="20" width="13.875" style="213" customWidth="1"/>
    <col min="21" max="21" width="18.125" style="213" customWidth="1"/>
    <col min="22" max="22" width="14.00390625" style="213" customWidth="1"/>
    <col min="23" max="23" width="18.50390625" style="213" customWidth="1"/>
    <col min="24" max="25" width="13.50390625" style="213" customWidth="1"/>
    <col min="26" max="26" width="14.875" style="213" customWidth="1"/>
    <col min="27" max="27" width="18.375" style="213" customWidth="1"/>
    <col min="28" max="16384" width="10.625" style="213" customWidth="1"/>
  </cols>
  <sheetData>
    <row r="1" spans="1:2" s="165" customFormat="1" ht="21" customHeight="1">
      <c r="A1" s="163"/>
      <c r="B1" s="164" t="s">
        <v>923</v>
      </c>
    </row>
    <row r="2" spans="1:2" s="165" customFormat="1" ht="21" customHeight="1">
      <c r="A2" s="163"/>
      <c r="B2" s="166" t="s">
        <v>514</v>
      </c>
    </row>
    <row r="3" spans="2:27" s="165" customFormat="1" ht="18.75" customHeight="1" thickBot="1">
      <c r="B3" s="164"/>
      <c r="O3" s="167"/>
      <c r="AA3" s="167" t="s">
        <v>941</v>
      </c>
    </row>
    <row r="4" spans="1:27" s="179" customFormat="1" ht="14.25" customHeight="1">
      <c r="A4" s="168"/>
      <c r="B4" s="169" t="s">
        <v>951</v>
      </c>
      <c r="C4" s="170"/>
      <c r="D4" s="169"/>
      <c r="E4" s="169"/>
      <c r="F4" s="169"/>
      <c r="G4" s="171"/>
      <c r="H4" s="172" t="s">
        <v>952</v>
      </c>
      <c r="I4" s="173"/>
      <c r="J4" s="173"/>
      <c r="K4" s="174"/>
      <c r="L4" s="175" t="s">
        <v>953</v>
      </c>
      <c r="M4" s="175" t="s">
        <v>954</v>
      </c>
      <c r="N4" s="175" t="s">
        <v>955</v>
      </c>
      <c r="O4" s="176" t="s">
        <v>956</v>
      </c>
      <c r="P4" s="176" t="s">
        <v>957</v>
      </c>
      <c r="Q4" s="175" t="s">
        <v>958</v>
      </c>
      <c r="R4" s="175" t="s">
        <v>959</v>
      </c>
      <c r="S4" s="175" t="s">
        <v>960</v>
      </c>
      <c r="T4" s="175" t="s">
        <v>961</v>
      </c>
      <c r="U4" s="177" t="s">
        <v>962</v>
      </c>
      <c r="V4" s="176" t="s">
        <v>963</v>
      </c>
      <c r="W4" s="175" t="s">
        <v>964</v>
      </c>
      <c r="X4" s="175" t="s">
        <v>965</v>
      </c>
      <c r="Y4" s="175" t="s">
        <v>966</v>
      </c>
      <c r="Z4" s="175" t="s">
        <v>967</v>
      </c>
      <c r="AA4" s="178" t="s">
        <v>968</v>
      </c>
    </row>
    <row r="5" spans="1:27" s="179" customFormat="1" ht="16.5" customHeight="1">
      <c r="A5" s="137" t="s">
        <v>515</v>
      </c>
      <c r="B5" s="180" t="s">
        <v>498</v>
      </c>
      <c r="C5" s="180" t="s">
        <v>499</v>
      </c>
      <c r="D5" s="180" t="s">
        <v>500</v>
      </c>
      <c r="E5" s="559" t="s">
        <v>516</v>
      </c>
      <c r="F5" s="559" t="s">
        <v>517</v>
      </c>
      <c r="G5" s="180" t="s">
        <v>425</v>
      </c>
      <c r="H5" s="181" t="s">
        <v>416</v>
      </c>
      <c r="I5" s="559" t="s">
        <v>518</v>
      </c>
      <c r="J5" s="182" t="s">
        <v>501</v>
      </c>
      <c r="K5" s="183" t="s">
        <v>405</v>
      </c>
      <c r="L5" s="557" t="s">
        <v>519</v>
      </c>
      <c r="M5" s="182" t="s">
        <v>502</v>
      </c>
      <c r="N5" s="557" t="s">
        <v>520</v>
      </c>
      <c r="O5" s="557" t="s">
        <v>521</v>
      </c>
      <c r="P5" s="184" t="s">
        <v>503</v>
      </c>
      <c r="Q5" s="182" t="s">
        <v>504</v>
      </c>
      <c r="R5" s="182" t="s">
        <v>505</v>
      </c>
      <c r="S5" s="557" t="s">
        <v>522</v>
      </c>
      <c r="T5" s="182" t="s">
        <v>506</v>
      </c>
      <c r="U5" s="561" t="s">
        <v>434</v>
      </c>
      <c r="V5" s="182" t="s">
        <v>405</v>
      </c>
      <c r="W5" s="182" t="s">
        <v>507</v>
      </c>
      <c r="X5" s="557" t="s">
        <v>523</v>
      </c>
      <c r="Y5" s="557" t="s">
        <v>524</v>
      </c>
      <c r="Z5" s="182" t="s">
        <v>508</v>
      </c>
      <c r="AA5" s="185" t="s">
        <v>399</v>
      </c>
    </row>
    <row r="6" spans="1:27" s="179" customFormat="1" ht="17.25" customHeight="1">
      <c r="A6" s="186"/>
      <c r="B6" s="187"/>
      <c r="C6" s="187"/>
      <c r="D6" s="187"/>
      <c r="E6" s="558"/>
      <c r="F6" s="558"/>
      <c r="G6" s="187"/>
      <c r="H6" s="188"/>
      <c r="I6" s="560"/>
      <c r="J6" s="189" t="s">
        <v>509</v>
      </c>
      <c r="K6" s="190" t="s">
        <v>510</v>
      </c>
      <c r="L6" s="558"/>
      <c r="M6" s="187"/>
      <c r="N6" s="558"/>
      <c r="O6" s="558"/>
      <c r="P6" s="188"/>
      <c r="Q6" s="187"/>
      <c r="R6" s="187"/>
      <c r="S6" s="558"/>
      <c r="T6" s="187"/>
      <c r="U6" s="562"/>
      <c r="V6" s="191"/>
      <c r="W6" s="192" t="s">
        <v>511</v>
      </c>
      <c r="X6" s="560"/>
      <c r="Y6" s="560"/>
      <c r="Z6" s="191" t="s">
        <v>512</v>
      </c>
      <c r="AA6" s="193"/>
    </row>
    <row r="7" spans="1:27" s="179" customFormat="1" ht="21" customHeight="1" hidden="1">
      <c r="A7" s="194"/>
      <c r="B7" s="195" t="s">
        <v>525</v>
      </c>
      <c r="C7" s="195" t="s">
        <v>526</v>
      </c>
      <c r="D7" s="195" t="s">
        <v>527</v>
      </c>
      <c r="E7" s="195" t="s">
        <v>528</v>
      </c>
      <c r="F7" s="195" t="s">
        <v>529</v>
      </c>
      <c r="G7" s="195" t="s">
        <v>530</v>
      </c>
      <c r="H7" s="196" t="s">
        <v>531</v>
      </c>
      <c r="I7" s="195" t="s">
        <v>532</v>
      </c>
      <c r="J7" s="132" t="s">
        <v>533</v>
      </c>
      <c r="K7" s="132" t="s">
        <v>534</v>
      </c>
      <c r="L7" s="195" t="s">
        <v>535</v>
      </c>
      <c r="M7" s="195" t="s">
        <v>536</v>
      </c>
      <c r="N7" s="195" t="s">
        <v>537</v>
      </c>
      <c r="O7" s="197" t="s">
        <v>538</v>
      </c>
      <c r="P7" s="196" t="s">
        <v>539</v>
      </c>
      <c r="Q7" s="195" t="s">
        <v>540</v>
      </c>
      <c r="R7" s="195" t="s">
        <v>541</v>
      </c>
      <c r="S7" s="195" t="s">
        <v>542</v>
      </c>
      <c r="T7" s="195" t="s">
        <v>543</v>
      </c>
      <c r="U7" s="195" t="s">
        <v>544</v>
      </c>
      <c r="V7" s="132" t="s">
        <v>545</v>
      </c>
      <c r="W7" s="132" t="s">
        <v>546</v>
      </c>
      <c r="X7" s="132" t="s">
        <v>547</v>
      </c>
      <c r="Y7" s="132" t="s">
        <v>548</v>
      </c>
      <c r="Z7" s="132" t="s">
        <v>549</v>
      </c>
      <c r="AA7" s="135" t="s">
        <v>550</v>
      </c>
    </row>
    <row r="8" spans="1:27" s="179" customFormat="1" ht="40.5" customHeight="1">
      <c r="A8" s="198" t="s">
        <v>886</v>
      </c>
      <c r="B8" s="138">
        <v>8832</v>
      </c>
      <c r="C8" s="138">
        <v>4253</v>
      </c>
      <c r="D8" s="138">
        <v>0</v>
      </c>
      <c r="E8" s="138">
        <v>0</v>
      </c>
      <c r="F8" s="138">
        <v>3040</v>
      </c>
      <c r="G8" s="138">
        <v>16125</v>
      </c>
      <c r="H8" s="138">
        <v>47044</v>
      </c>
      <c r="I8" s="138">
        <v>47044</v>
      </c>
      <c r="J8" s="138">
        <v>0</v>
      </c>
      <c r="K8" s="138">
        <v>0</v>
      </c>
      <c r="L8" s="138">
        <v>117864</v>
      </c>
      <c r="M8" s="138">
        <v>6517</v>
      </c>
      <c r="N8" s="138">
        <v>257</v>
      </c>
      <c r="O8" s="138">
        <v>1978</v>
      </c>
      <c r="P8" s="138">
        <v>10379</v>
      </c>
      <c r="Q8" s="138">
        <v>0</v>
      </c>
      <c r="R8" s="138">
        <v>0</v>
      </c>
      <c r="S8" s="138">
        <v>0</v>
      </c>
      <c r="T8" s="138">
        <v>33527</v>
      </c>
      <c r="U8" s="138">
        <v>0</v>
      </c>
      <c r="V8" s="138">
        <v>10013</v>
      </c>
      <c r="W8" s="138">
        <v>243704</v>
      </c>
      <c r="X8" s="138">
        <v>0</v>
      </c>
      <c r="Y8" s="138">
        <v>0</v>
      </c>
      <c r="Z8" s="138">
        <v>0</v>
      </c>
      <c r="AA8" s="199">
        <v>243704</v>
      </c>
    </row>
    <row r="9" spans="1:27" s="179" customFormat="1" ht="40.5" customHeight="1">
      <c r="A9" s="186" t="s">
        <v>890</v>
      </c>
      <c r="B9" s="145">
        <v>8664</v>
      </c>
      <c r="C9" s="145">
        <v>3438</v>
      </c>
      <c r="D9" s="145">
        <v>0</v>
      </c>
      <c r="E9" s="145">
        <v>0</v>
      </c>
      <c r="F9" s="145">
        <v>2934</v>
      </c>
      <c r="G9" s="145">
        <v>15036</v>
      </c>
      <c r="H9" s="145">
        <v>48661</v>
      </c>
      <c r="I9" s="145">
        <v>48661</v>
      </c>
      <c r="J9" s="145">
        <v>0</v>
      </c>
      <c r="K9" s="145">
        <v>0</v>
      </c>
      <c r="L9" s="145">
        <v>79605</v>
      </c>
      <c r="M9" s="145">
        <v>13909</v>
      </c>
      <c r="N9" s="145">
        <v>2013</v>
      </c>
      <c r="O9" s="145">
        <v>950</v>
      </c>
      <c r="P9" s="145">
        <v>12803</v>
      </c>
      <c r="Q9" s="145">
        <v>2</v>
      </c>
      <c r="R9" s="145">
        <v>90</v>
      </c>
      <c r="S9" s="145">
        <v>0</v>
      </c>
      <c r="T9" s="145">
        <v>44155</v>
      </c>
      <c r="U9" s="145">
        <v>0</v>
      </c>
      <c r="V9" s="145">
        <v>5205</v>
      </c>
      <c r="W9" s="145">
        <v>222429</v>
      </c>
      <c r="X9" s="145">
        <v>0</v>
      </c>
      <c r="Y9" s="145">
        <v>0</v>
      </c>
      <c r="Z9" s="145">
        <v>0</v>
      </c>
      <c r="AA9" s="201">
        <v>222429</v>
      </c>
    </row>
    <row r="10" spans="1:27" s="179" customFormat="1" ht="40.5" customHeight="1" thickBot="1">
      <c r="A10" s="203" t="s">
        <v>425</v>
      </c>
      <c r="B10" s="204">
        <f aca="true" t="shared" si="0" ref="B10:AA10">SUM(B8:B9)</f>
        <v>17496</v>
      </c>
      <c r="C10" s="204">
        <f t="shared" si="0"/>
        <v>7691</v>
      </c>
      <c r="D10" s="204">
        <f t="shared" si="0"/>
        <v>0</v>
      </c>
      <c r="E10" s="204">
        <f t="shared" si="0"/>
        <v>0</v>
      </c>
      <c r="F10" s="204">
        <f t="shared" si="0"/>
        <v>5974</v>
      </c>
      <c r="G10" s="204">
        <f t="shared" si="0"/>
        <v>31161</v>
      </c>
      <c r="H10" s="204">
        <f t="shared" si="0"/>
        <v>95705</v>
      </c>
      <c r="I10" s="204">
        <f t="shared" si="0"/>
        <v>95705</v>
      </c>
      <c r="J10" s="204">
        <f t="shared" si="0"/>
        <v>0</v>
      </c>
      <c r="K10" s="204">
        <f t="shared" si="0"/>
        <v>0</v>
      </c>
      <c r="L10" s="204">
        <f t="shared" si="0"/>
        <v>197469</v>
      </c>
      <c r="M10" s="204">
        <f t="shared" si="0"/>
        <v>20426</v>
      </c>
      <c r="N10" s="204">
        <f t="shared" si="0"/>
        <v>2270</v>
      </c>
      <c r="O10" s="204">
        <f t="shared" si="0"/>
        <v>2928</v>
      </c>
      <c r="P10" s="204">
        <f t="shared" si="0"/>
        <v>23182</v>
      </c>
      <c r="Q10" s="204">
        <f t="shared" si="0"/>
        <v>2</v>
      </c>
      <c r="R10" s="204">
        <f t="shared" si="0"/>
        <v>90</v>
      </c>
      <c r="S10" s="204">
        <f t="shared" si="0"/>
        <v>0</v>
      </c>
      <c r="T10" s="204">
        <f t="shared" si="0"/>
        <v>77682</v>
      </c>
      <c r="U10" s="204">
        <f t="shared" si="0"/>
        <v>0</v>
      </c>
      <c r="V10" s="204">
        <f t="shared" si="0"/>
        <v>15218</v>
      </c>
      <c r="W10" s="204">
        <f t="shared" si="0"/>
        <v>466133</v>
      </c>
      <c r="X10" s="204">
        <f t="shared" si="0"/>
        <v>0</v>
      </c>
      <c r="Y10" s="204">
        <f t="shared" si="0"/>
        <v>0</v>
      </c>
      <c r="Z10" s="204">
        <f t="shared" si="0"/>
        <v>0</v>
      </c>
      <c r="AA10" s="204">
        <f t="shared" si="0"/>
        <v>466133</v>
      </c>
    </row>
    <row r="11" spans="1:27" s="179" customFormat="1" ht="26.25" customHeight="1">
      <c r="A11" s="152"/>
      <c r="B11" s="506"/>
      <c r="C11" s="506"/>
      <c r="D11" s="506"/>
      <c r="E11" s="506"/>
      <c r="F11" s="506"/>
      <c r="G11" s="506"/>
      <c r="H11" s="506"/>
      <c r="I11" s="506"/>
      <c r="J11" s="506"/>
      <c r="K11" s="506"/>
      <c r="L11" s="506"/>
      <c r="M11" s="506"/>
      <c r="N11" s="506"/>
      <c r="O11" s="506"/>
      <c r="P11" s="506"/>
      <c r="Q11" s="506"/>
      <c r="R11" s="506"/>
      <c r="S11" s="506"/>
      <c r="T11" s="506"/>
      <c r="U11" s="506"/>
      <c r="V11" s="506"/>
      <c r="W11" s="506"/>
      <c r="X11" s="506"/>
      <c r="Y11" s="506"/>
      <c r="Z11" s="506"/>
      <c r="AA11" s="506"/>
    </row>
    <row r="12" spans="1:27" s="179" customFormat="1" ht="26.25" customHeight="1">
      <c r="A12" s="152"/>
      <c r="B12" s="207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</row>
    <row r="13" spans="1:2" s="165" customFormat="1" ht="21" customHeight="1">
      <c r="A13" s="163"/>
      <c r="B13" s="164" t="s">
        <v>924</v>
      </c>
    </row>
    <row r="14" spans="1:2" s="165" customFormat="1" ht="21" customHeight="1">
      <c r="A14" s="163"/>
      <c r="B14" s="166" t="s">
        <v>514</v>
      </c>
    </row>
    <row r="15" spans="2:27" s="165" customFormat="1" ht="17.25" customHeight="1" thickBot="1">
      <c r="B15" s="164"/>
      <c r="O15" s="167"/>
      <c r="AA15" s="167" t="s">
        <v>941</v>
      </c>
    </row>
    <row r="16" spans="1:27" s="179" customFormat="1" ht="14.25" customHeight="1">
      <c r="A16" s="168"/>
      <c r="B16" s="169" t="s">
        <v>951</v>
      </c>
      <c r="C16" s="170"/>
      <c r="D16" s="169"/>
      <c r="E16" s="169"/>
      <c r="F16" s="169"/>
      <c r="G16" s="171"/>
      <c r="H16" s="172" t="s">
        <v>952</v>
      </c>
      <c r="I16" s="173"/>
      <c r="J16" s="173"/>
      <c r="K16" s="174"/>
      <c r="L16" s="175" t="s">
        <v>953</v>
      </c>
      <c r="M16" s="175" t="s">
        <v>954</v>
      </c>
      <c r="N16" s="175" t="s">
        <v>955</v>
      </c>
      <c r="O16" s="176" t="s">
        <v>956</v>
      </c>
      <c r="P16" s="176" t="s">
        <v>957</v>
      </c>
      <c r="Q16" s="175" t="s">
        <v>958</v>
      </c>
      <c r="R16" s="175" t="s">
        <v>959</v>
      </c>
      <c r="S16" s="175" t="s">
        <v>960</v>
      </c>
      <c r="T16" s="175" t="s">
        <v>961</v>
      </c>
      <c r="U16" s="177" t="s">
        <v>962</v>
      </c>
      <c r="V16" s="176" t="s">
        <v>963</v>
      </c>
      <c r="W16" s="175" t="s">
        <v>964</v>
      </c>
      <c r="X16" s="175" t="s">
        <v>965</v>
      </c>
      <c r="Y16" s="175" t="s">
        <v>966</v>
      </c>
      <c r="Z16" s="175" t="s">
        <v>967</v>
      </c>
      <c r="AA16" s="178" t="s">
        <v>968</v>
      </c>
    </row>
    <row r="17" spans="1:27" s="179" customFormat="1" ht="16.5" customHeight="1">
      <c r="A17" s="137" t="s">
        <v>515</v>
      </c>
      <c r="B17" s="180" t="s">
        <v>498</v>
      </c>
      <c r="C17" s="180" t="s">
        <v>499</v>
      </c>
      <c r="D17" s="180" t="s">
        <v>500</v>
      </c>
      <c r="E17" s="559" t="s">
        <v>516</v>
      </c>
      <c r="F17" s="559" t="s">
        <v>517</v>
      </c>
      <c r="G17" s="180" t="s">
        <v>425</v>
      </c>
      <c r="H17" s="181" t="s">
        <v>416</v>
      </c>
      <c r="I17" s="559" t="s">
        <v>518</v>
      </c>
      <c r="J17" s="182" t="s">
        <v>501</v>
      </c>
      <c r="K17" s="183" t="s">
        <v>405</v>
      </c>
      <c r="L17" s="557" t="s">
        <v>441</v>
      </c>
      <c r="M17" s="182" t="s">
        <v>502</v>
      </c>
      <c r="N17" s="557" t="s">
        <v>520</v>
      </c>
      <c r="O17" s="557" t="s">
        <v>521</v>
      </c>
      <c r="P17" s="184" t="s">
        <v>503</v>
      </c>
      <c r="Q17" s="182" t="s">
        <v>504</v>
      </c>
      <c r="R17" s="182" t="s">
        <v>505</v>
      </c>
      <c r="S17" s="557" t="s">
        <v>522</v>
      </c>
      <c r="T17" s="182" t="s">
        <v>506</v>
      </c>
      <c r="U17" s="561" t="s">
        <v>434</v>
      </c>
      <c r="V17" s="182" t="s">
        <v>405</v>
      </c>
      <c r="W17" s="182" t="s">
        <v>507</v>
      </c>
      <c r="X17" s="557" t="s">
        <v>440</v>
      </c>
      <c r="Y17" s="557" t="s">
        <v>524</v>
      </c>
      <c r="Z17" s="182" t="s">
        <v>508</v>
      </c>
      <c r="AA17" s="185" t="s">
        <v>399</v>
      </c>
    </row>
    <row r="18" spans="1:27" s="179" customFormat="1" ht="17.25" customHeight="1">
      <c r="A18" s="186"/>
      <c r="B18" s="187"/>
      <c r="C18" s="187"/>
      <c r="D18" s="187"/>
      <c r="E18" s="558"/>
      <c r="F18" s="558"/>
      <c r="G18" s="187"/>
      <c r="H18" s="188"/>
      <c r="I18" s="560"/>
      <c r="J18" s="189" t="s">
        <v>509</v>
      </c>
      <c r="K18" s="190" t="s">
        <v>510</v>
      </c>
      <c r="L18" s="558"/>
      <c r="M18" s="187"/>
      <c r="N18" s="558"/>
      <c r="O18" s="558"/>
      <c r="P18" s="188"/>
      <c r="Q18" s="187"/>
      <c r="R18" s="187"/>
      <c r="S18" s="558"/>
      <c r="T18" s="187"/>
      <c r="U18" s="562"/>
      <c r="V18" s="191"/>
      <c r="W18" s="192" t="s">
        <v>511</v>
      </c>
      <c r="X18" s="560"/>
      <c r="Y18" s="560"/>
      <c r="Z18" s="191" t="s">
        <v>512</v>
      </c>
      <c r="AA18" s="193"/>
    </row>
    <row r="19" spans="1:27" s="179" customFormat="1" ht="21" customHeight="1" hidden="1">
      <c r="A19" s="194"/>
      <c r="B19" s="195" t="s">
        <v>525</v>
      </c>
      <c r="C19" s="195" t="s">
        <v>526</v>
      </c>
      <c r="D19" s="195" t="s">
        <v>527</v>
      </c>
      <c r="E19" s="195" t="s">
        <v>528</v>
      </c>
      <c r="F19" s="195" t="s">
        <v>529</v>
      </c>
      <c r="G19" s="195" t="s">
        <v>530</v>
      </c>
      <c r="H19" s="196" t="s">
        <v>531</v>
      </c>
      <c r="I19" s="195" t="s">
        <v>532</v>
      </c>
      <c r="J19" s="132" t="s">
        <v>533</v>
      </c>
      <c r="K19" s="132" t="s">
        <v>534</v>
      </c>
      <c r="L19" s="195" t="s">
        <v>535</v>
      </c>
      <c r="M19" s="195" t="s">
        <v>536</v>
      </c>
      <c r="N19" s="195" t="s">
        <v>537</v>
      </c>
      <c r="O19" s="197" t="s">
        <v>538</v>
      </c>
      <c r="P19" s="196" t="s">
        <v>539</v>
      </c>
      <c r="Q19" s="195" t="s">
        <v>540</v>
      </c>
      <c r="R19" s="195" t="s">
        <v>541</v>
      </c>
      <c r="S19" s="195" t="s">
        <v>542</v>
      </c>
      <c r="T19" s="195" t="s">
        <v>543</v>
      </c>
      <c r="U19" s="195" t="s">
        <v>544</v>
      </c>
      <c r="V19" s="132" t="s">
        <v>545</v>
      </c>
      <c r="W19" s="132" t="s">
        <v>546</v>
      </c>
      <c r="X19" s="132" t="s">
        <v>547</v>
      </c>
      <c r="Y19" s="132" t="s">
        <v>548</v>
      </c>
      <c r="Z19" s="132" t="s">
        <v>549</v>
      </c>
      <c r="AA19" s="135" t="s">
        <v>550</v>
      </c>
    </row>
    <row r="20" spans="1:27" s="179" customFormat="1" ht="40.5" customHeight="1">
      <c r="A20" s="198" t="s">
        <v>890</v>
      </c>
      <c r="B20" s="138">
        <v>0</v>
      </c>
      <c r="C20" s="138">
        <v>0</v>
      </c>
      <c r="D20" s="138">
        <v>0</v>
      </c>
      <c r="E20" s="138">
        <v>0</v>
      </c>
      <c r="F20" s="138">
        <v>0</v>
      </c>
      <c r="G20" s="138">
        <v>0</v>
      </c>
      <c r="H20" s="138">
        <v>2826</v>
      </c>
      <c r="I20" s="138">
        <v>2826</v>
      </c>
      <c r="J20" s="138">
        <v>0</v>
      </c>
      <c r="K20" s="138">
        <v>0</v>
      </c>
      <c r="L20" s="138">
        <v>5555</v>
      </c>
      <c r="M20" s="138">
        <v>0</v>
      </c>
      <c r="N20" s="138">
        <v>693</v>
      </c>
      <c r="O20" s="138">
        <v>138</v>
      </c>
      <c r="P20" s="138">
        <v>0</v>
      </c>
      <c r="Q20" s="138">
        <v>0</v>
      </c>
      <c r="R20" s="138">
        <v>0</v>
      </c>
      <c r="S20" s="138">
        <v>0</v>
      </c>
      <c r="T20" s="138">
        <v>745</v>
      </c>
      <c r="U20" s="138">
        <v>0</v>
      </c>
      <c r="V20" s="138">
        <v>2080</v>
      </c>
      <c r="W20" s="138">
        <v>12037</v>
      </c>
      <c r="X20" s="138">
        <v>0</v>
      </c>
      <c r="Y20" s="138">
        <v>0</v>
      </c>
      <c r="Z20" s="138">
        <v>0</v>
      </c>
      <c r="AA20" s="199">
        <v>12037</v>
      </c>
    </row>
    <row r="21" spans="1:27" s="179" customFormat="1" ht="40.5" customHeight="1" thickBot="1">
      <c r="A21" s="148" t="s">
        <v>425</v>
      </c>
      <c r="B21" s="211">
        <f aca="true" t="shared" si="1" ref="B21:AA21">SUM(B20:B20)</f>
        <v>0</v>
      </c>
      <c r="C21" s="211">
        <f t="shared" si="1"/>
        <v>0</v>
      </c>
      <c r="D21" s="211">
        <f t="shared" si="1"/>
        <v>0</v>
      </c>
      <c r="E21" s="211">
        <f t="shared" si="1"/>
        <v>0</v>
      </c>
      <c r="F21" s="211">
        <f t="shared" si="1"/>
        <v>0</v>
      </c>
      <c r="G21" s="211">
        <f t="shared" si="1"/>
        <v>0</v>
      </c>
      <c r="H21" s="211">
        <f t="shared" si="1"/>
        <v>2826</v>
      </c>
      <c r="I21" s="211">
        <f t="shared" si="1"/>
        <v>2826</v>
      </c>
      <c r="J21" s="211">
        <f t="shared" si="1"/>
        <v>0</v>
      </c>
      <c r="K21" s="211">
        <f t="shared" si="1"/>
        <v>0</v>
      </c>
      <c r="L21" s="211">
        <f t="shared" si="1"/>
        <v>5555</v>
      </c>
      <c r="M21" s="211">
        <f t="shared" si="1"/>
        <v>0</v>
      </c>
      <c r="N21" s="211">
        <f t="shared" si="1"/>
        <v>693</v>
      </c>
      <c r="O21" s="211">
        <f t="shared" si="1"/>
        <v>138</v>
      </c>
      <c r="P21" s="211">
        <f t="shared" si="1"/>
        <v>0</v>
      </c>
      <c r="Q21" s="211">
        <f t="shared" si="1"/>
        <v>0</v>
      </c>
      <c r="R21" s="211">
        <f t="shared" si="1"/>
        <v>0</v>
      </c>
      <c r="S21" s="211">
        <f t="shared" si="1"/>
        <v>0</v>
      </c>
      <c r="T21" s="211">
        <f t="shared" si="1"/>
        <v>745</v>
      </c>
      <c r="U21" s="211">
        <f t="shared" si="1"/>
        <v>0</v>
      </c>
      <c r="V21" s="211">
        <f t="shared" si="1"/>
        <v>2080</v>
      </c>
      <c r="W21" s="211">
        <f t="shared" si="1"/>
        <v>12037</v>
      </c>
      <c r="X21" s="211">
        <f t="shared" si="1"/>
        <v>0</v>
      </c>
      <c r="Y21" s="211">
        <f t="shared" si="1"/>
        <v>0</v>
      </c>
      <c r="Z21" s="211">
        <f t="shared" si="1"/>
        <v>0</v>
      </c>
      <c r="AA21" s="212">
        <f t="shared" si="1"/>
        <v>12037</v>
      </c>
    </row>
    <row r="23" s="504" customFormat="1" ht="16.5" customHeight="1"/>
  </sheetData>
  <sheetProtection/>
  <mergeCells count="20">
    <mergeCell ref="N17:N18"/>
    <mergeCell ref="O17:O18"/>
    <mergeCell ref="S17:S18"/>
    <mergeCell ref="N5:N6"/>
    <mergeCell ref="O5:O6"/>
    <mergeCell ref="S5:S6"/>
    <mergeCell ref="E17:E18"/>
    <mergeCell ref="F17:F18"/>
    <mergeCell ref="L17:L18"/>
    <mergeCell ref="I17:I18"/>
    <mergeCell ref="E5:E6"/>
    <mergeCell ref="F5:F6"/>
    <mergeCell ref="L5:L6"/>
    <mergeCell ref="I5:I6"/>
    <mergeCell ref="U17:U18"/>
    <mergeCell ref="X17:X18"/>
    <mergeCell ref="Y17:Y18"/>
    <mergeCell ref="X5:X6"/>
    <mergeCell ref="Y5:Y6"/>
    <mergeCell ref="U5:U6"/>
  </mergeCells>
  <printOptions/>
  <pageMargins left="0.7874015748031497" right="0.4330708661417323" top="1.1811023622047245" bottom="0.7874015748031497" header="0.5118110236220472" footer="0.5118110236220472"/>
  <pageSetup fitToWidth="2" horizontalDpi="300" verticalDpi="300" orientation="landscape" paperSize="9" scale="68" r:id="rId1"/>
  <colBreaks count="1" manualBreakCount="1">
    <brk id="14" max="1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A11"/>
  <sheetViews>
    <sheetView showGridLines="0" view="pageBreakPreview" zoomScale="70" zoomScaleSheetLayoutView="70" zoomScalePageLayoutView="0" workbookViewId="0" topLeftCell="A1">
      <selection activeCell="A4" sqref="A4:IV4"/>
    </sheetView>
  </sheetViews>
  <sheetFormatPr defaultColWidth="10.625" defaultRowHeight="12"/>
  <cols>
    <col min="1" max="1" width="23.125" style="213" customWidth="1"/>
    <col min="2" max="4" width="14.00390625" style="213" customWidth="1"/>
    <col min="5" max="6" width="14.625" style="213" customWidth="1"/>
    <col min="7" max="7" width="16.625" style="213" customWidth="1"/>
    <col min="8" max="12" width="17.125" style="213" customWidth="1"/>
    <col min="13" max="13" width="15.375" style="213" customWidth="1"/>
    <col min="14" max="14" width="13.125" style="213" customWidth="1"/>
    <col min="15" max="20" width="13.875" style="213" customWidth="1"/>
    <col min="21" max="21" width="18.125" style="213" customWidth="1"/>
    <col min="22" max="22" width="14.00390625" style="213" customWidth="1"/>
    <col min="23" max="23" width="18.50390625" style="213" customWidth="1"/>
    <col min="24" max="25" width="13.50390625" style="213" customWidth="1"/>
    <col min="26" max="26" width="14.875" style="213" customWidth="1"/>
    <col min="27" max="27" width="18.375" style="213" customWidth="1"/>
    <col min="28" max="16384" width="10.625" style="213" customWidth="1"/>
  </cols>
  <sheetData>
    <row r="1" spans="1:2" s="165" customFormat="1" ht="21" customHeight="1">
      <c r="A1" s="163"/>
      <c r="B1" s="81" t="s">
        <v>496</v>
      </c>
    </row>
    <row r="2" spans="1:2" s="165" customFormat="1" ht="21" customHeight="1">
      <c r="A2" s="163"/>
      <c r="B2" s="166" t="s">
        <v>514</v>
      </c>
    </row>
    <row r="3" spans="2:27" s="165" customFormat="1" ht="17.25" customHeight="1" thickBot="1">
      <c r="B3" s="164"/>
      <c r="O3" s="167"/>
      <c r="AA3" s="167" t="s">
        <v>941</v>
      </c>
    </row>
    <row r="4" spans="1:27" s="179" customFormat="1" ht="14.25" customHeight="1">
      <c r="A4" s="168"/>
      <c r="B4" s="169" t="s">
        <v>951</v>
      </c>
      <c r="C4" s="170"/>
      <c r="D4" s="169"/>
      <c r="E4" s="169"/>
      <c r="F4" s="169"/>
      <c r="G4" s="171"/>
      <c r="H4" s="172" t="s">
        <v>952</v>
      </c>
      <c r="I4" s="173"/>
      <c r="J4" s="173"/>
      <c r="K4" s="174"/>
      <c r="L4" s="175" t="s">
        <v>953</v>
      </c>
      <c r="M4" s="175" t="s">
        <v>954</v>
      </c>
      <c r="N4" s="175" t="s">
        <v>955</v>
      </c>
      <c r="O4" s="176" t="s">
        <v>956</v>
      </c>
      <c r="P4" s="176" t="s">
        <v>957</v>
      </c>
      <c r="Q4" s="175" t="s">
        <v>958</v>
      </c>
      <c r="R4" s="175" t="s">
        <v>959</v>
      </c>
      <c r="S4" s="175" t="s">
        <v>960</v>
      </c>
      <c r="T4" s="175" t="s">
        <v>961</v>
      </c>
      <c r="U4" s="177" t="s">
        <v>962</v>
      </c>
      <c r="V4" s="176" t="s">
        <v>963</v>
      </c>
      <c r="W4" s="175" t="s">
        <v>964</v>
      </c>
      <c r="X4" s="175" t="s">
        <v>965</v>
      </c>
      <c r="Y4" s="175" t="s">
        <v>966</v>
      </c>
      <c r="Z4" s="175" t="s">
        <v>967</v>
      </c>
      <c r="AA4" s="178" t="s">
        <v>968</v>
      </c>
    </row>
    <row r="5" spans="1:27" s="179" customFormat="1" ht="16.5" customHeight="1">
      <c r="A5" s="137" t="s">
        <v>515</v>
      </c>
      <c r="B5" s="180" t="s">
        <v>498</v>
      </c>
      <c r="C5" s="180" t="s">
        <v>499</v>
      </c>
      <c r="D5" s="180" t="s">
        <v>500</v>
      </c>
      <c r="E5" s="559" t="s">
        <v>516</v>
      </c>
      <c r="F5" s="559" t="s">
        <v>517</v>
      </c>
      <c r="G5" s="180" t="s">
        <v>425</v>
      </c>
      <c r="H5" s="181" t="s">
        <v>416</v>
      </c>
      <c r="I5" s="559" t="s">
        <v>518</v>
      </c>
      <c r="J5" s="182" t="s">
        <v>501</v>
      </c>
      <c r="K5" s="183" t="s">
        <v>405</v>
      </c>
      <c r="L5" s="557" t="s">
        <v>441</v>
      </c>
      <c r="M5" s="182" t="s">
        <v>502</v>
      </c>
      <c r="N5" s="557" t="s">
        <v>520</v>
      </c>
      <c r="O5" s="557" t="s">
        <v>521</v>
      </c>
      <c r="P5" s="184" t="s">
        <v>503</v>
      </c>
      <c r="Q5" s="182" t="s">
        <v>504</v>
      </c>
      <c r="R5" s="182" t="s">
        <v>505</v>
      </c>
      <c r="S5" s="557" t="s">
        <v>522</v>
      </c>
      <c r="T5" s="182" t="s">
        <v>506</v>
      </c>
      <c r="U5" s="561" t="s">
        <v>434</v>
      </c>
      <c r="V5" s="182" t="s">
        <v>405</v>
      </c>
      <c r="W5" s="182" t="s">
        <v>507</v>
      </c>
      <c r="X5" s="557" t="s">
        <v>440</v>
      </c>
      <c r="Y5" s="557" t="s">
        <v>524</v>
      </c>
      <c r="Z5" s="182" t="s">
        <v>508</v>
      </c>
      <c r="AA5" s="209" t="s">
        <v>399</v>
      </c>
    </row>
    <row r="6" spans="1:27" s="179" customFormat="1" ht="17.25" customHeight="1">
      <c r="A6" s="186"/>
      <c r="B6" s="187"/>
      <c r="C6" s="187"/>
      <c r="D6" s="187"/>
      <c r="E6" s="558"/>
      <c r="F6" s="558"/>
      <c r="G6" s="187"/>
      <c r="H6" s="188"/>
      <c r="I6" s="560"/>
      <c r="J6" s="189" t="s">
        <v>509</v>
      </c>
      <c r="K6" s="190" t="s">
        <v>510</v>
      </c>
      <c r="L6" s="558"/>
      <c r="M6" s="187"/>
      <c r="N6" s="558"/>
      <c r="O6" s="558"/>
      <c r="P6" s="188"/>
      <c r="Q6" s="187"/>
      <c r="R6" s="187"/>
      <c r="S6" s="558"/>
      <c r="T6" s="187"/>
      <c r="U6" s="562"/>
      <c r="V6" s="191"/>
      <c r="W6" s="192" t="s">
        <v>511</v>
      </c>
      <c r="X6" s="560"/>
      <c r="Y6" s="560"/>
      <c r="Z6" s="191" t="s">
        <v>512</v>
      </c>
      <c r="AA6" s="210"/>
    </row>
    <row r="7" spans="1:27" s="179" customFormat="1" ht="21" customHeight="1" hidden="1">
      <c r="A7" s="194"/>
      <c r="B7" s="195" t="s">
        <v>525</v>
      </c>
      <c r="C7" s="195" t="s">
        <v>526</v>
      </c>
      <c r="D7" s="195" t="s">
        <v>527</v>
      </c>
      <c r="E7" s="195" t="s">
        <v>528</v>
      </c>
      <c r="F7" s="195" t="s">
        <v>529</v>
      </c>
      <c r="G7" s="195" t="s">
        <v>530</v>
      </c>
      <c r="H7" s="196" t="s">
        <v>531</v>
      </c>
      <c r="I7" s="195" t="s">
        <v>532</v>
      </c>
      <c r="J7" s="132" t="s">
        <v>533</v>
      </c>
      <c r="K7" s="132" t="s">
        <v>534</v>
      </c>
      <c r="L7" s="195" t="s">
        <v>535</v>
      </c>
      <c r="M7" s="195" t="s">
        <v>536</v>
      </c>
      <c r="N7" s="195" t="s">
        <v>537</v>
      </c>
      <c r="O7" s="197" t="s">
        <v>538</v>
      </c>
      <c r="P7" s="196" t="s">
        <v>539</v>
      </c>
      <c r="Q7" s="195" t="s">
        <v>540</v>
      </c>
      <c r="R7" s="195" t="s">
        <v>541</v>
      </c>
      <c r="S7" s="195" t="s">
        <v>542</v>
      </c>
      <c r="T7" s="195" t="s">
        <v>543</v>
      </c>
      <c r="U7" s="195" t="s">
        <v>544</v>
      </c>
      <c r="V7" s="132" t="s">
        <v>545</v>
      </c>
      <c r="W7" s="132" t="s">
        <v>546</v>
      </c>
      <c r="X7" s="132" t="s">
        <v>547</v>
      </c>
      <c r="Y7" s="132" t="s">
        <v>548</v>
      </c>
      <c r="Z7" s="132" t="s">
        <v>549</v>
      </c>
      <c r="AA7" s="135" t="s">
        <v>550</v>
      </c>
    </row>
    <row r="8" spans="1:27" s="179" customFormat="1" ht="40.5" customHeight="1">
      <c r="A8" s="198" t="s">
        <v>492</v>
      </c>
      <c r="B8" s="138">
        <v>8832</v>
      </c>
      <c r="C8" s="138">
        <v>4253</v>
      </c>
      <c r="D8" s="138">
        <v>0</v>
      </c>
      <c r="E8" s="138">
        <v>0</v>
      </c>
      <c r="F8" s="138">
        <v>3040</v>
      </c>
      <c r="G8" s="138">
        <v>16125</v>
      </c>
      <c r="H8" s="138">
        <v>1017</v>
      </c>
      <c r="I8" s="138">
        <v>1017</v>
      </c>
      <c r="J8" s="138">
        <v>0</v>
      </c>
      <c r="K8" s="138">
        <v>0</v>
      </c>
      <c r="L8" s="138">
        <v>14136</v>
      </c>
      <c r="M8" s="138">
        <v>953</v>
      </c>
      <c r="N8" s="138">
        <v>0</v>
      </c>
      <c r="O8" s="138">
        <v>0</v>
      </c>
      <c r="P8" s="138">
        <v>313</v>
      </c>
      <c r="Q8" s="138">
        <v>0</v>
      </c>
      <c r="R8" s="138">
        <v>0</v>
      </c>
      <c r="S8" s="138">
        <v>0</v>
      </c>
      <c r="T8" s="138">
        <v>9678</v>
      </c>
      <c r="U8" s="138">
        <v>0</v>
      </c>
      <c r="V8" s="138">
        <v>1553</v>
      </c>
      <c r="W8" s="138">
        <v>43775</v>
      </c>
      <c r="X8" s="138">
        <v>0</v>
      </c>
      <c r="Y8" s="138">
        <v>0</v>
      </c>
      <c r="Z8" s="138">
        <v>0</v>
      </c>
      <c r="AA8" s="199">
        <v>43775</v>
      </c>
    </row>
    <row r="9" spans="1:27" s="179" customFormat="1" ht="40.5" customHeight="1" thickBot="1">
      <c r="A9" s="148" t="s">
        <v>425</v>
      </c>
      <c r="B9" s="211">
        <f aca="true" t="shared" si="0" ref="B9:AA9">SUM(B8:B8)</f>
        <v>8832</v>
      </c>
      <c r="C9" s="211">
        <f t="shared" si="0"/>
        <v>4253</v>
      </c>
      <c r="D9" s="211">
        <f t="shared" si="0"/>
        <v>0</v>
      </c>
      <c r="E9" s="211">
        <f t="shared" si="0"/>
        <v>0</v>
      </c>
      <c r="F9" s="211">
        <f t="shared" si="0"/>
        <v>3040</v>
      </c>
      <c r="G9" s="211">
        <f t="shared" si="0"/>
        <v>16125</v>
      </c>
      <c r="H9" s="211">
        <f t="shared" si="0"/>
        <v>1017</v>
      </c>
      <c r="I9" s="211">
        <f t="shared" si="0"/>
        <v>1017</v>
      </c>
      <c r="J9" s="211">
        <f t="shared" si="0"/>
        <v>0</v>
      </c>
      <c r="K9" s="211">
        <f t="shared" si="0"/>
        <v>0</v>
      </c>
      <c r="L9" s="211">
        <f t="shared" si="0"/>
        <v>14136</v>
      </c>
      <c r="M9" s="211">
        <f t="shared" si="0"/>
        <v>953</v>
      </c>
      <c r="N9" s="211">
        <f t="shared" si="0"/>
        <v>0</v>
      </c>
      <c r="O9" s="211">
        <f t="shared" si="0"/>
        <v>0</v>
      </c>
      <c r="P9" s="211">
        <f t="shared" si="0"/>
        <v>313</v>
      </c>
      <c r="Q9" s="211">
        <f t="shared" si="0"/>
        <v>0</v>
      </c>
      <c r="R9" s="211">
        <f t="shared" si="0"/>
        <v>0</v>
      </c>
      <c r="S9" s="211">
        <f t="shared" si="0"/>
        <v>0</v>
      </c>
      <c r="T9" s="211">
        <f t="shared" si="0"/>
        <v>9678</v>
      </c>
      <c r="U9" s="211">
        <f t="shared" si="0"/>
        <v>0</v>
      </c>
      <c r="V9" s="211">
        <f t="shared" si="0"/>
        <v>1553</v>
      </c>
      <c r="W9" s="211">
        <f t="shared" si="0"/>
        <v>43775</v>
      </c>
      <c r="X9" s="211">
        <f t="shared" si="0"/>
        <v>0</v>
      </c>
      <c r="Y9" s="211">
        <f t="shared" si="0"/>
        <v>0</v>
      </c>
      <c r="Z9" s="211">
        <f t="shared" si="0"/>
        <v>0</v>
      </c>
      <c r="AA9" s="212">
        <f t="shared" si="0"/>
        <v>43775</v>
      </c>
    </row>
    <row r="11" spans="2:27" s="504" customFormat="1" ht="16.5" customHeight="1">
      <c r="B11" s="505"/>
      <c r="C11" s="505"/>
      <c r="D11" s="505"/>
      <c r="E11" s="505"/>
      <c r="F11" s="505"/>
      <c r="G11" s="505"/>
      <c r="H11" s="505"/>
      <c r="I11" s="505"/>
      <c r="J11" s="505"/>
      <c r="K11" s="505"/>
      <c r="L11" s="505"/>
      <c r="M11" s="505"/>
      <c r="N11" s="505"/>
      <c r="O11" s="505"/>
      <c r="P11" s="505"/>
      <c r="Q11" s="505"/>
      <c r="R11" s="505"/>
      <c r="S11" s="505"/>
      <c r="T11" s="505"/>
      <c r="U11" s="505"/>
      <c r="V11" s="505"/>
      <c r="W11" s="505"/>
      <c r="X11" s="505"/>
      <c r="Y11" s="505"/>
      <c r="Z11" s="505"/>
      <c r="AA11" s="505"/>
    </row>
  </sheetData>
  <sheetProtection/>
  <mergeCells count="10">
    <mergeCell ref="S5:S6"/>
    <mergeCell ref="U5:U6"/>
    <mergeCell ref="X5:X6"/>
    <mergeCell ref="Y5:Y6"/>
    <mergeCell ref="E5:E6"/>
    <mergeCell ref="F5:F6"/>
    <mergeCell ref="I5:I6"/>
    <mergeCell ref="L5:L6"/>
    <mergeCell ref="N5:N6"/>
    <mergeCell ref="O5:O6"/>
  </mergeCells>
  <printOptions/>
  <pageMargins left="0.7874015748031497" right="0.4330708661417323" top="1.1811023622047245" bottom="0.7874015748031497" header="0.5118110236220472" footer="0.5118110236220472"/>
  <pageSetup fitToWidth="2" horizontalDpi="300" verticalDpi="300" orientation="landscape" paperSize="9" scale="68" r:id="rId1"/>
  <colBreaks count="1" manualBreakCount="1">
    <brk id="14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三隅　栄治</cp:lastModifiedBy>
  <cp:lastPrinted>2013-01-07T04:55:12Z</cp:lastPrinted>
  <dcterms:created xsi:type="dcterms:W3CDTF">2003-01-22T03:13:46Z</dcterms:created>
  <dcterms:modified xsi:type="dcterms:W3CDTF">2013-03-27T05:20:22Z</dcterms:modified>
  <cp:category/>
  <cp:version/>
  <cp:contentType/>
  <cp:contentStatus/>
</cp:coreProperties>
</file>