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35" windowWidth="19170" windowHeight="6210" tabRatio="772" firstSheet="1" activeTab="4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推移（決算額）'!$A$1:$AF$22</definedName>
    <definedName name="_xlnm.Print_Area" localSheetId="3">'２(1)エ 推移（昭和55年度を100とした場合）'!$A$1:$AF$18</definedName>
    <definedName name="_xlnm.Print_Area" localSheetId="4">'２(1)オ 推移（伸率）'!$A$1:$AF$9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<sst xmlns="http://schemas.openxmlformats.org/spreadsheetml/2006/main" count="81" uniqueCount="48">
  <si>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</si>
  <si>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</si>
  <si>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</si>
  <si>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</si>
  <si>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</si>
  <si>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</si>
  <si>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</si>
  <si>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</si>
  <si>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</si>
  <si>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</si>
  <si>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</si>
  <si>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</si>
  <si>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</si>
  <si>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</si>
  <si>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</si>
  <si>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</si>
  <si>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</si>
  <si>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</si>
  <si>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</si>
  <si>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</si>
  <si>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</si>
  <si>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</si>
  <si>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</si>
  <si>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</si>
  <si>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</si>
  <si>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</si>
  <si>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</si>
  <si>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</si>
  <si>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</si>
  <si>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</si>
  <si>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</si>
  <si>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</si>
  <si>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</si>
  <si>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</si>
  <si>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</si>
  <si>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</si>
  <si>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</si>
  <si>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</si>
  <si>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</si>
  <si>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</si>
  <si>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</si>
  <si>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</si>
  <si>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</si>
  <si>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（注）人口は、平成27年国調人口</t>
  </si>
  <si>
    <t>平成30年度</t>
  </si>
  <si>
    <t>令和元年度</t>
  </si>
  <si>
    <t>0.0</t>
  </si>
  <si>
    <t>（R1/H30）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</si>
</sst>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  <numFmt numFmtId="208" formatCode="#,##0.0"/>
    <numFmt numFmtId="209" formatCode="_(* #,##0_);_(* &quot;▲&quot;#,##0\ ;_(* &quot;-&quot;_);_(@_)"/>
    <numFmt numFmtId="210" formatCode="_(* #,##0.0_);_(* &quot;▲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5" xfId="49" applyNumberFormat="1" applyFont="1" applyFill="1" applyBorder="1" applyAlignment="1">
      <alignment horizontal="right" vertical="center"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5" xfId="49" applyNumberFormat="1" applyFont="1" applyFill="1" applyBorder="1" applyAlignment="1">
      <alignment horizontal="right"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15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199" fontId="5" fillId="0" borderId="16" xfId="49" applyNumberFormat="1" applyFont="1" applyFill="1" applyBorder="1" applyAlignment="1">
      <alignment horizontal="right" vertical="center"/>
    </xf>
    <xf numFmtId="200" fontId="5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99" fontId="4" fillId="0" borderId="41" xfId="0" applyNumberFormat="1" applyFont="1" applyFill="1" applyBorder="1" applyAlignment="1">
      <alignment horizontal="right" vertical="center" shrinkToFit="1"/>
    </xf>
    <xf numFmtId="199" fontId="4" fillId="0" borderId="42" xfId="0" applyNumberFormat="1" applyFont="1" applyFill="1" applyBorder="1" applyAlignment="1">
      <alignment horizontal="right" vertical="center" shrinkToFit="1"/>
    </xf>
    <xf numFmtId="178" fontId="4" fillId="0" borderId="43" xfId="0" applyNumberFormat="1" applyFont="1" applyFill="1" applyBorder="1" applyAlignment="1">
      <alignment horizontal="center" vertical="center" shrinkToFit="1"/>
    </xf>
    <xf numFmtId="178" fontId="4" fillId="0" borderId="44" xfId="0" applyNumberFormat="1" applyFont="1" applyFill="1" applyBorder="1" applyAlignment="1">
      <alignment horizontal="center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99" fontId="4" fillId="0" borderId="47" xfId="0" applyNumberFormat="1" applyFont="1" applyFill="1" applyBorder="1" applyAlignment="1">
      <alignment horizontal="right" vertical="center" shrinkToFit="1"/>
    </xf>
    <xf numFmtId="178" fontId="4" fillId="0" borderId="36" xfId="0" applyNumberFormat="1" applyFont="1" applyFill="1" applyBorder="1" applyAlignment="1">
      <alignment horizontal="center" vertical="center" shrinkToFit="1"/>
    </xf>
    <xf numFmtId="178" fontId="4" fillId="0" borderId="39" xfId="0" applyNumberFormat="1" applyFont="1" applyFill="1" applyBorder="1" applyAlignment="1">
      <alignment horizontal="center" vertical="center" shrinkToFit="1"/>
    </xf>
    <xf numFmtId="199" fontId="4" fillId="0" borderId="39" xfId="0" applyNumberFormat="1" applyFont="1" applyFill="1" applyBorder="1" applyAlignment="1">
      <alignment horizontal="right" vertical="center" shrinkToFit="1"/>
    </xf>
    <xf numFmtId="199" fontId="4" fillId="0" borderId="48" xfId="0" applyNumberFormat="1" applyFont="1" applyFill="1" applyBorder="1" applyAlignment="1">
      <alignment horizontal="right" vertical="center" shrinkToFit="1"/>
    </xf>
    <xf numFmtId="199" fontId="4" fillId="0" borderId="10" xfId="0" applyNumberFormat="1" applyFont="1" applyFill="1" applyBorder="1" applyAlignment="1">
      <alignment horizontal="right" vertical="center" shrinkToFit="1"/>
    </xf>
    <xf numFmtId="199" fontId="4" fillId="0" borderId="49" xfId="0" applyNumberFormat="1" applyFont="1" applyFill="1" applyBorder="1" applyAlignment="1">
      <alignment horizontal="right" vertical="center" shrinkToFit="1"/>
    </xf>
    <xf numFmtId="199" fontId="4" fillId="0" borderId="50" xfId="0" applyNumberFormat="1" applyFont="1" applyFill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50" xfId="0" applyFont="1" applyBorder="1" applyAlignment="1">
      <alignment horizontal="right" vertical="center" shrinkToFit="1"/>
    </xf>
    <xf numFmtId="199" fontId="4" fillId="0" borderId="1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8" fontId="4" fillId="0" borderId="30" xfId="0" applyNumberFormat="1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99" fontId="4" fillId="0" borderId="49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9" fontId="4" fillId="0" borderId="50" xfId="0" applyNumberFormat="1" applyFont="1" applyBorder="1" applyAlignment="1">
      <alignment horizontal="right" vertical="center" shrinkToFit="1"/>
    </xf>
    <xf numFmtId="199" fontId="4" fillId="0" borderId="51" xfId="0" applyNumberFormat="1" applyFont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99" fontId="4" fillId="0" borderId="52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Border="1" applyAlignment="1">
      <alignment horizontal="right" vertical="center"/>
    </xf>
    <xf numFmtId="199" fontId="4" fillId="0" borderId="45" xfId="0" applyNumberFormat="1" applyFont="1" applyBorder="1" applyAlignment="1">
      <alignment horizontal="right" vertical="center"/>
    </xf>
    <xf numFmtId="199" fontId="4" fillId="0" borderId="53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99" fontId="4" fillId="0" borderId="50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99" fontId="4" fillId="0" borderId="41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12" xfId="0" applyNumberFormat="1" applyFont="1" applyFill="1" applyBorder="1" applyAlignment="1">
      <alignment horizontal="right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99" fontId="4" fillId="0" borderId="49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54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20" xfId="0" applyNumberFormat="1" applyFont="1" applyFill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99" fontId="4" fillId="0" borderId="15" xfId="0" applyNumberFormat="1" applyFont="1" applyFill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17" xfId="0" applyNumberFormat="1" applyFont="1" applyBorder="1" applyAlignment="1">
      <alignment horizontal="right" vertical="center"/>
    </xf>
    <xf numFmtId="199" fontId="4" fillId="0" borderId="51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6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200" fontId="4" fillId="0" borderId="17" xfId="0" applyNumberFormat="1" applyFont="1" applyFill="1" applyBorder="1" applyAlignment="1">
      <alignment horizontal="right" vertical="center"/>
    </xf>
    <xf numFmtId="200" fontId="4" fillId="0" borderId="51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200" fontId="4" fillId="0" borderId="54" xfId="0" applyNumberFormat="1" applyFont="1" applyFill="1" applyBorder="1" applyAlignment="1">
      <alignment horizontal="right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209" fontId="5" fillId="0" borderId="15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horizontal="right" vertical="center"/>
    </xf>
    <xf numFmtId="210" fontId="5" fillId="0" borderId="15" xfId="0" applyNumberFormat="1" applyFont="1" applyFill="1" applyBorder="1" applyAlignment="1">
      <alignment horizontal="right" vertical="center"/>
    </xf>
    <xf numFmtId="210" fontId="5" fillId="0" borderId="16" xfId="0" applyNumberFormat="1" applyFont="1" applyFill="1" applyBorder="1" applyAlignment="1">
      <alignment horizontal="right" vertical="center"/>
    </xf>
    <xf numFmtId="210" fontId="4" fillId="0" borderId="15" xfId="0" applyNumberFormat="1" applyFont="1" applyFill="1" applyBorder="1" applyAlignment="1">
      <alignment horizontal="right" vertical="center"/>
    </xf>
    <xf numFmtId="210" fontId="4" fillId="0" borderId="17" xfId="0" applyNumberFormat="1" applyFont="1" applyFill="1" applyBorder="1" applyAlignment="1">
      <alignment horizontal="right" vertical="center"/>
    </xf>
    <xf numFmtId="210" fontId="4" fillId="0" borderId="20" xfId="0" applyNumberFormat="1" applyFont="1" applyFill="1" applyBorder="1" applyAlignment="1">
      <alignment horizontal="right" vertical="center"/>
    </xf>
    <xf numFmtId="210" fontId="4" fillId="0" borderId="49" xfId="0" applyNumberFormat="1" applyFont="1" applyFill="1" applyBorder="1" applyAlignment="1">
      <alignment horizontal="right" vertical="center"/>
    </xf>
    <xf numFmtId="210" fontId="4" fillId="0" borderId="20" xfId="0" applyNumberFormat="1" applyFont="1" applyFill="1" applyBorder="1" applyAlignment="1" quotePrefix="1">
      <alignment horizontal="right" vertical="center"/>
    </xf>
    <xf numFmtId="210" fontId="4" fillId="0" borderId="17" xfId="0" applyNumberFormat="1" applyFont="1" applyFill="1" applyBorder="1" applyAlignment="1" quotePrefix="1">
      <alignment horizontal="right" vertical="center"/>
    </xf>
    <xf numFmtId="210" fontId="4" fillId="0" borderId="15" xfId="0" applyNumberFormat="1" applyFont="1" applyFill="1" applyBorder="1" applyAlignment="1" quotePrefix="1">
      <alignment horizontal="right" vertical="center"/>
    </xf>
    <xf numFmtId="210" fontId="4" fillId="0" borderId="21" xfId="0" applyNumberFormat="1" applyFont="1" applyFill="1" applyBorder="1" applyAlignment="1" quotePrefix="1">
      <alignment horizontal="right" vertical="center"/>
    </xf>
    <xf numFmtId="210" fontId="4" fillId="0" borderId="11" xfId="0" applyNumberFormat="1" applyFont="1" applyFill="1" applyBorder="1" applyAlignment="1">
      <alignment horizontal="right" vertical="center"/>
    </xf>
    <xf numFmtId="210" fontId="4" fillId="0" borderId="21" xfId="0" applyNumberFormat="1" applyFont="1" applyFill="1" applyBorder="1" applyAlignment="1">
      <alignment horizontal="right" vertical="center"/>
    </xf>
    <xf numFmtId="210" fontId="4" fillId="0" borderId="16" xfId="0" applyNumberFormat="1" applyFont="1" applyFill="1" applyBorder="1" applyAlignment="1">
      <alignment horizontal="right" vertical="center"/>
    </xf>
    <xf numFmtId="210" fontId="4" fillId="0" borderId="18" xfId="0" applyNumberFormat="1" applyFont="1" applyFill="1" applyBorder="1" applyAlignment="1">
      <alignment horizontal="right" vertical="center"/>
    </xf>
    <xf numFmtId="210" fontId="0" fillId="0" borderId="50" xfId="0" applyNumberFormat="1" applyFont="1" applyBorder="1" applyAlignment="1">
      <alignment horizontal="right" vertical="center"/>
    </xf>
    <xf numFmtId="210" fontId="4" fillId="0" borderId="54" xfId="0" applyNumberFormat="1" applyFont="1" applyFill="1" applyBorder="1" applyAlignment="1">
      <alignment horizontal="right" vertical="center"/>
    </xf>
    <xf numFmtId="210" fontId="4" fillId="0" borderId="51" xfId="0" applyNumberFormat="1" applyFont="1" applyFill="1" applyBorder="1" applyAlignment="1">
      <alignment horizontal="right" vertical="center"/>
    </xf>
    <xf numFmtId="210" fontId="4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5" sqref="E15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46" t="s">
        <v>0</v>
      </c>
      <c r="B1" s="46"/>
      <c r="C1" s="46"/>
      <c r="D1" s="46"/>
      <c r="E1" s="46"/>
      <c r="F1" s="46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47" t="s">
        <v>11</v>
      </c>
      <c r="B5" s="54" t="s">
        <v>45</v>
      </c>
      <c r="C5" s="54" t="s">
        <v>44</v>
      </c>
      <c r="D5" s="52" t="s">
        <v>10</v>
      </c>
      <c r="E5" s="56" t="s">
        <v>29</v>
      </c>
      <c r="F5" s="50" t="s">
        <v>30</v>
      </c>
    </row>
    <row r="6" spans="1:6" ht="18" customHeight="1">
      <c r="A6" s="48"/>
      <c r="B6" s="55"/>
      <c r="C6" s="55"/>
      <c r="D6" s="53"/>
      <c r="E6" s="53"/>
      <c r="F6" s="51"/>
    </row>
    <row r="7" spans="1:6" ht="18" customHeight="1">
      <c r="A7" s="49"/>
      <c r="B7" s="3" t="s">
        <v>31</v>
      </c>
      <c r="C7" s="3" t="s">
        <v>32</v>
      </c>
      <c r="D7" s="4" t="s">
        <v>33</v>
      </c>
      <c r="E7" s="24" t="s">
        <v>35</v>
      </c>
      <c r="F7" s="5" t="s">
        <v>47</v>
      </c>
    </row>
    <row r="8" spans="1:6" ht="41.25" customHeight="1">
      <c r="A8" s="45" t="s">
        <v>2</v>
      </c>
      <c r="B8" s="43"/>
      <c r="C8" s="43"/>
      <c r="D8" s="43"/>
      <c r="E8" s="43"/>
      <c r="F8" s="44"/>
    </row>
    <row r="9" spans="1:6" ht="41.25" customHeight="1">
      <c r="A9" s="6" t="s">
        <v>3</v>
      </c>
      <c r="B9" s="36">
        <v>666571432</v>
      </c>
      <c r="C9" s="36">
        <v>660123648</v>
      </c>
      <c r="D9" s="38">
        <f>B9-C9</f>
        <v>6447784</v>
      </c>
      <c r="E9" s="39">
        <f>D9/C9*100</f>
        <v>0.9767539792787426</v>
      </c>
      <c r="F9" s="40">
        <v>2.5796791521791627</v>
      </c>
    </row>
    <row r="10" spans="1:6" ht="41.25" customHeight="1">
      <c r="A10" s="6" t="s">
        <v>4</v>
      </c>
      <c r="B10" s="37">
        <v>629504935</v>
      </c>
      <c r="C10" s="37">
        <v>620143068</v>
      </c>
      <c r="D10" s="38">
        <f>B10-C10</f>
        <v>9361867</v>
      </c>
      <c r="E10" s="39">
        <f>D10/C10*100</f>
        <v>1.5096301939151886</v>
      </c>
      <c r="F10" s="40">
        <v>2.5970028643823158</v>
      </c>
    </row>
    <row r="11" spans="1:6" ht="41.25" customHeight="1">
      <c r="A11" s="6" t="s">
        <v>6</v>
      </c>
      <c r="B11" s="36">
        <v>37066497</v>
      </c>
      <c r="C11" s="36">
        <v>39980580</v>
      </c>
      <c r="D11" s="169">
        <f>B11-C11</f>
        <v>-2914083</v>
      </c>
      <c r="E11" s="171">
        <f>D11/C11*100</f>
        <v>-7.2887461862734355</v>
      </c>
      <c r="F11" s="40">
        <v>2.290549977293563</v>
      </c>
    </row>
    <row r="12" spans="1:6" ht="41.25" customHeight="1">
      <c r="A12" s="45" t="s">
        <v>5</v>
      </c>
      <c r="B12" s="43"/>
      <c r="C12" s="43"/>
      <c r="D12" s="43"/>
      <c r="E12" s="43"/>
      <c r="F12" s="44"/>
    </row>
    <row r="13" spans="1:6" ht="41.25" customHeight="1">
      <c r="A13" s="6" t="s">
        <v>3</v>
      </c>
      <c r="B13" s="36">
        <v>647164413</v>
      </c>
      <c r="C13" s="36">
        <v>639285486</v>
      </c>
      <c r="D13" s="38">
        <f>B13-C13</f>
        <v>7878927</v>
      </c>
      <c r="E13" s="39">
        <f>D13/C13*100</f>
        <v>1.2324582948532636</v>
      </c>
      <c r="F13" s="40">
        <v>2.3806323398003535</v>
      </c>
    </row>
    <row r="14" spans="1:6" ht="41.25" customHeight="1">
      <c r="A14" s="6" t="s">
        <v>4</v>
      </c>
      <c r="B14" s="36">
        <v>611863738</v>
      </c>
      <c r="C14" s="36">
        <v>600909442</v>
      </c>
      <c r="D14" s="38">
        <f>B14-C14</f>
        <v>10954296</v>
      </c>
      <c r="E14" s="39">
        <f>D14/C14*100</f>
        <v>1.8229528834729145</v>
      </c>
      <c r="F14" s="40">
        <v>2.4067212151566584</v>
      </c>
    </row>
    <row r="15" spans="1:6" ht="41.25" customHeight="1" thickBot="1">
      <c r="A15" s="7" t="s">
        <v>6</v>
      </c>
      <c r="B15" s="41">
        <v>35300675</v>
      </c>
      <c r="C15" s="41">
        <v>38376044</v>
      </c>
      <c r="D15" s="170">
        <f>B15-C15</f>
        <v>-3075369</v>
      </c>
      <c r="E15" s="172">
        <f>D15/C15*100</f>
        <v>-8.01377286309136</v>
      </c>
      <c r="F15" s="42">
        <v>1.9373692112432561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D6" sqref="D6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64" t="s">
        <v>16</v>
      </c>
      <c r="B4" s="65"/>
      <c r="C4" s="66"/>
      <c r="D4" s="57" t="s">
        <v>45</v>
      </c>
      <c r="E4" s="58"/>
      <c r="F4" s="59"/>
      <c r="G4" s="57" t="s">
        <v>44</v>
      </c>
      <c r="H4" s="58"/>
      <c r="I4" s="59"/>
      <c r="K4" s="1" t="s">
        <v>7</v>
      </c>
      <c r="L4" s="25">
        <v>598449659000</v>
      </c>
      <c r="M4" s="25">
        <v>1389324</v>
      </c>
      <c r="N4" s="25">
        <f>ROUND(L4/M4,0)</f>
        <v>430749</v>
      </c>
    </row>
    <row r="5" spans="1:14" ht="37.5" customHeight="1">
      <c r="A5" s="67"/>
      <c r="B5" s="68"/>
      <c r="C5" s="69"/>
      <c r="D5" s="29" t="s">
        <v>7</v>
      </c>
      <c r="E5" s="29" t="s">
        <v>8</v>
      </c>
      <c r="F5" s="29" t="s">
        <v>9</v>
      </c>
      <c r="G5" s="29" t="s">
        <v>7</v>
      </c>
      <c r="H5" s="29" t="s">
        <v>8</v>
      </c>
      <c r="I5" s="29" t="s">
        <v>9</v>
      </c>
      <c r="K5" s="1" t="s">
        <v>8</v>
      </c>
      <c r="L5" s="25">
        <v>39549689000</v>
      </c>
      <c r="M5" s="25">
        <v>62014</v>
      </c>
      <c r="N5" s="25">
        <f>ROUND(L5/M5,0)</f>
        <v>637754</v>
      </c>
    </row>
    <row r="6" spans="1:14" ht="67.5" customHeight="1">
      <c r="A6" s="62" t="s">
        <v>14</v>
      </c>
      <c r="B6" s="63"/>
      <c r="C6" s="63"/>
      <c r="D6" s="26">
        <v>467385.67145606386</v>
      </c>
      <c r="E6" s="23">
        <v>640568.5129179988</v>
      </c>
      <c r="F6" s="23">
        <v>474519.5920351897</v>
      </c>
      <c r="G6" s="26">
        <v>460434.80856270564</v>
      </c>
      <c r="H6" s="23">
        <v>690928.5405685648</v>
      </c>
      <c r="I6" s="23">
        <v>469929.53658677224</v>
      </c>
      <c r="K6" s="1" t="s">
        <v>18</v>
      </c>
      <c r="L6" s="25">
        <v>637999348000</v>
      </c>
      <c r="M6" s="25">
        <v>1451338</v>
      </c>
      <c r="N6" s="25">
        <f>ROUND(L6/M6,0)</f>
        <v>439594</v>
      </c>
    </row>
    <row r="7" spans="1:9" ht="67.5" customHeight="1" thickBot="1">
      <c r="A7" s="60" t="s">
        <v>15</v>
      </c>
      <c r="B7" s="61"/>
      <c r="C7" s="61"/>
      <c r="D7" s="27">
        <v>454287.6920015681</v>
      </c>
      <c r="E7" s="28">
        <v>610052.2768512918</v>
      </c>
      <c r="F7" s="28">
        <v>460704.1023571094</v>
      </c>
      <c r="G7" s="27">
        <v>446154.50557740056</v>
      </c>
      <c r="H7" s="28">
        <v>663199.5852415104</v>
      </c>
      <c r="I7" s="28">
        <v>455095.24328180024</v>
      </c>
    </row>
    <row r="8" spans="1:14" ht="18" customHeight="1">
      <c r="A8" s="1" t="s">
        <v>43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5">
        <v>579629293000</v>
      </c>
      <c r="M9" s="25">
        <v>1389324</v>
      </c>
      <c r="N9" s="25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5">
        <v>37424068000</v>
      </c>
      <c r="M10" s="25">
        <v>62014</v>
      </c>
      <c r="N10" s="25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5">
        <v>617053361000</v>
      </c>
      <c r="M11" s="25">
        <v>1451338</v>
      </c>
      <c r="N11" s="25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G22"/>
  <sheetViews>
    <sheetView showGridLines="0" view="pageBreakPreview" zoomScale="75" zoomScaleSheetLayoutView="75" zoomScalePageLayoutView="0" workbookViewId="0" topLeftCell="A1">
      <pane xSplit="2" ySplit="5" topLeftCell="D6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AF16" sqref="AF16:AF17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2" width="10.00390625" style="8" customWidth="1"/>
    <col min="33" max="16384" width="9.00390625" style="8" customWidth="1"/>
  </cols>
  <sheetData>
    <row r="2" ht="23.25" customHeight="1">
      <c r="A2" s="32" t="s">
        <v>24</v>
      </c>
    </row>
    <row r="3" spans="16:32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3"/>
      <c r="Z3" s="9"/>
      <c r="AA3" s="9"/>
      <c r="AD3" s="9"/>
      <c r="AE3" s="9"/>
      <c r="AF3" s="9" t="s">
        <v>36</v>
      </c>
    </row>
    <row r="4" spans="1:32" ht="14.25">
      <c r="A4" s="110" t="s">
        <v>26</v>
      </c>
      <c r="B4" s="111"/>
      <c r="C4" s="95">
        <v>30</v>
      </c>
      <c r="D4" s="95">
        <v>35</v>
      </c>
      <c r="E4" s="95">
        <v>40</v>
      </c>
      <c r="F4" s="95">
        <v>45</v>
      </c>
      <c r="G4" s="95">
        <v>50</v>
      </c>
      <c r="H4" s="95">
        <v>55</v>
      </c>
      <c r="I4" s="95">
        <v>60</v>
      </c>
      <c r="J4" s="95">
        <v>2</v>
      </c>
      <c r="K4" s="95">
        <v>7</v>
      </c>
      <c r="L4" s="99">
        <v>9</v>
      </c>
      <c r="M4" s="95">
        <v>10</v>
      </c>
      <c r="N4" s="95">
        <v>11</v>
      </c>
      <c r="O4" s="99">
        <v>12</v>
      </c>
      <c r="P4" s="95">
        <v>13</v>
      </c>
      <c r="Q4" s="77">
        <v>14</v>
      </c>
      <c r="R4" s="77">
        <v>15</v>
      </c>
      <c r="S4" s="77">
        <v>17</v>
      </c>
      <c r="T4" s="77">
        <v>18</v>
      </c>
      <c r="U4" s="77">
        <v>19</v>
      </c>
      <c r="V4" s="77">
        <v>20</v>
      </c>
      <c r="W4" s="77">
        <v>22</v>
      </c>
      <c r="X4" s="77">
        <v>23</v>
      </c>
      <c r="Y4" s="77">
        <v>24</v>
      </c>
      <c r="Z4" s="77">
        <v>25</v>
      </c>
      <c r="AA4" s="77">
        <v>26</v>
      </c>
      <c r="AB4" s="81">
        <v>27</v>
      </c>
      <c r="AC4" s="116">
        <v>28</v>
      </c>
      <c r="AD4" s="77">
        <v>29</v>
      </c>
      <c r="AE4" s="77">
        <v>30</v>
      </c>
      <c r="AF4" s="72">
        <v>1</v>
      </c>
    </row>
    <row r="5" spans="1:32" ht="14.25">
      <c r="A5" s="112"/>
      <c r="B5" s="113"/>
      <c r="C5" s="96"/>
      <c r="D5" s="96"/>
      <c r="E5" s="96"/>
      <c r="F5" s="96"/>
      <c r="G5" s="96"/>
      <c r="H5" s="96"/>
      <c r="I5" s="96"/>
      <c r="J5" s="96"/>
      <c r="K5" s="96"/>
      <c r="L5" s="100"/>
      <c r="M5" s="96"/>
      <c r="N5" s="96"/>
      <c r="O5" s="100"/>
      <c r="P5" s="96"/>
      <c r="Q5" s="94"/>
      <c r="R5" s="94"/>
      <c r="S5" s="89"/>
      <c r="T5" s="89"/>
      <c r="U5" s="89"/>
      <c r="V5" s="89"/>
      <c r="W5" s="89"/>
      <c r="X5" s="78"/>
      <c r="Y5" s="78"/>
      <c r="Z5" s="78"/>
      <c r="AA5" s="78"/>
      <c r="AB5" s="82"/>
      <c r="AC5" s="117"/>
      <c r="AD5" s="78"/>
      <c r="AE5" s="78"/>
      <c r="AF5" s="73"/>
    </row>
    <row r="6" spans="1:33" ht="40.5" customHeight="1">
      <c r="A6" s="106" t="s">
        <v>21</v>
      </c>
      <c r="B6" s="108" t="s">
        <v>37</v>
      </c>
      <c r="C6" s="97">
        <v>13566</v>
      </c>
      <c r="D6" s="97">
        <v>16665</v>
      </c>
      <c r="E6" s="97">
        <v>32043</v>
      </c>
      <c r="F6" s="97">
        <v>64494</v>
      </c>
      <c r="G6" s="97">
        <v>183316</v>
      </c>
      <c r="H6" s="92">
        <v>343697</v>
      </c>
      <c r="I6" s="97">
        <v>389154</v>
      </c>
      <c r="J6" s="97">
        <v>512462</v>
      </c>
      <c r="K6" s="97">
        <v>639323</v>
      </c>
      <c r="L6" s="97">
        <v>655873</v>
      </c>
      <c r="M6" s="97">
        <v>670478</v>
      </c>
      <c r="N6" s="97">
        <v>689005</v>
      </c>
      <c r="O6" s="101">
        <v>659693</v>
      </c>
      <c r="P6" s="98">
        <v>648659</v>
      </c>
      <c r="Q6" s="92">
        <v>642537</v>
      </c>
      <c r="R6" s="92">
        <v>627398</v>
      </c>
      <c r="S6" s="86">
        <v>619434</v>
      </c>
      <c r="T6" s="86">
        <v>592348</v>
      </c>
      <c r="U6" s="86">
        <v>595952</v>
      </c>
      <c r="V6" s="86">
        <v>582051</v>
      </c>
      <c r="W6" s="86">
        <v>643956</v>
      </c>
      <c r="X6" s="86">
        <v>637999</v>
      </c>
      <c r="Y6" s="86">
        <v>635755</v>
      </c>
      <c r="Z6" s="86">
        <v>656676</v>
      </c>
      <c r="AA6" s="86">
        <v>656889</v>
      </c>
      <c r="AB6" s="79">
        <v>656777</v>
      </c>
      <c r="AC6" s="84">
        <v>646585</v>
      </c>
      <c r="AD6" s="86">
        <v>663265</v>
      </c>
      <c r="AE6" s="86">
        <v>660124</v>
      </c>
      <c r="AF6" s="70">
        <v>666571</v>
      </c>
      <c r="AG6" s="8">
        <f>AC6/H6</f>
        <v>1.8812646022514017</v>
      </c>
    </row>
    <row r="7" spans="1:32" ht="40.5" customHeight="1">
      <c r="A7" s="106"/>
      <c r="B7" s="108"/>
      <c r="C7" s="97"/>
      <c r="D7" s="97"/>
      <c r="E7" s="97"/>
      <c r="F7" s="97"/>
      <c r="G7" s="97"/>
      <c r="H7" s="92"/>
      <c r="I7" s="97"/>
      <c r="J7" s="97"/>
      <c r="K7" s="97"/>
      <c r="L7" s="97"/>
      <c r="M7" s="97"/>
      <c r="N7" s="97"/>
      <c r="O7" s="102"/>
      <c r="P7" s="98"/>
      <c r="Q7" s="92"/>
      <c r="R7" s="92"/>
      <c r="S7" s="88"/>
      <c r="T7" s="90"/>
      <c r="U7" s="90"/>
      <c r="V7" s="90"/>
      <c r="W7" s="90"/>
      <c r="X7" s="88"/>
      <c r="Y7" s="88"/>
      <c r="Z7" s="88"/>
      <c r="AA7" s="88"/>
      <c r="AB7" s="83"/>
      <c r="AC7" s="85"/>
      <c r="AD7" s="88"/>
      <c r="AE7" s="88"/>
      <c r="AF7" s="74"/>
    </row>
    <row r="8" spans="1:32" ht="40.5" customHeight="1">
      <c r="A8" s="106"/>
      <c r="B8" s="108" t="s">
        <v>38</v>
      </c>
      <c r="C8" s="97">
        <v>8405</v>
      </c>
      <c r="D8" s="97">
        <v>11461</v>
      </c>
      <c r="E8" s="97">
        <v>22440</v>
      </c>
      <c r="F8" s="97">
        <v>46343</v>
      </c>
      <c r="G8" s="97">
        <v>132222</v>
      </c>
      <c r="H8" s="92">
        <v>242249</v>
      </c>
      <c r="I8" s="97">
        <v>278306</v>
      </c>
      <c r="J8" s="97">
        <v>357362</v>
      </c>
      <c r="K8" s="97">
        <v>433295</v>
      </c>
      <c r="L8" s="97">
        <v>447762</v>
      </c>
      <c r="M8" s="97">
        <v>459778</v>
      </c>
      <c r="N8" s="97">
        <v>476746</v>
      </c>
      <c r="O8" s="101">
        <v>463303</v>
      </c>
      <c r="P8" s="98">
        <v>462067</v>
      </c>
      <c r="Q8" s="92">
        <v>458105</v>
      </c>
      <c r="R8" s="92">
        <v>452351</v>
      </c>
      <c r="S8" s="86">
        <v>567371</v>
      </c>
      <c r="T8" s="86">
        <v>543289</v>
      </c>
      <c r="U8" s="86">
        <v>554078</v>
      </c>
      <c r="V8" s="86">
        <v>542120</v>
      </c>
      <c r="W8" s="86">
        <v>602819</v>
      </c>
      <c r="X8" s="86">
        <v>598450</v>
      </c>
      <c r="Y8" s="86">
        <v>597019</v>
      </c>
      <c r="Z8" s="86">
        <v>618448</v>
      </c>
      <c r="AA8" s="86">
        <v>619027</v>
      </c>
      <c r="AB8" s="79">
        <v>618990</v>
      </c>
      <c r="AC8" s="84">
        <v>610034</v>
      </c>
      <c r="AD8" s="86">
        <v>625876</v>
      </c>
      <c r="AE8" s="86">
        <v>620143</v>
      </c>
      <c r="AF8" s="75">
        <v>629505</v>
      </c>
    </row>
    <row r="9" spans="1:32" ht="40.5" customHeight="1">
      <c r="A9" s="106"/>
      <c r="B9" s="108"/>
      <c r="C9" s="97"/>
      <c r="D9" s="97"/>
      <c r="E9" s="97"/>
      <c r="F9" s="97"/>
      <c r="G9" s="97"/>
      <c r="H9" s="92"/>
      <c r="I9" s="97"/>
      <c r="J9" s="97"/>
      <c r="K9" s="97"/>
      <c r="L9" s="97"/>
      <c r="M9" s="97"/>
      <c r="N9" s="97"/>
      <c r="O9" s="102"/>
      <c r="P9" s="98"/>
      <c r="Q9" s="92"/>
      <c r="R9" s="92"/>
      <c r="S9" s="88"/>
      <c r="T9" s="90"/>
      <c r="U9" s="90"/>
      <c r="V9" s="90"/>
      <c r="W9" s="90"/>
      <c r="X9" s="88"/>
      <c r="Y9" s="88"/>
      <c r="Z9" s="88"/>
      <c r="AA9" s="88"/>
      <c r="AB9" s="83"/>
      <c r="AC9" s="85"/>
      <c r="AD9" s="88"/>
      <c r="AE9" s="88"/>
      <c r="AF9" s="76"/>
    </row>
    <row r="10" spans="1:32" ht="40.5" customHeight="1">
      <c r="A10" s="106"/>
      <c r="B10" s="108" t="s">
        <v>39</v>
      </c>
      <c r="C10" s="97">
        <v>5161</v>
      </c>
      <c r="D10" s="97">
        <v>5204</v>
      </c>
      <c r="E10" s="97">
        <v>9603</v>
      </c>
      <c r="F10" s="97">
        <v>18151</v>
      </c>
      <c r="G10" s="97">
        <v>51094</v>
      </c>
      <c r="H10" s="92">
        <v>101448</v>
      </c>
      <c r="I10" s="97">
        <v>110848</v>
      </c>
      <c r="J10" s="97">
        <v>155100</v>
      </c>
      <c r="K10" s="97">
        <v>206028</v>
      </c>
      <c r="L10" s="97">
        <v>208111</v>
      </c>
      <c r="M10" s="97">
        <v>210700</v>
      </c>
      <c r="N10" s="97">
        <v>212259</v>
      </c>
      <c r="O10" s="101">
        <v>196390</v>
      </c>
      <c r="P10" s="98">
        <v>186592</v>
      </c>
      <c r="Q10" s="92">
        <v>184432</v>
      </c>
      <c r="R10" s="92">
        <v>175048</v>
      </c>
      <c r="S10" s="86">
        <v>52063</v>
      </c>
      <c r="T10" s="86">
        <v>49059</v>
      </c>
      <c r="U10" s="86">
        <v>41874</v>
      </c>
      <c r="V10" s="86">
        <v>39931</v>
      </c>
      <c r="W10" s="86">
        <v>41137</v>
      </c>
      <c r="X10" s="86">
        <v>39550</v>
      </c>
      <c r="Y10" s="86">
        <v>38735</v>
      </c>
      <c r="Z10" s="86">
        <v>38228</v>
      </c>
      <c r="AA10" s="86">
        <v>37862</v>
      </c>
      <c r="AB10" s="79">
        <v>37787</v>
      </c>
      <c r="AC10" s="84">
        <v>36551</v>
      </c>
      <c r="AD10" s="86">
        <v>37389</v>
      </c>
      <c r="AE10" s="86">
        <v>39981</v>
      </c>
      <c r="AF10" s="70">
        <v>37066</v>
      </c>
    </row>
    <row r="11" spans="1:32" ht="40.5" customHeight="1">
      <c r="A11" s="106"/>
      <c r="B11" s="108"/>
      <c r="C11" s="97"/>
      <c r="D11" s="97"/>
      <c r="E11" s="97"/>
      <c r="F11" s="97"/>
      <c r="G11" s="97"/>
      <c r="H11" s="92"/>
      <c r="I11" s="97"/>
      <c r="J11" s="97"/>
      <c r="K11" s="97"/>
      <c r="L11" s="97"/>
      <c r="M11" s="97"/>
      <c r="N11" s="97"/>
      <c r="O11" s="102"/>
      <c r="P11" s="98"/>
      <c r="Q11" s="92"/>
      <c r="R11" s="92"/>
      <c r="S11" s="88"/>
      <c r="T11" s="90"/>
      <c r="U11" s="90"/>
      <c r="V11" s="90"/>
      <c r="W11" s="90"/>
      <c r="X11" s="88"/>
      <c r="Y11" s="88"/>
      <c r="Z11" s="88"/>
      <c r="AA11" s="88"/>
      <c r="AB11" s="83"/>
      <c r="AC11" s="85"/>
      <c r="AD11" s="88"/>
      <c r="AE11" s="88"/>
      <c r="AF11" s="74"/>
    </row>
    <row r="12" spans="1:32" ht="40.5" customHeight="1">
      <c r="A12" s="106" t="s">
        <v>40</v>
      </c>
      <c r="B12" s="108" t="s">
        <v>37</v>
      </c>
      <c r="C12" s="97">
        <v>14852</v>
      </c>
      <c r="D12" s="97">
        <v>16744</v>
      </c>
      <c r="E12" s="97">
        <v>32915</v>
      </c>
      <c r="F12" s="97">
        <v>63282</v>
      </c>
      <c r="G12" s="97">
        <v>178727</v>
      </c>
      <c r="H12" s="92">
        <v>334396</v>
      </c>
      <c r="I12" s="97">
        <v>381537</v>
      </c>
      <c r="J12" s="97">
        <v>499522</v>
      </c>
      <c r="K12" s="97">
        <v>623973</v>
      </c>
      <c r="L12" s="97">
        <v>640972</v>
      </c>
      <c r="M12" s="97">
        <v>651159</v>
      </c>
      <c r="N12" s="97">
        <v>668864</v>
      </c>
      <c r="O12" s="101">
        <v>639280</v>
      </c>
      <c r="P12" s="98">
        <v>630906</v>
      </c>
      <c r="Q12" s="92">
        <v>626724</v>
      </c>
      <c r="R12" s="92">
        <v>609757</v>
      </c>
      <c r="S12" s="86">
        <v>604306</v>
      </c>
      <c r="T12" s="86">
        <v>579375</v>
      </c>
      <c r="U12" s="86">
        <v>583413</v>
      </c>
      <c r="V12" s="86">
        <v>566171</v>
      </c>
      <c r="W12" s="86">
        <v>622319</v>
      </c>
      <c r="X12" s="86">
        <v>617053</v>
      </c>
      <c r="Y12" s="86">
        <v>616569</v>
      </c>
      <c r="Z12" s="86">
        <v>636669</v>
      </c>
      <c r="AA12" s="86">
        <v>637777</v>
      </c>
      <c r="AB12" s="79">
        <v>636798</v>
      </c>
      <c r="AC12" s="84">
        <v>629971</v>
      </c>
      <c r="AD12" s="86">
        <v>644968</v>
      </c>
      <c r="AE12" s="86">
        <v>639285</v>
      </c>
      <c r="AF12" s="70">
        <v>647164</v>
      </c>
    </row>
    <row r="13" spans="1:32" ht="40.5" customHeight="1">
      <c r="A13" s="106"/>
      <c r="B13" s="108"/>
      <c r="C13" s="97"/>
      <c r="D13" s="97"/>
      <c r="E13" s="97"/>
      <c r="F13" s="97"/>
      <c r="G13" s="97"/>
      <c r="H13" s="92"/>
      <c r="I13" s="97"/>
      <c r="J13" s="97"/>
      <c r="K13" s="97"/>
      <c r="L13" s="97"/>
      <c r="M13" s="97"/>
      <c r="N13" s="97"/>
      <c r="O13" s="102"/>
      <c r="P13" s="98"/>
      <c r="Q13" s="92"/>
      <c r="R13" s="92"/>
      <c r="S13" s="88"/>
      <c r="T13" s="90"/>
      <c r="U13" s="90"/>
      <c r="V13" s="90"/>
      <c r="W13" s="90"/>
      <c r="X13" s="88"/>
      <c r="Y13" s="88"/>
      <c r="Z13" s="88"/>
      <c r="AA13" s="88"/>
      <c r="AB13" s="83"/>
      <c r="AC13" s="85"/>
      <c r="AD13" s="88"/>
      <c r="AE13" s="88"/>
      <c r="AF13" s="74"/>
    </row>
    <row r="14" spans="1:32" ht="40.5" customHeight="1">
      <c r="A14" s="106"/>
      <c r="B14" s="108" t="s">
        <v>38</v>
      </c>
      <c r="C14" s="97">
        <v>9446</v>
      </c>
      <c r="D14" s="97">
        <v>11699</v>
      </c>
      <c r="E14" s="97">
        <v>23705</v>
      </c>
      <c r="F14" s="97">
        <v>45752</v>
      </c>
      <c r="G14" s="92">
        <v>129459</v>
      </c>
      <c r="H14" s="92">
        <v>236810</v>
      </c>
      <c r="I14" s="97">
        <v>274172</v>
      </c>
      <c r="J14" s="97">
        <v>350520</v>
      </c>
      <c r="K14" s="97">
        <v>425527</v>
      </c>
      <c r="L14" s="97">
        <v>439954</v>
      </c>
      <c r="M14" s="97">
        <v>448149</v>
      </c>
      <c r="N14" s="97">
        <v>465227</v>
      </c>
      <c r="O14" s="101">
        <v>451528</v>
      </c>
      <c r="P14" s="98">
        <v>452077</v>
      </c>
      <c r="Q14" s="92">
        <v>448876</v>
      </c>
      <c r="R14" s="92">
        <v>441029</v>
      </c>
      <c r="S14" s="86">
        <v>553926</v>
      </c>
      <c r="T14" s="86">
        <v>531793</v>
      </c>
      <c r="U14" s="86">
        <v>542950</v>
      </c>
      <c r="V14" s="86">
        <v>527798</v>
      </c>
      <c r="W14" s="86">
        <v>583527</v>
      </c>
      <c r="X14" s="86">
        <v>579629</v>
      </c>
      <c r="Y14" s="86">
        <v>579563</v>
      </c>
      <c r="Z14" s="86">
        <v>600099</v>
      </c>
      <c r="AA14" s="86">
        <v>601638</v>
      </c>
      <c r="AB14" s="79">
        <v>600974</v>
      </c>
      <c r="AC14" s="84">
        <v>594954</v>
      </c>
      <c r="AD14" s="86">
        <v>609273</v>
      </c>
      <c r="AE14" s="86">
        <v>600909</v>
      </c>
      <c r="AF14" s="70">
        <v>611864</v>
      </c>
    </row>
    <row r="15" spans="1:32" ht="40.5" customHeight="1">
      <c r="A15" s="106"/>
      <c r="B15" s="108"/>
      <c r="C15" s="97"/>
      <c r="D15" s="97"/>
      <c r="E15" s="97"/>
      <c r="F15" s="97"/>
      <c r="G15" s="97"/>
      <c r="H15" s="92"/>
      <c r="I15" s="97"/>
      <c r="J15" s="97"/>
      <c r="K15" s="97"/>
      <c r="L15" s="97"/>
      <c r="M15" s="97"/>
      <c r="N15" s="97"/>
      <c r="O15" s="102"/>
      <c r="P15" s="98"/>
      <c r="Q15" s="92"/>
      <c r="R15" s="92"/>
      <c r="S15" s="88"/>
      <c r="T15" s="90"/>
      <c r="U15" s="90"/>
      <c r="V15" s="90"/>
      <c r="W15" s="90"/>
      <c r="X15" s="88"/>
      <c r="Y15" s="88"/>
      <c r="Z15" s="88"/>
      <c r="AA15" s="88"/>
      <c r="AB15" s="83"/>
      <c r="AC15" s="85"/>
      <c r="AD15" s="88"/>
      <c r="AE15" s="88"/>
      <c r="AF15" s="74"/>
    </row>
    <row r="16" spans="1:32" ht="40.5" customHeight="1">
      <c r="A16" s="106"/>
      <c r="B16" s="108" t="s">
        <v>39</v>
      </c>
      <c r="C16" s="97">
        <v>5406</v>
      </c>
      <c r="D16" s="97">
        <v>5045</v>
      </c>
      <c r="E16" s="97">
        <v>9210</v>
      </c>
      <c r="F16" s="97">
        <v>17530</v>
      </c>
      <c r="G16" s="97">
        <v>49268</v>
      </c>
      <c r="H16" s="92">
        <v>97586</v>
      </c>
      <c r="I16" s="97">
        <v>107365</v>
      </c>
      <c r="J16" s="97">
        <v>149002</v>
      </c>
      <c r="K16" s="97">
        <v>198446</v>
      </c>
      <c r="L16" s="97">
        <v>201018</v>
      </c>
      <c r="M16" s="97">
        <v>203010</v>
      </c>
      <c r="N16" s="97">
        <v>203637</v>
      </c>
      <c r="O16" s="101">
        <v>187752</v>
      </c>
      <c r="P16" s="98">
        <v>178829</v>
      </c>
      <c r="Q16" s="92">
        <v>177848</v>
      </c>
      <c r="R16" s="92">
        <v>168728</v>
      </c>
      <c r="S16" s="86">
        <v>50381</v>
      </c>
      <c r="T16" s="86">
        <v>47582</v>
      </c>
      <c r="U16" s="86">
        <v>40462</v>
      </c>
      <c r="V16" s="86">
        <v>38373</v>
      </c>
      <c r="W16" s="86">
        <v>38791</v>
      </c>
      <c r="X16" s="86">
        <v>37424</v>
      </c>
      <c r="Y16" s="86">
        <v>37006</v>
      </c>
      <c r="Z16" s="86">
        <v>36570</v>
      </c>
      <c r="AA16" s="86">
        <v>36139</v>
      </c>
      <c r="AB16" s="79">
        <v>35824</v>
      </c>
      <c r="AC16" s="84">
        <v>35017</v>
      </c>
      <c r="AD16" s="86">
        <v>35695</v>
      </c>
      <c r="AE16" s="86">
        <v>38376</v>
      </c>
      <c r="AF16" s="70">
        <v>35301</v>
      </c>
    </row>
    <row r="17" spans="1:32" ht="40.5" customHeight="1" thickBot="1">
      <c r="A17" s="107"/>
      <c r="B17" s="109"/>
      <c r="C17" s="104"/>
      <c r="D17" s="104"/>
      <c r="E17" s="104"/>
      <c r="F17" s="104"/>
      <c r="G17" s="104"/>
      <c r="H17" s="93"/>
      <c r="I17" s="104"/>
      <c r="J17" s="104"/>
      <c r="K17" s="104"/>
      <c r="L17" s="104"/>
      <c r="M17" s="104"/>
      <c r="N17" s="104"/>
      <c r="O17" s="114"/>
      <c r="P17" s="115"/>
      <c r="Q17" s="93"/>
      <c r="R17" s="93"/>
      <c r="S17" s="91"/>
      <c r="T17" s="91"/>
      <c r="U17" s="91"/>
      <c r="V17" s="91"/>
      <c r="W17" s="91"/>
      <c r="X17" s="87"/>
      <c r="Y17" s="87"/>
      <c r="Z17" s="87"/>
      <c r="AA17" s="87"/>
      <c r="AB17" s="80"/>
      <c r="AC17" s="118"/>
      <c r="AD17" s="87"/>
      <c r="AE17" s="87"/>
      <c r="AF17" s="71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0"/>
      <c r="W18" s="13"/>
      <c r="X18" s="13"/>
    </row>
    <row r="19" spans="1:24" ht="14.25">
      <c r="A19" s="31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5"/>
    </row>
    <row r="21" spans="2:24" ht="15" customHeight="1">
      <c r="B21" s="14"/>
      <c r="C21" s="14"/>
      <c r="D21" s="103"/>
      <c r="E21" s="103"/>
      <c r="F21" s="103"/>
      <c r="G21" s="103"/>
      <c r="H21" s="103"/>
      <c r="I21" s="103"/>
      <c r="J21" s="103"/>
      <c r="K21" s="103"/>
      <c r="L21" s="10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221">
    <mergeCell ref="AE16:AE17"/>
    <mergeCell ref="AE4:AE5"/>
    <mergeCell ref="AE6:AE7"/>
    <mergeCell ref="AE8:AE9"/>
    <mergeCell ref="AE10:AE11"/>
    <mergeCell ref="AE12:AE13"/>
    <mergeCell ref="AE14:AE15"/>
    <mergeCell ref="AC16:AC17"/>
    <mergeCell ref="AC14:AC15"/>
    <mergeCell ref="AC12:AC13"/>
    <mergeCell ref="AD14:AD15"/>
    <mergeCell ref="AD16:AD17"/>
    <mergeCell ref="AD6:AD7"/>
    <mergeCell ref="AD8:AD9"/>
    <mergeCell ref="AD10:AD11"/>
    <mergeCell ref="AD12:AD13"/>
    <mergeCell ref="AC6:AC7"/>
    <mergeCell ref="C4:C5"/>
    <mergeCell ref="C6:C7"/>
    <mergeCell ref="C8:C9"/>
    <mergeCell ref="C10:C11"/>
    <mergeCell ref="S10:S11"/>
    <mergeCell ref="H6:H7"/>
    <mergeCell ref="I6:I7"/>
    <mergeCell ref="J10:J11"/>
    <mergeCell ref="J6:J7"/>
    <mergeCell ref="H8:H9"/>
    <mergeCell ref="AC4:AC5"/>
    <mergeCell ref="C12:C13"/>
    <mergeCell ref="Q4:Q5"/>
    <mergeCell ref="Q6:Q7"/>
    <mergeCell ref="Q8:Q9"/>
    <mergeCell ref="O12:O13"/>
    <mergeCell ref="P12:P13"/>
    <mergeCell ref="P10:P11"/>
    <mergeCell ref="D12:D13"/>
    <mergeCell ref="E12:E13"/>
    <mergeCell ref="C14:C15"/>
    <mergeCell ref="N16:N17"/>
    <mergeCell ref="P16:P17"/>
    <mergeCell ref="F12:F13"/>
    <mergeCell ref="K16:K17"/>
    <mergeCell ref="U6:U7"/>
    <mergeCell ref="U8:U9"/>
    <mergeCell ref="U10:U11"/>
    <mergeCell ref="Q10:Q11"/>
    <mergeCell ref="S8:S9"/>
    <mergeCell ref="Q12:Q13"/>
    <mergeCell ref="Q14:Q15"/>
    <mergeCell ref="Q16:Q17"/>
    <mergeCell ref="L16:L17"/>
    <mergeCell ref="O16:O17"/>
    <mergeCell ref="L14:L15"/>
    <mergeCell ref="M14:M15"/>
    <mergeCell ref="N14:N15"/>
    <mergeCell ref="W4:W5"/>
    <mergeCell ref="W6:W7"/>
    <mergeCell ref="W8:W9"/>
    <mergeCell ref="W10:W11"/>
    <mergeCell ref="W14:W15"/>
    <mergeCell ref="W16:W17"/>
    <mergeCell ref="W12:W13"/>
    <mergeCell ref="A4:B5"/>
    <mergeCell ref="L10:L11"/>
    <mergeCell ref="M10:M11"/>
    <mergeCell ref="I8:I9"/>
    <mergeCell ref="J8:J9"/>
    <mergeCell ref="D8:D9"/>
    <mergeCell ref="E8:E9"/>
    <mergeCell ref="A6:A11"/>
    <mergeCell ref="H10:H11"/>
    <mergeCell ref="I10:I11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C16:C17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D21:L21"/>
    <mergeCell ref="D16:D17"/>
    <mergeCell ref="E16:E17"/>
    <mergeCell ref="I14:I15"/>
    <mergeCell ref="D20:W20"/>
    <mergeCell ref="K14:K15"/>
    <mergeCell ref="O14:O15"/>
    <mergeCell ref="P14:P15"/>
    <mergeCell ref="V16:V17"/>
    <mergeCell ref="H12:H13"/>
    <mergeCell ref="I12:I13"/>
    <mergeCell ref="J12:J13"/>
    <mergeCell ref="L12:L13"/>
    <mergeCell ref="M12:M13"/>
    <mergeCell ref="O10:O11"/>
    <mergeCell ref="N10:N11"/>
    <mergeCell ref="N12:N13"/>
    <mergeCell ref="G12:G13"/>
    <mergeCell ref="F8:F9"/>
    <mergeCell ref="D10:D11"/>
    <mergeCell ref="E10:E11"/>
    <mergeCell ref="F10:F11"/>
    <mergeCell ref="G10:G11"/>
    <mergeCell ref="G8:G9"/>
    <mergeCell ref="O6:O7"/>
    <mergeCell ref="O8:O9"/>
    <mergeCell ref="N6:N7"/>
    <mergeCell ref="L8:L9"/>
    <mergeCell ref="M8:M9"/>
    <mergeCell ref="L6:L7"/>
    <mergeCell ref="M6:M7"/>
    <mergeCell ref="D6:D7"/>
    <mergeCell ref="E6:E7"/>
    <mergeCell ref="F6:F7"/>
    <mergeCell ref="D4:D5"/>
    <mergeCell ref="E4:E5"/>
    <mergeCell ref="F4:F5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D4:AD5"/>
    <mergeCell ref="AB16:AB17"/>
    <mergeCell ref="AB4:AB5"/>
    <mergeCell ref="AB6:AB7"/>
    <mergeCell ref="AB8:AB9"/>
    <mergeCell ref="AB10:AB11"/>
    <mergeCell ref="AB12:AB13"/>
    <mergeCell ref="AB14:AB15"/>
    <mergeCell ref="AC10:AC11"/>
    <mergeCell ref="AC8:AC9"/>
    <mergeCell ref="AF16:AF17"/>
    <mergeCell ref="AF4:AF5"/>
    <mergeCell ref="AF6:AF7"/>
    <mergeCell ref="AF8:AF9"/>
    <mergeCell ref="AF10:AF11"/>
    <mergeCell ref="AF12:AF13"/>
    <mergeCell ref="AF14:AF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1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O16" sqref="O16:O17"/>
      <selection pane="topRight" activeCell="O16" sqref="O16:O17"/>
      <selection pane="bottomLeft" activeCell="O16" sqref="O16:O17"/>
      <selection pane="bottomRight" activeCell="AF6" sqref="AF6:AF7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2" width="10.00390625" style="8" customWidth="1"/>
    <col min="33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2" t="s">
        <v>27</v>
      </c>
    </row>
    <row r="3" spans="16:17" ht="15" thickBot="1">
      <c r="P3" s="150"/>
      <c r="Q3" s="150"/>
    </row>
    <row r="4" spans="1:32" ht="14.25">
      <c r="A4" s="110" t="s">
        <v>26</v>
      </c>
      <c r="B4" s="111"/>
      <c r="C4" s="148">
        <v>30</v>
      </c>
      <c r="D4" s="148">
        <v>35</v>
      </c>
      <c r="E4" s="148">
        <v>40</v>
      </c>
      <c r="F4" s="148">
        <v>45</v>
      </c>
      <c r="G4" s="148">
        <v>50</v>
      </c>
      <c r="H4" s="148">
        <v>55</v>
      </c>
      <c r="I4" s="148">
        <v>60</v>
      </c>
      <c r="J4" s="148">
        <v>2</v>
      </c>
      <c r="K4" s="148">
        <v>7</v>
      </c>
      <c r="L4" s="148">
        <v>9</v>
      </c>
      <c r="M4" s="148">
        <v>10</v>
      </c>
      <c r="N4" s="148">
        <v>11</v>
      </c>
      <c r="O4" s="131">
        <v>12</v>
      </c>
      <c r="P4" s="148">
        <v>13</v>
      </c>
      <c r="Q4" s="131">
        <v>14</v>
      </c>
      <c r="R4" s="137">
        <v>15</v>
      </c>
      <c r="S4" s="131">
        <v>17</v>
      </c>
      <c r="T4" s="131">
        <v>18</v>
      </c>
      <c r="U4" s="131">
        <v>19</v>
      </c>
      <c r="V4" s="131">
        <v>20</v>
      </c>
      <c r="W4" s="131">
        <v>22</v>
      </c>
      <c r="X4" s="131">
        <v>23</v>
      </c>
      <c r="Y4" s="131">
        <v>24</v>
      </c>
      <c r="Z4" s="131">
        <v>25</v>
      </c>
      <c r="AA4" s="131">
        <v>26</v>
      </c>
      <c r="AB4" s="137">
        <v>27</v>
      </c>
      <c r="AC4" s="131">
        <v>28</v>
      </c>
      <c r="AD4" s="131">
        <v>29</v>
      </c>
      <c r="AE4" s="131">
        <v>30</v>
      </c>
      <c r="AF4" s="125">
        <v>1</v>
      </c>
    </row>
    <row r="5" spans="1:32" ht="14.25">
      <c r="A5" s="112"/>
      <c r="B5" s="11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2"/>
      <c r="P5" s="149"/>
      <c r="Q5" s="142"/>
      <c r="R5" s="138"/>
      <c r="S5" s="145"/>
      <c r="T5" s="145"/>
      <c r="U5" s="145"/>
      <c r="V5" s="145"/>
      <c r="W5" s="145"/>
      <c r="X5" s="142"/>
      <c r="Y5" s="142"/>
      <c r="Z5" s="142"/>
      <c r="AA5" s="142"/>
      <c r="AB5" s="138"/>
      <c r="AC5" s="142"/>
      <c r="AD5" s="132"/>
      <c r="AE5" s="132"/>
      <c r="AF5" s="126"/>
    </row>
    <row r="6" spans="1:32" ht="40.5" customHeight="1">
      <c r="A6" s="106" t="s">
        <v>41</v>
      </c>
      <c r="B6" s="108" t="s">
        <v>37</v>
      </c>
      <c r="C6" s="140">
        <v>4</v>
      </c>
      <c r="D6" s="140">
        <v>5</v>
      </c>
      <c r="E6" s="140">
        <v>9</v>
      </c>
      <c r="F6" s="140">
        <v>19</v>
      </c>
      <c r="G6" s="140">
        <v>53</v>
      </c>
      <c r="H6" s="140">
        <v>100</v>
      </c>
      <c r="I6" s="140">
        <v>113</v>
      </c>
      <c r="J6" s="140">
        <v>149</v>
      </c>
      <c r="K6" s="140">
        <v>186</v>
      </c>
      <c r="L6" s="140">
        <v>191</v>
      </c>
      <c r="M6" s="140">
        <v>195</v>
      </c>
      <c r="N6" s="140">
        <v>200</v>
      </c>
      <c r="O6" s="140">
        <v>192</v>
      </c>
      <c r="P6" s="146">
        <v>189</v>
      </c>
      <c r="Q6" s="140">
        <v>187</v>
      </c>
      <c r="R6" s="135">
        <v>183</v>
      </c>
      <c r="S6" s="133">
        <v>180</v>
      </c>
      <c r="T6" s="133">
        <v>172</v>
      </c>
      <c r="U6" s="133">
        <v>173</v>
      </c>
      <c r="V6" s="133">
        <v>169</v>
      </c>
      <c r="W6" s="133">
        <v>187</v>
      </c>
      <c r="X6" s="143">
        <v>186</v>
      </c>
      <c r="Y6" s="143">
        <v>185</v>
      </c>
      <c r="Z6" s="143">
        <v>191</v>
      </c>
      <c r="AA6" s="143">
        <v>191</v>
      </c>
      <c r="AB6" s="139">
        <v>191.09186289086026</v>
      </c>
      <c r="AC6" s="133">
        <v>188.12646022514016</v>
      </c>
      <c r="AD6" s="133">
        <v>192.97957212312008</v>
      </c>
      <c r="AE6" s="133">
        <v>192.06568576391413</v>
      </c>
      <c r="AF6" s="127">
        <f>'２(1)ウ 推移（決算額）'!AF6:AF7/'２(1)ウ 推移（決算額）'!H6:H7*100</f>
        <v>193.9414658841945</v>
      </c>
    </row>
    <row r="7" spans="1:32" ht="40.5" customHeight="1">
      <c r="A7" s="106"/>
      <c r="B7" s="108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6"/>
      <c r="Q7" s="140"/>
      <c r="R7" s="135"/>
      <c r="S7" s="134"/>
      <c r="T7" s="134"/>
      <c r="U7" s="134"/>
      <c r="V7" s="134"/>
      <c r="W7" s="134"/>
      <c r="X7" s="143"/>
      <c r="Y7" s="143"/>
      <c r="Z7" s="143"/>
      <c r="AA7" s="143"/>
      <c r="AB7" s="139"/>
      <c r="AC7" s="134"/>
      <c r="AD7" s="134"/>
      <c r="AE7" s="134"/>
      <c r="AF7" s="128"/>
    </row>
    <row r="8" spans="1:32" ht="40.5" customHeight="1">
      <c r="A8" s="106"/>
      <c r="B8" s="108" t="s">
        <v>38</v>
      </c>
      <c r="C8" s="140">
        <v>3</v>
      </c>
      <c r="D8" s="140">
        <v>5</v>
      </c>
      <c r="E8" s="140">
        <v>9</v>
      </c>
      <c r="F8" s="140">
        <v>19</v>
      </c>
      <c r="G8" s="140">
        <v>55</v>
      </c>
      <c r="H8" s="140">
        <v>100</v>
      </c>
      <c r="I8" s="140">
        <v>115</v>
      </c>
      <c r="J8" s="140">
        <v>148</v>
      </c>
      <c r="K8" s="140">
        <v>179</v>
      </c>
      <c r="L8" s="140">
        <v>185</v>
      </c>
      <c r="M8" s="140">
        <v>190</v>
      </c>
      <c r="N8" s="140">
        <v>197</v>
      </c>
      <c r="O8" s="140">
        <v>191</v>
      </c>
      <c r="P8" s="146">
        <v>191</v>
      </c>
      <c r="Q8" s="140">
        <v>189</v>
      </c>
      <c r="R8" s="135">
        <v>187</v>
      </c>
      <c r="S8" s="133">
        <v>234</v>
      </c>
      <c r="T8" s="133">
        <v>224</v>
      </c>
      <c r="U8" s="133">
        <v>229</v>
      </c>
      <c r="V8" s="133">
        <v>224</v>
      </c>
      <c r="W8" s="133">
        <v>249</v>
      </c>
      <c r="X8" s="143">
        <v>247</v>
      </c>
      <c r="Y8" s="143">
        <v>246</v>
      </c>
      <c r="Z8" s="143">
        <v>255</v>
      </c>
      <c r="AA8" s="143">
        <v>256</v>
      </c>
      <c r="AB8" s="139">
        <v>255.51808263398405</v>
      </c>
      <c r="AC8" s="133">
        <v>251.8210601488551</v>
      </c>
      <c r="AD8" s="133">
        <v>258.3606124277087</v>
      </c>
      <c r="AE8" s="133">
        <v>255.99403919108025</v>
      </c>
      <c r="AF8" s="129">
        <f>'２(1)ウ 推移（決算額）'!AF8:AF9/'２(1)ウ 推移（決算額）'!H8:H9*100</f>
        <v>259.8586578272769</v>
      </c>
    </row>
    <row r="9" spans="1:32" ht="40.5" customHeight="1">
      <c r="A9" s="106"/>
      <c r="B9" s="10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6"/>
      <c r="Q9" s="140"/>
      <c r="R9" s="135"/>
      <c r="S9" s="134"/>
      <c r="T9" s="134"/>
      <c r="U9" s="134"/>
      <c r="V9" s="134"/>
      <c r="W9" s="134"/>
      <c r="X9" s="143"/>
      <c r="Y9" s="143"/>
      <c r="Z9" s="143"/>
      <c r="AA9" s="143"/>
      <c r="AB9" s="139"/>
      <c r="AC9" s="134"/>
      <c r="AD9" s="134"/>
      <c r="AE9" s="134"/>
      <c r="AF9" s="130"/>
    </row>
    <row r="10" spans="1:32" ht="40.5" customHeight="1">
      <c r="A10" s="106"/>
      <c r="B10" s="108" t="s">
        <v>39</v>
      </c>
      <c r="C10" s="140">
        <v>5</v>
      </c>
      <c r="D10" s="140">
        <v>5</v>
      </c>
      <c r="E10" s="140">
        <v>9</v>
      </c>
      <c r="F10" s="140">
        <v>18</v>
      </c>
      <c r="G10" s="140">
        <v>50</v>
      </c>
      <c r="H10" s="140">
        <v>100</v>
      </c>
      <c r="I10" s="140">
        <v>109</v>
      </c>
      <c r="J10" s="140">
        <v>153</v>
      </c>
      <c r="K10" s="140">
        <v>203</v>
      </c>
      <c r="L10" s="140">
        <v>205</v>
      </c>
      <c r="M10" s="140">
        <v>208</v>
      </c>
      <c r="N10" s="140">
        <v>209</v>
      </c>
      <c r="O10" s="140">
        <v>194</v>
      </c>
      <c r="P10" s="146">
        <v>184</v>
      </c>
      <c r="Q10" s="140">
        <v>182</v>
      </c>
      <c r="R10" s="135">
        <v>173</v>
      </c>
      <c r="S10" s="133">
        <v>51</v>
      </c>
      <c r="T10" s="133">
        <v>48</v>
      </c>
      <c r="U10" s="133">
        <v>41</v>
      </c>
      <c r="V10" s="133">
        <v>39</v>
      </c>
      <c r="W10" s="133">
        <v>41</v>
      </c>
      <c r="X10" s="143">
        <v>39</v>
      </c>
      <c r="Y10" s="143">
        <v>38</v>
      </c>
      <c r="Z10" s="143">
        <v>38</v>
      </c>
      <c r="AA10" s="143">
        <v>37</v>
      </c>
      <c r="AB10" s="139">
        <v>37.24765397050705</v>
      </c>
      <c r="AC10" s="133">
        <v>36.02929579686144</v>
      </c>
      <c r="AD10" s="133">
        <v>36.85533475277975</v>
      </c>
      <c r="AE10" s="133">
        <v>39.41033830139579</v>
      </c>
      <c r="AF10" s="129">
        <f>'２(1)ウ 推移（決算額）'!AF10:AF11/'２(1)ウ 推移（決算額）'!H10:H11*100</f>
        <v>36.53694503588045</v>
      </c>
    </row>
    <row r="11" spans="1:32" ht="40.5" customHeight="1">
      <c r="A11" s="106"/>
      <c r="B11" s="10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6"/>
      <c r="Q11" s="140"/>
      <c r="R11" s="135"/>
      <c r="S11" s="134"/>
      <c r="T11" s="134"/>
      <c r="U11" s="134"/>
      <c r="V11" s="134"/>
      <c r="W11" s="134"/>
      <c r="X11" s="143"/>
      <c r="Y11" s="143"/>
      <c r="Z11" s="143"/>
      <c r="AA11" s="143"/>
      <c r="AB11" s="139"/>
      <c r="AC11" s="134"/>
      <c r="AD11" s="134"/>
      <c r="AE11" s="134"/>
      <c r="AF11" s="130"/>
    </row>
    <row r="12" spans="1:32" ht="40.5" customHeight="1">
      <c r="A12" s="106" t="s">
        <v>40</v>
      </c>
      <c r="B12" s="108" t="s">
        <v>37</v>
      </c>
      <c r="C12" s="140">
        <v>4</v>
      </c>
      <c r="D12" s="140">
        <v>5</v>
      </c>
      <c r="E12" s="140">
        <v>10</v>
      </c>
      <c r="F12" s="140">
        <v>19</v>
      </c>
      <c r="G12" s="140">
        <v>53</v>
      </c>
      <c r="H12" s="140">
        <v>100</v>
      </c>
      <c r="I12" s="140">
        <v>114</v>
      </c>
      <c r="J12" s="140">
        <v>149</v>
      </c>
      <c r="K12" s="140">
        <v>187</v>
      </c>
      <c r="L12" s="140">
        <v>192</v>
      </c>
      <c r="M12" s="140">
        <v>195</v>
      </c>
      <c r="N12" s="140">
        <v>200</v>
      </c>
      <c r="O12" s="140">
        <v>191</v>
      </c>
      <c r="P12" s="146">
        <v>189</v>
      </c>
      <c r="Q12" s="140">
        <v>187</v>
      </c>
      <c r="R12" s="135">
        <v>182</v>
      </c>
      <c r="S12" s="133">
        <v>181</v>
      </c>
      <c r="T12" s="133">
        <v>173</v>
      </c>
      <c r="U12" s="133">
        <v>179</v>
      </c>
      <c r="V12" s="133">
        <v>169</v>
      </c>
      <c r="W12" s="133">
        <v>186</v>
      </c>
      <c r="X12" s="143">
        <v>185</v>
      </c>
      <c r="Y12" s="143">
        <v>184</v>
      </c>
      <c r="Z12" s="143">
        <v>190</v>
      </c>
      <c r="AA12" s="143">
        <v>191</v>
      </c>
      <c r="AB12" s="139">
        <v>190.43230182179212</v>
      </c>
      <c r="AC12" s="133">
        <v>188.39071041519634</v>
      </c>
      <c r="AD12" s="133">
        <v>192.87551286498643</v>
      </c>
      <c r="AE12" s="133">
        <v>191.17603081376572</v>
      </c>
      <c r="AF12" s="129">
        <f>'２(1)ウ 推移（決算額）'!AF12:AF13/'２(1)ウ 推移（決算額）'!H12:H13*100</f>
        <v>193.53221928491968</v>
      </c>
    </row>
    <row r="13" spans="1:32" ht="40.5" customHeight="1">
      <c r="A13" s="106"/>
      <c r="B13" s="10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6"/>
      <c r="Q13" s="140"/>
      <c r="R13" s="135"/>
      <c r="S13" s="134"/>
      <c r="T13" s="134"/>
      <c r="U13" s="134"/>
      <c r="V13" s="134"/>
      <c r="W13" s="134"/>
      <c r="X13" s="143"/>
      <c r="Y13" s="143"/>
      <c r="Z13" s="143"/>
      <c r="AA13" s="143"/>
      <c r="AB13" s="139"/>
      <c r="AC13" s="134"/>
      <c r="AD13" s="134"/>
      <c r="AE13" s="134"/>
      <c r="AF13" s="130"/>
    </row>
    <row r="14" spans="1:32" ht="40.5" customHeight="1">
      <c r="A14" s="106"/>
      <c r="B14" s="108" t="s">
        <v>38</v>
      </c>
      <c r="C14" s="140">
        <v>4</v>
      </c>
      <c r="D14" s="140">
        <v>5</v>
      </c>
      <c r="E14" s="140">
        <v>10</v>
      </c>
      <c r="F14" s="140">
        <v>19</v>
      </c>
      <c r="G14" s="143">
        <v>55</v>
      </c>
      <c r="H14" s="140">
        <v>100</v>
      </c>
      <c r="I14" s="140">
        <v>116</v>
      </c>
      <c r="J14" s="140">
        <v>148</v>
      </c>
      <c r="K14" s="140">
        <v>180</v>
      </c>
      <c r="L14" s="140">
        <v>186</v>
      </c>
      <c r="M14" s="140">
        <v>189</v>
      </c>
      <c r="N14" s="140">
        <v>196</v>
      </c>
      <c r="O14" s="140">
        <v>191</v>
      </c>
      <c r="P14" s="146">
        <v>191</v>
      </c>
      <c r="Q14" s="140">
        <v>190</v>
      </c>
      <c r="R14" s="135">
        <v>186</v>
      </c>
      <c r="S14" s="133">
        <v>234</v>
      </c>
      <c r="T14" s="133">
        <v>225</v>
      </c>
      <c r="U14" s="133">
        <v>229</v>
      </c>
      <c r="V14" s="133">
        <v>223</v>
      </c>
      <c r="W14" s="133">
        <v>246</v>
      </c>
      <c r="X14" s="143">
        <v>245</v>
      </c>
      <c r="Y14" s="143">
        <v>245</v>
      </c>
      <c r="Z14" s="143">
        <v>253</v>
      </c>
      <c r="AA14" s="143">
        <v>254</v>
      </c>
      <c r="AB14" s="139">
        <v>253.77897892825473</v>
      </c>
      <c r="AC14" s="133">
        <v>251.23685655166588</v>
      </c>
      <c r="AD14" s="133">
        <v>257.2834762045522</v>
      </c>
      <c r="AE14" s="133">
        <v>253.75153076305898</v>
      </c>
      <c r="AF14" s="129">
        <f>'２(1)ウ 推移（決算額）'!AF14:AF15/'２(1)ウ 推移（決算額）'!H14:H15*100</f>
        <v>258.37760229720027</v>
      </c>
    </row>
    <row r="15" spans="1:32" ht="40.5" customHeight="1">
      <c r="A15" s="106"/>
      <c r="B15" s="10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6"/>
      <c r="Q15" s="140"/>
      <c r="R15" s="135"/>
      <c r="S15" s="134"/>
      <c r="T15" s="134"/>
      <c r="U15" s="134"/>
      <c r="V15" s="134"/>
      <c r="W15" s="134"/>
      <c r="X15" s="143"/>
      <c r="Y15" s="143"/>
      <c r="Z15" s="143"/>
      <c r="AA15" s="143"/>
      <c r="AB15" s="139"/>
      <c r="AC15" s="134"/>
      <c r="AD15" s="134"/>
      <c r="AE15" s="134"/>
      <c r="AF15" s="130"/>
    </row>
    <row r="16" spans="1:32" ht="40.5" customHeight="1">
      <c r="A16" s="106"/>
      <c r="B16" s="108" t="s">
        <v>39</v>
      </c>
      <c r="C16" s="140">
        <v>6</v>
      </c>
      <c r="D16" s="140">
        <v>5</v>
      </c>
      <c r="E16" s="140">
        <v>9</v>
      </c>
      <c r="F16" s="140">
        <v>18</v>
      </c>
      <c r="G16" s="140">
        <v>50</v>
      </c>
      <c r="H16" s="140">
        <v>100</v>
      </c>
      <c r="I16" s="140">
        <v>110</v>
      </c>
      <c r="J16" s="140">
        <v>153</v>
      </c>
      <c r="K16" s="140">
        <v>203</v>
      </c>
      <c r="L16" s="140">
        <v>206</v>
      </c>
      <c r="M16" s="140">
        <v>208</v>
      </c>
      <c r="N16" s="140">
        <v>209</v>
      </c>
      <c r="O16" s="140">
        <v>192</v>
      </c>
      <c r="P16" s="146">
        <v>183</v>
      </c>
      <c r="Q16" s="140">
        <v>182</v>
      </c>
      <c r="R16" s="135">
        <v>173</v>
      </c>
      <c r="S16" s="123">
        <v>52</v>
      </c>
      <c r="T16" s="123">
        <v>49</v>
      </c>
      <c r="U16" s="123">
        <v>42</v>
      </c>
      <c r="V16" s="123">
        <v>39</v>
      </c>
      <c r="W16" s="123">
        <v>40</v>
      </c>
      <c r="X16" s="140">
        <v>38</v>
      </c>
      <c r="Y16" s="140">
        <v>38</v>
      </c>
      <c r="Z16" s="140">
        <v>37</v>
      </c>
      <c r="AA16" s="140">
        <v>37</v>
      </c>
      <c r="AB16" s="135">
        <v>36.7101838378456</v>
      </c>
      <c r="AC16" s="123">
        <v>35.883220953825344</v>
      </c>
      <c r="AD16" s="123">
        <v>36.57799274486094</v>
      </c>
      <c r="AE16" s="123">
        <v>39.32531305720083</v>
      </c>
      <c r="AF16" s="120">
        <f>'２(1)ウ 推移（決算額）'!AF16:AF17/'２(1)ウ 推移（決算額）'!H16:H17*100</f>
        <v>36.17424630582256</v>
      </c>
    </row>
    <row r="17" spans="1:32" ht="40.5" customHeight="1" thickBot="1">
      <c r="A17" s="107"/>
      <c r="B17" s="109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7"/>
      <c r="Q17" s="141"/>
      <c r="R17" s="136"/>
      <c r="S17" s="144"/>
      <c r="T17" s="144"/>
      <c r="U17" s="144"/>
      <c r="V17" s="144"/>
      <c r="W17" s="144"/>
      <c r="X17" s="141"/>
      <c r="Y17" s="141"/>
      <c r="Z17" s="141"/>
      <c r="AA17" s="141"/>
      <c r="AB17" s="136"/>
      <c r="AC17" s="124"/>
      <c r="AD17" s="124"/>
      <c r="AE17" s="124"/>
      <c r="AF17" s="121"/>
    </row>
    <row r="20" ht="14.25">
      <c r="AC20" s="122"/>
    </row>
    <row r="21" ht="14.25">
      <c r="AC21" s="122"/>
    </row>
    <row r="22" ht="14.25">
      <c r="AC22" s="122"/>
    </row>
    <row r="23" ht="14.25">
      <c r="AC23" s="122"/>
    </row>
    <row r="24" ht="14.25">
      <c r="AC24" s="122"/>
    </row>
    <row r="25" ht="14.25">
      <c r="AC25" s="122"/>
    </row>
    <row r="26" ht="14.25">
      <c r="AC26" s="122"/>
    </row>
    <row r="27" ht="14.25">
      <c r="AC27" s="122"/>
    </row>
    <row r="28" ht="14.25">
      <c r="AC28" s="122"/>
    </row>
    <row r="29" ht="14.25">
      <c r="AC29" s="122"/>
    </row>
    <row r="30" ht="14.25">
      <c r="AC30" s="119"/>
    </row>
    <row r="31" ht="14.25">
      <c r="AC31" s="119"/>
    </row>
  </sheetData>
  <sheetProtection/>
  <mergeCells count="226">
    <mergeCell ref="AE4:AE5"/>
    <mergeCell ref="AE6:AE7"/>
    <mergeCell ref="AE8:AE9"/>
    <mergeCell ref="AE10:AE11"/>
    <mergeCell ref="AE12:AE13"/>
    <mergeCell ref="AE14:AE15"/>
    <mergeCell ref="AC4:AC5"/>
    <mergeCell ref="AC6:AC7"/>
    <mergeCell ref="AC8:AC9"/>
    <mergeCell ref="AC10:AC11"/>
    <mergeCell ref="AC12:AC13"/>
    <mergeCell ref="AC14:AC15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B16:AB17"/>
    <mergeCell ref="AB4:AB5"/>
    <mergeCell ref="AB6:AB7"/>
    <mergeCell ref="AB8:AB9"/>
    <mergeCell ref="AB10:AB11"/>
    <mergeCell ref="AB12:AB13"/>
    <mergeCell ref="AB14:AB15"/>
    <mergeCell ref="AD4:AD5"/>
    <mergeCell ref="AD6:AD7"/>
    <mergeCell ref="AD8:AD9"/>
    <mergeCell ref="AD10:AD11"/>
    <mergeCell ref="AD12:AD13"/>
    <mergeCell ref="AD14:AD15"/>
    <mergeCell ref="AF4:AF5"/>
    <mergeCell ref="AF6:AF7"/>
    <mergeCell ref="AF8:AF9"/>
    <mergeCell ref="AF10:AF11"/>
    <mergeCell ref="AF12:AF13"/>
    <mergeCell ref="AF14:AF15"/>
    <mergeCell ref="AC30:AC31"/>
    <mergeCell ref="AF16:AF17"/>
    <mergeCell ref="AC20:AC21"/>
    <mergeCell ref="AC22:AC23"/>
    <mergeCell ref="AC24:AC25"/>
    <mergeCell ref="AC26:AC27"/>
    <mergeCell ref="AC28:AC29"/>
    <mergeCell ref="AD16:AD17"/>
    <mergeCell ref="AC16:AC17"/>
    <mergeCell ref="AE16:AE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F9"/>
  <sheetViews>
    <sheetView showGridLines="0" tabSelected="1" view="pageBreakPreview" zoomScale="75" zoomScaleSheetLayoutView="75" zoomScalePageLayoutView="0" workbookViewId="0" topLeftCell="A1">
      <pane xSplit="2" ySplit="5" topLeftCell="E6" activePane="bottomRight" state="frozen"/>
      <selection pane="topLeft" activeCell="O16" sqref="O16:O17"/>
      <selection pane="topRight" activeCell="O16" sqref="O16:O17"/>
      <selection pane="bottomLeft" activeCell="O16" sqref="O16:O17"/>
      <selection pane="bottomRight" activeCell="S8" sqref="S8:AF9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19" width="10.00390625" style="17" customWidth="1"/>
    <col min="20" max="22" width="10.00390625" style="17" hidden="1" customWidth="1"/>
    <col min="23" max="32" width="10.00390625" style="17" customWidth="1"/>
    <col min="33" max="16384" width="9.00390625" style="17" customWidth="1"/>
  </cols>
  <sheetData>
    <row r="2" s="34" customFormat="1" ht="17.25">
      <c r="A2" s="34" t="s">
        <v>34</v>
      </c>
    </row>
    <row r="3" spans="17:32" s="34" customFormat="1" ht="18" thickBot="1"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E3" s="35"/>
      <c r="AF3" s="35" t="s">
        <v>42</v>
      </c>
    </row>
    <row r="4" spans="1:32" ht="24" customHeight="1">
      <c r="A4" s="110" t="s">
        <v>26</v>
      </c>
      <c r="B4" s="111"/>
      <c r="C4" s="157">
        <v>30</v>
      </c>
      <c r="D4" s="157">
        <v>35</v>
      </c>
      <c r="E4" s="157">
        <v>40</v>
      </c>
      <c r="F4" s="157">
        <v>45</v>
      </c>
      <c r="G4" s="157">
        <v>50</v>
      </c>
      <c r="H4" s="157">
        <v>55</v>
      </c>
      <c r="I4" s="157">
        <v>60</v>
      </c>
      <c r="J4" s="157">
        <v>2</v>
      </c>
      <c r="K4" s="157">
        <v>7</v>
      </c>
      <c r="L4" s="157">
        <v>9</v>
      </c>
      <c r="M4" s="157">
        <v>10</v>
      </c>
      <c r="N4" s="157">
        <v>11</v>
      </c>
      <c r="O4" s="151">
        <v>12</v>
      </c>
      <c r="P4" s="157">
        <v>13</v>
      </c>
      <c r="Q4" s="151">
        <v>14</v>
      </c>
      <c r="R4" s="163">
        <v>15</v>
      </c>
      <c r="S4" s="151">
        <v>17</v>
      </c>
      <c r="T4" s="151">
        <v>18</v>
      </c>
      <c r="U4" s="151">
        <v>19</v>
      </c>
      <c r="V4" s="151">
        <v>20</v>
      </c>
      <c r="W4" s="151">
        <v>22</v>
      </c>
      <c r="X4" s="151">
        <v>23</v>
      </c>
      <c r="Y4" s="151">
        <v>24</v>
      </c>
      <c r="Z4" s="151">
        <v>25</v>
      </c>
      <c r="AA4" s="151">
        <v>26</v>
      </c>
      <c r="AB4" s="163">
        <v>27</v>
      </c>
      <c r="AC4" s="157">
        <v>28</v>
      </c>
      <c r="AD4" s="151">
        <v>29</v>
      </c>
      <c r="AE4" s="157">
        <v>30</v>
      </c>
      <c r="AF4" s="155">
        <v>1</v>
      </c>
    </row>
    <row r="5" spans="1:32" ht="24" customHeight="1">
      <c r="A5" s="112"/>
      <c r="B5" s="113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2"/>
      <c r="P5" s="158"/>
      <c r="Q5" s="152"/>
      <c r="R5" s="164"/>
      <c r="S5" s="145"/>
      <c r="T5" s="145"/>
      <c r="U5" s="145"/>
      <c r="V5" s="145"/>
      <c r="W5" s="145"/>
      <c r="X5" s="152"/>
      <c r="Y5" s="152"/>
      <c r="Z5" s="152"/>
      <c r="AA5" s="152"/>
      <c r="AB5" s="164"/>
      <c r="AC5" s="158"/>
      <c r="AD5" s="152"/>
      <c r="AE5" s="158"/>
      <c r="AF5" s="156"/>
    </row>
    <row r="6" spans="1:32" ht="56.25" customHeight="1">
      <c r="A6" s="165" t="s">
        <v>41</v>
      </c>
      <c r="B6" s="166" t="s">
        <v>37</v>
      </c>
      <c r="C6" s="153">
        <v>-0.7</v>
      </c>
      <c r="D6" s="153">
        <v>12.5</v>
      </c>
      <c r="E6" s="153">
        <v>15.9</v>
      </c>
      <c r="F6" s="153">
        <v>22.7</v>
      </c>
      <c r="G6" s="153">
        <v>9.9</v>
      </c>
      <c r="H6" s="153">
        <v>9</v>
      </c>
      <c r="I6" s="153">
        <v>6</v>
      </c>
      <c r="J6" s="153">
        <v>6.7</v>
      </c>
      <c r="K6" s="153">
        <v>3.3</v>
      </c>
      <c r="L6" s="153">
        <v>1.1</v>
      </c>
      <c r="M6" s="153">
        <v>2.2</v>
      </c>
      <c r="N6" s="153">
        <v>2.8</v>
      </c>
      <c r="O6" s="173">
        <v>-4.3</v>
      </c>
      <c r="P6" s="174">
        <v>-1.7</v>
      </c>
      <c r="Q6" s="173">
        <v>-0.9</v>
      </c>
      <c r="R6" s="175">
        <v>-2.4</v>
      </c>
      <c r="S6" s="176">
        <v>-2.5</v>
      </c>
      <c r="T6" s="176">
        <v>-4.4</v>
      </c>
      <c r="U6" s="176">
        <v>0.6</v>
      </c>
      <c r="V6" s="176">
        <v>-2.3</v>
      </c>
      <c r="W6" s="176">
        <v>-0.5</v>
      </c>
      <c r="X6" s="173">
        <v>-0.9</v>
      </c>
      <c r="Y6" s="173">
        <v>-0.4</v>
      </c>
      <c r="Z6" s="173">
        <v>3.3</v>
      </c>
      <c r="AA6" s="173" t="s">
        <v>46</v>
      </c>
      <c r="AB6" s="177" t="s">
        <v>46</v>
      </c>
      <c r="AC6" s="178">
        <v>-1.6</v>
      </c>
      <c r="AD6" s="179">
        <v>2.6</v>
      </c>
      <c r="AE6" s="179">
        <v>-0.5</v>
      </c>
      <c r="AF6" s="180">
        <v>0.98</v>
      </c>
    </row>
    <row r="7" spans="1:32" ht="56.25" customHeight="1">
      <c r="A7" s="165"/>
      <c r="B7" s="166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73"/>
      <c r="P7" s="174"/>
      <c r="Q7" s="173"/>
      <c r="R7" s="175"/>
      <c r="S7" s="181"/>
      <c r="T7" s="181"/>
      <c r="U7" s="181"/>
      <c r="V7" s="181"/>
      <c r="W7" s="181"/>
      <c r="X7" s="173"/>
      <c r="Y7" s="173"/>
      <c r="Z7" s="173"/>
      <c r="AA7" s="173"/>
      <c r="AB7" s="175"/>
      <c r="AC7" s="174"/>
      <c r="AD7" s="173"/>
      <c r="AE7" s="173"/>
      <c r="AF7" s="182"/>
    </row>
    <row r="8" spans="1:32" ht="56.25" customHeight="1">
      <c r="A8" s="165" t="s">
        <v>40</v>
      </c>
      <c r="B8" s="166" t="s">
        <v>37</v>
      </c>
      <c r="C8" s="153">
        <v>-2.6</v>
      </c>
      <c r="D8" s="153">
        <v>11.1</v>
      </c>
      <c r="E8" s="153">
        <v>15</v>
      </c>
      <c r="F8" s="153">
        <v>22</v>
      </c>
      <c r="G8" s="153">
        <v>10.5</v>
      </c>
      <c r="H8" s="153">
        <v>9</v>
      </c>
      <c r="I8" s="153">
        <v>6.1</v>
      </c>
      <c r="J8" s="153">
        <v>6.7</v>
      </c>
      <c r="K8" s="153">
        <v>3.3</v>
      </c>
      <c r="L8" s="153">
        <v>1.1</v>
      </c>
      <c r="M8" s="153">
        <v>1.6</v>
      </c>
      <c r="N8" s="153">
        <v>2.7</v>
      </c>
      <c r="O8" s="173">
        <v>-4.4</v>
      </c>
      <c r="P8" s="159">
        <v>-1.3</v>
      </c>
      <c r="Q8" s="153">
        <v>-0.7</v>
      </c>
      <c r="R8" s="161">
        <v>-2.7</v>
      </c>
      <c r="S8" s="176">
        <v>-1.8</v>
      </c>
      <c r="T8" s="176">
        <v>-4.1</v>
      </c>
      <c r="U8" s="176">
        <v>0.7</v>
      </c>
      <c r="V8" s="176">
        <v>-3</v>
      </c>
      <c r="W8" s="176">
        <v>-1</v>
      </c>
      <c r="X8" s="173">
        <v>-0.8</v>
      </c>
      <c r="Y8" s="173">
        <v>-0.1</v>
      </c>
      <c r="Z8" s="173">
        <v>3.3</v>
      </c>
      <c r="AA8" s="173">
        <v>0.2</v>
      </c>
      <c r="AB8" s="175">
        <v>0.2</v>
      </c>
      <c r="AC8" s="174">
        <v>-1.1</v>
      </c>
      <c r="AD8" s="173">
        <v>2.4</v>
      </c>
      <c r="AE8" s="174">
        <v>-0.9</v>
      </c>
      <c r="AF8" s="184">
        <v>1.23</v>
      </c>
    </row>
    <row r="9" spans="1:32" ht="56.25" customHeight="1" thickBot="1">
      <c r="A9" s="167"/>
      <c r="B9" s="168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83"/>
      <c r="P9" s="160"/>
      <c r="Q9" s="154"/>
      <c r="R9" s="162"/>
      <c r="S9" s="185"/>
      <c r="T9" s="185"/>
      <c r="U9" s="185"/>
      <c r="V9" s="185"/>
      <c r="W9" s="185"/>
      <c r="X9" s="183"/>
      <c r="Y9" s="183"/>
      <c r="Z9" s="183"/>
      <c r="AA9" s="183"/>
      <c r="AB9" s="186"/>
      <c r="AC9" s="187"/>
      <c r="AD9" s="183"/>
      <c r="AE9" s="187"/>
      <c r="AF9" s="188"/>
    </row>
  </sheetData>
  <sheetProtection/>
  <mergeCells count="95">
    <mergeCell ref="AA8:AA9"/>
    <mergeCell ref="AB4:AB5"/>
    <mergeCell ref="X8:X9"/>
    <mergeCell ref="X4:X5"/>
    <mergeCell ref="N8:N9"/>
    <mergeCell ref="O8:O9"/>
    <mergeCell ref="Y4:Y5"/>
    <mergeCell ref="Y6:Y7"/>
    <mergeCell ref="Y8:Y9"/>
    <mergeCell ref="V4:V5"/>
    <mergeCell ref="X6:X7"/>
    <mergeCell ref="R8:R9"/>
    <mergeCell ref="S8:S9"/>
    <mergeCell ref="R6:R7"/>
    <mergeCell ref="G8:G9"/>
    <mergeCell ref="H8:H9"/>
    <mergeCell ref="I8:I9"/>
    <mergeCell ref="Q6:Q7"/>
    <mergeCell ref="Q8:Q9"/>
    <mergeCell ref="K8:K9"/>
    <mergeCell ref="N6:N7"/>
    <mergeCell ref="O6:O7"/>
    <mergeCell ref="P8:P9"/>
    <mergeCell ref="L8:L9"/>
    <mergeCell ref="M8:M9"/>
    <mergeCell ref="M6:M7"/>
    <mergeCell ref="A8:A9"/>
    <mergeCell ref="B8:B9"/>
    <mergeCell ref="D8:D9"/>
    <mergeCell ref="C8:C9"/>
    <mergeCell ref="E8:E9"/>
    <mergeCell ref="F8:F9"/>
    <mergeCell ref="A6:A7"/>
    <mergeCell ref="B6:B7"/>
    <mergeCell ref="D6:D7"/>
    <mergeCell ref="C6:C7"/>
    <mergeCell ref="E6:E7"/>
    <mergeCell ref="F6:F7"/>
    <mergeCell ref="R4:R5"/>
    <mergeCell ref="L4:L5"/>
    <mergeCell ref="M4:M5"/>
    <mergeCell ref="N4:N5"/>
    <mergeCell ref="O4:O5"/>
    <mergeCell ref="J8:J9"/>
    <mergeCell ref="Q4:Q5"/>
    <mergeCell ref="J6:J7"/>
    <mergeCell ref="K6:K7"/>
    <mergeCell ref="L6:L7"/>
    <mergeCell ref="G4:G5"/>
    <mergeCell ref="I6:I7"/>
    <mergeCell ref="H4:H5"/>
    <mergeCell ref="I4:I5"/>
    <mergeCell ref="J4:J5"/>
    <mergeCell ref="K4:K5"/>
    <mergeCell ref="G6:G7"/>
    <mergeCell ref="H6:H7"/>
    <mergeCell ref="P4:P5"/>
    <mergeCell ref="S4:S5"/>
    <mergeCell ref="S6:S7"/>
    <mergeCell ref="T8:T9"/>
    <mergeCell ref="P6:P7"/>
    <mergeCell ref="A4:B5"/>
    <mergeCell ref="D4:D5"/>
    <mergeCell ref="E4:E5"/>
    <mergeCell ref="C4:C5"/>
    <mergeCell ref="F4:F5"/>
    <mergeCell ref="W4:W5"/>
    <mergeCell ref="W6:W7"/>
    <mergeCell ref="W8:W9"/>
    <mergeCell ref="U4:U5"/>
    <mergeCell ref="T4:T5"/>
    <mergeCell ref="T6:T7"/>
    <mergeCell ref="U6:U7"/>
    <mergeCell ref="U8:U9"/>
    <mergeCell ref="V6:V7"/>
    <mergeCell ref="V8:V9"/>
    <mergeCell ref="Z4:Z5"/>
    <mergeCell ref="Z6:Z7"/>
    <mergeCell ref="Z8:Z9"/>
    <mergeCell ref="AC4:AC5"/>
    <mergeCell ref="AC6:AC7"/>
    <mergeCell ref="AC8:AC9"/>
    <mergeCell ref="AA4:AA5"/>
    <mergeCell ref="AB6:AB7"/>
    <mergeCell ref="AB8:AB9"/>
    <mergeCell ref="AA6:AA7"/>
    <mergeCell ref="AD4:AD5"/>
    <mergeCell ref="AD6:AD7"/>
    <mergeCell ref="AD8:AD9"/>
    <mergeCell ref="AF4:AF5"/>
    <mergeCell ref="AF6:AF7"/>
    <mergeCell ref="AF8:AF9"/>
    <mergeCell ref="AE4:AE5"/>
    <mergeCell ref="AE6:AE7"/>
    <mergeCell ref="AE8:A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2021-03-24T06:15:35Z</cp:lastPrinted>
  <dcterms:created xsi:type="dcterms:W3CDTF">1997-01-08T22:48:59Z</dcterms:created>
  <dcterms:modified xsi:type="dcterms:W3CDTF">2021-03-24T06:15:41Z</dcterms:modified>
  <cp:category/>
  <cp:version/>
  <cp:contentType/>
  <cp:contentStatus/>
</cp:coreProperties>
</file>