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0" yWindow="0" windowWidth="15360" windowHeight="7635"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<sst xmlns="http://schemas.openxmlformats.org/spreadsheetml/2006/main" count="1101" uniqueCount="626">
  <si>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</si>
  <si>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</si>
  <si>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</si>
  <si>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</si>
  <si>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</si>
  <si>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</si>
  <si>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</si>
  <si>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</si>
  <si>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</si>
  <si>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</si>
  <si>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</si>
  <si>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</si>
  <si>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</si>
  <si>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</si>
  <si>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</si>
  <si>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</si>
  <si>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</si>
  <si>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</si>
  <si>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</si>
  <si>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</si>
  <si>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</si>
  <si>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</si>
  <si>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</si>
  <si>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</si>
  <si>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</si>
  <si>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</si>
  <si>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</si>
  <si>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</si>
  <si>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</si>
  <si>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</si>
  <si>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</si>
  <si>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</si>
  <si>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</si>
  <si>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</si>
  <si>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</si>
  <si>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</si>
  <si>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</si>
  <si>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</si>
  <si>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</si>
  <si>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</si>
  <si>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</si>
  <si>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</si>
  <si>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</si>
  <si>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</si>
  <si>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</si>
  <si>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</si>
  <si>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</si>
  <si>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</si>
  <si>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</si>
  <si>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</si>
  <si>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</si>
  <si>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</si>
  <si>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</si>
  <si>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</si>
  <si>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</si>
  <si>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</si>
  <si>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</si>
  <si>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</si>
  <si>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</si>
  <si>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</si>
  <si>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</si>
  <si>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</si>
  <si>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</si>
  <si>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</si>
  <si>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</si>
  <si>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</si>
  <si>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</si>
  <si>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</si>
  <si>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</si>
  <si>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</si>
  <si>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</si>
  <si>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</si>
  <si>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</si>
  <si>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</si>
  <si>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</si>
  <si>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</si>
  <si>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</si>
  <si>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</si>
  <si>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</si>
  <si>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</si>
  <si>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</si>
  <si>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</si>
  <si>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</si>
  <si>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</si>
  <si>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</si>
  <si>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</si>
  <si>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</si>
  <si>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</si>
  <si>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</si>
  <si>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</si>
  <si>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</si>
  <si>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</si>
  <si>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</si>
  <si>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</si>
  <si>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</si>
  <si>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</si>
  <si>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</si>
  <si>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</si>
  <si>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</si>
  <si>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</si>
  <si>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</si>
  <si>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</si>
  <si>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</si>
  <si>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</si>
  <si>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</si>
  <si>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</si>
  <si>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</si>
  <si>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</si>
  <si>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</si>
  <si>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</si>
  <si>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</si>
  <si>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</si>
  <si>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</si>
  <si>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</si>
  <si>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</si>
  <si>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</si>
  <si>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</si>
  <si>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</si>
  <si>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</si>
  <si>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</si>
  <si>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</si>
  <si>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</si>
  <si>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</si>
  <si>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</si>
  <si>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</si>
  <si>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</si>
  <si>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</si>
  <si>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</si>
  <si>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</si>
  <si>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</si>
  <si>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</si>
  <si>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</si>
  <si>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</si>
  <si>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</si>
  <si>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</si>
  <si>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</si>
  <si>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</si>
  <si>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</si>
  <si>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</si>
  <si>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</si>
  <si>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</si>
  <si>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</si>
  <si>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</si>
  <si>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</si>
  <si>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</si>
  <si>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</si>
  <si>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</si>
  <si>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</si>
  <si>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</si>
  <si>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</si>
  <si>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</si>
  <si>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</si>
  <si>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</si>
  <si>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</si>
  <si>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</si>
  <si>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</si>
  <si>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</si>
  <si>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</si>
  <si>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</si>
  <si>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</si>
  <si>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</si>
  <si>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</si>
  <si>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</si>
  <si>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</si>
  <si>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</si>
  <si>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</si>
  <si>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</si>
  <si>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</si>
  <si>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</si>
  <si>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</si>
  <si>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</si>
  <si>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</si>
  <si>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</si>
  <si>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</si>
  <si>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</si>
  <si>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</si>
  <si>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</si>
  <si>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</si>
  <si>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</si>
  <si>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</si>
  <si>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</si>
  <si>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</si>
  <si>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</si>
  <si>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</si>
  <si>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</si>
  <si>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</si>
  <si>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</si>
  <si>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</si>
  <si>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</si>
  <si>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</si>
  <si>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</si>
  <si>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</si>
  <si>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</si>
  <si>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</si>
  <si>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</si>
  <si>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</si>
  <si>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</si>
  <si>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</si>
  <si>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</si>
  <si>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</si>
  <si>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</si>
  <si>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</si>
  <si>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</si>
  <si>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</si>
  <si>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</si>
  <si>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</si>
  <si>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</si>
  <si>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</si>
  <si>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</si>
  <si>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</si>
  <si>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</si>
  <si>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山口県山陽小野田市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</si>
  <si>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</si>
  <si>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</si>
  <si>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</si>
  <si>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</si>
  <si>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</si>
  <si>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</si>
  <si>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</si>
  <si>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</si>
  <si>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</si>
  <si>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</si>
  <si>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</si>
  <si>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</si>
  <si>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</si>
  <si>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</si>
  <si>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</si>
  <si>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</si>
  <si>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</si>
  <si>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</si>
  <si>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</si>
  <si>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</si>
  <si>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</si>
  <si>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</si>
  <si>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</si>
  <si>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</si>
  <si>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</si>
  <si>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</si>
  <si>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</si>
  <si>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</si>
  <si>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</si>
  <si>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</si>
  <si>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</si>
  <si>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</si>
  <si>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</si>
  <si>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</si>
  <si>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</si>
  <si>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</si>
  <si>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</si>
  <si>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</si>
  <si>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</si>
  <si>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</si>
  <si>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</si>
  <si>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</si>
  <si>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</si>
  <si>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</si>
  <si>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</si>
  <si>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</si>
  <si>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</si>
  <si>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</si>
  <si>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</si>
  <si>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</si>
  <si>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</si>
  <si>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</si>
  <si>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</si>
  <si>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</si>
  <si>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</si>
  <si>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</si>
  <si>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</si>
  <si>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</si>
  <si>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</si>
  <si>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</si>
  <si>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</si>
  <si>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</si>
  <si>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</si>
  <si>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</si>
  <si>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</si>
  <si>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</si>
  <si>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</si>
  <si>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</si>
  <si>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</si>
  <si>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</si>
  <si>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</si>
  <si>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</si>
  <si>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</si>
  <si>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</si>
  <si>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</si>
  <si>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</si>
  <si>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</si>
  <si>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</si>
  <si>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</si>
  <si>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</si>
  <si>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</si>
  <si>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</si>
  <si>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</si>
  <si>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</si>
  <si>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</si>
  <si>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</si>
  <si>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</si>
  <si>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</si>
  <si>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</si>
  <si>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</si>
  <si>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</si>
  <si>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</si>
  <si>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</si>
  <si>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</si>
  <si>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</si>
  <si>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</si>
  <si>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</si>
  <si>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</si>
  <si>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</si>
  <si>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</si>
  <si>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</si>
  <si>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</si>
  <si>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</si>
  <si>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</si>
  <si>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</si>
  <si>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</si>
  <si>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</si>
  <si>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</si>
  <si>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</si>
  <si>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</si>
  <si>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</si>
  <si>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</si>
  <si>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</si>
  <si>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</si>
  <si>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</si>
  <si>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</si>
  <si>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</si>
  <si>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</si>
  <si>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</si>
  <si>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</si>
  <si>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</si>
  <si>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</si>
  <si>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</si>
  <si>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</si>
  <si>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</si>
  <si>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</si>
  <si>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</si>
  <si>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</si>
  <si>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</si>
  <si>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</si>
  <si>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</si>
  <si>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</si>
  <si>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</si>
  <si>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</si>
  <si>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</si>
  <si>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</si>
  <si>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</si>
  <si>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</si>
  <si>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</si>
  <si>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</si>
  <si>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</si>
  <si>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</si>
  <si>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</si>
  <si>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</si>
  <si>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</si>
  <si>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</si>
  <si>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</si>
  <si>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</si>
  <si>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</si>
  <si>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</si>
  <si>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</si>
  <si>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</si>
  <si>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</si>
  <si>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</si>
  <si>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</si>
  <si>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山口県山陽小野田市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</si>
  <si>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</si>
  <si>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</si>
  <si>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</si>
  <si>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</si>
  <si>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</si>
  <si>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</si>
  <si>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</si>
  <si>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</si>
  <si>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</si>
  <si>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</si>
  <si>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</si>
  <si>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</si>
  <si>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</si>
  <si>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</si>
  <si>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</si>
  <si>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</si>
  <si>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</si>
  <si>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</si>
  <si>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</si>
  <si>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</si>
  <si>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</si>
  <si>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</si>
  <si>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</si>
  <si>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</si>
  <si>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</si>
  <si>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</si>
  <si>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</si>
  <si>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</si>
  <si>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</si>
  <si>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</si>
  <si>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</si>
  <si>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</si>
  <si>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</si>
  <si>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</si>
  <si>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</si>
  <si>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</si>
  <si>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</si>
  <si>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</si>
  <si>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</si>
  <si>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</si>
  <si>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</si>
  <si>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</si>
  <si>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</si>
  <si>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</si>
  <si>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</si>
  <si>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</si>
  <si>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</si>
  <si>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</si>
  <si>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</si>
  <si>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</si>
  <si>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</si>
  <si>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</si>
  <si>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</si>
  <si>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</si>
  <si>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</si>
  <si>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</si>
  <si>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</si>
  <si>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</si>
  <si>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</si>
  <si>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</si>
  <si>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</si>
  <si>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</si>
  <si>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</si>
  <si>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</si>
  <si>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</si>
  <si>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</si>
  <si>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</si>
  <si>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</si>
  <si>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</si>
  <si>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</si>
  <si>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</si>
  <si>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</si>
  <si>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</si>
  <si>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</si>
  <si>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</si>
  <si>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</si>
  <si>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</si>
  <si>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</si>
  <si>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</si>
  <si>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</si>
  <si>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</si>
  <si>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</si>
  <si>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</si>
  <si>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</si>
  <si>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</si>
  <si>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</si>
  <si>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</si>
  <si>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</si>
  <si>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</si>
  <si>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</si>
  <si>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</si>
  <si>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</si>
  <si>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</si>
  <si>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</si>
  <si>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</si>
  <si>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</si>
  <si>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</si>
  <si>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</si>
  <si>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</si>
  <si>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</si>
  <si>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</si>
  <si>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</si>
  <si>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</si>
  <si>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</si>
  <si>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</si>
  <si>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</si>
  <si>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</si>
  <si>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</si>
  <si>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</si>
  <si>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</si>
  <si>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</si>
  <si>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</si>
  <si>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</si>
  <si>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</si>
  <si>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</si>
  <si>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</si>
  <si>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</si>
  <si>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</si>
  <si>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</si>
  <si>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</si>
  <si>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</si>
  <si>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</si>
  <si>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</si>
  <si>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</si>
  <si>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</si>
  <si>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</si>
  <si>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</si>
  <si>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</si>
  <si>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</si>
  <si>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</si>
  <si>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</si>
  <si>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</si>
  <si>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</si>
  <si>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</si>
  <si>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</si>
  <si>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</si>
  <si>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</si>
  <si>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</si>
  <si>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</si>
  <si>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</si>
  <si>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</si>
  <si>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</si>
  <si>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</si>
  <si>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</si>
  <si>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</si>
  <si>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</si>
  <si>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</si>
  <si>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</si>
  <si>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</si>
  <si>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</si>
  <si>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</si>
  <si>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</si>
  <si>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</si>
  <si>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</si>
  <si>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</si>
  <si>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</si>
  <si>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</si>
  <si>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</si>
  <si>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</si>
  <si>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</si>
  <si>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</si>
  <si>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</si>
  <si>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</si>
  <si>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</si>
  <si>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</si>
  <si>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</si>
  <si>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</si>
  <si>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</si>
  <si>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</si>
  <si>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</si>
  <si>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</si>
  <si>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</si>
  <si>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</si>
  <si>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</si>
  <si>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</si>
  <si>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</si>
  <si>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</si>
  <si>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</si>
  <si>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</si>
  <si>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</si>
  <si>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</si>
  <si>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</si>
  <si>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</si>
  <si>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</si>
  <si>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</si>
  <si>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</si>
  <si>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</si>
  <si>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</si>
  <si>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</si>
  <si>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</si>
  <si>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</si>
  <si>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</si>
  <si>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</si>
  <si>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</si>
  <si>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3.61</t>
  </si>
  <si>
    <t>▲ 1.79</t>
  </si>
  <si>
    <t>小型自動車競走事業特別会計</t>
  </si>
  <si>
    <t>▲ 5.84</t>
  </si>
  <si>
    <t>▲ 6.28</t>
  </si>
  <si>
    <t>▲ 7.33</t>
  </si>
  <si>
    <t>▲ 7.18</t>
  </si>
  <si>
    <t>▲ 6.96</t>
  </si>
  <si>
    <t>水道事業会計</t>
  </si>
  <si>
    <t>工業用水道事業会計</t>
  </si>
  <si>
    <t>一般会計</t>
  </si>
  <si>
    <t>介護保険特別会計</t>
  </si>
  <si>
    <t>病院事業会計</t>
  </si>
  <si>
    <t>国民健康保険特別会計</t>
  </si>
  <si>
    <t>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</si>
  <si>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</si>
  <si>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</si>
  <si>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</si>
  <si>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</si>
  <si>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</si>
  <si>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</si>
  <si>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</si>
  <si>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</si>
  <si>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</si>
  <si>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</si>
  <si>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</si>
  <si>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</si>
  <si>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</si>
  <si>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</si>
  <si>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</si>
  <si>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</si>
  <si>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</si>
  <si>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</si>
  <si>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</si>
  <si>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</si>
  <si>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小野田中央青果</t>
  </si>
  <si>
    <t>山陽小野田市土地開発公社</t>
  </si>
  <si>
    <t>公立大学法人山陽小野田市立山口東京理科大学</t>
  </si>
  <si>
    <t>-</t>
    <phoneticPr fontId="2"/>
  </si>
  <si>
    <t>-</t>
    <phoneticPr fontId="2"/>
  </si>
  <si>
    <t>-</t>
    <phoneticPr fontId="2"/>
  </si>
  <si>
    <t>-</t>
    <phoneticPr fontId="2"/>
  </si>
  <si>
    <t>-</t>
    <phoneticPr fontId="2"/>
  </si>
  <si>
    <t>-</t>
    <phoneticPr fontId="2"/>
  </si>
  <si>
    <t>まちづくり魅力基金</t>
  </si>
  <si>
    <t>公立大学法人運営基金</t>
  </si>
  <si>
    <t>退職手当基金</t>
  </si>
  <si>
    <t>ふるさと支援基金</t>
    <rPh sb="4" eb="6">
      <t>シエン</t>
    </rPh>
    <rPh sb="6" eb="8">
      <t>キキン</t>
    </rPh>
    <phoneticPr fontId="2"/>
  </si>
  <si>
    <t>教育文化振興基金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</si>
  <si>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</si>
  <si>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</si>
  <si>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</si>
  <si>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</si>
  <si>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における将来負担比率と有形固定資産減価償却率の推移は、将来負担比率については、昨年度から3.2ポイント上昇したものの、有形固定資産減価償却率については、昨年度から5.1ポイント低下した。類似団体との比較においては、将来負担比率については、大きく上回っているものの、有形固定資産減価償却率については、下回っている状況である。
　前年度との比較では、将来負担比率については、公営企業債等繰入見込額が減少したものの、地方債の現在高が増加したことなどが要因である。有形固定資産減価償却率については、有形固定資産における事業用資産のうち建物が施設の供用開始により大きく増加したことが主な要因である。
　今後においても、大型の普通建設事業の実施に伴い、地方債の現在高の増加が見込まれるため、地方債発行の抑制に努めるとともに、公共施設等の最適化に向けた取組の着実な推進を図る。</t>
    <rPh sb="95" eb="97">
      <t>テイカ</t>
    </rPh>
    <rPh sb="114" eb="116">
      <t>ショウライ</t>
    </rPh>
    <rPh sb="116" eb="118">
      <t>フタン</t>
    </rPh>
    <rPh sb="118" eb="120">
      <t>ヒリツ</t>
    </rPh>
    <rPh sb="126" eb="127">
      <t>オオ</t>
    </rPh>
    <rPh sb="129" eb="131">
      <t>ウワマワ</t>
    </rPh>
    <rPh sb="139" eb="141">
      <t>ユウケイ</t>
    </rPh>
    <rPh sb="141" eb="143">
      <t>コテイ</t>
    </rPh>
    <rPh sb="143" eb="145">
      <t>シサン</t>
    </rPh>
    <rPh sb="145" eb="147">
      <t>ゲンカ</t>
    </rPh>
    <rPh sb="147" eb="149">
      <t>ショウキャク</t>
    </rPh>
    <rPh sb="149" eb="150">
      <t>リツ</t>
    </rPh>
    <rPh sb="156" eb="158">
      <t>シタマワ</t>
    </rPh>
    <rPh sb="170" eb="173">
      <t>ゼンネンド</t>
    </rPh>
    <rPh sb="175" eb="177">
      <t>ヒカク</t>
    </rPh>
    <rPh sb="262" eb="264">
      <t>ジギョウ</t>
    </rPh>
    <rPh sb="264" eb="265">
      <t>ヨウ</t>
    </rPh>
    <rPh sb="265" eb="267">
      <t>シサン</t>
    </rPh>
    <rPh sb="270" eb="272">
      <t>タテモノ</t>
    </rPh>
    <rPh sb="273" eb="275">
      <t>シセツ</t>
    </rPh>
    <rPh sb="276" eb="278">
      <t>キョウヨウ</t>
    </rPh>
    <rPh sb="278" eb="280">
      <t>カイシ</t>
    </rPh>
    <rPh sb="283" eb="284">
      <t>オオ</t>
    </rPh>
    <rPh sb="286" eb="288">
      <t>ゾウカ</t>
    </rPh>
    <rPh sb="293" eb="294">
      <t>オモ</t>
    </rPh>
    <rPh sb="295" eb="297">
      <t>ヨウイン</t>
    </rPh>
    <rPh sb="369" eb="372">
      <t>サイテキカ</t>
    </rPh>
    <rPh sb="373" eb="374">
      <t>ム</t>
    </rPh>
    <rPh sb="376" eb="378">
      <t>トリクミ</t>
    </rPh>
    <rPh sb="379" eb="381">
      <t>チャクジツ</t>
    </rPh>
    <rPh sb="382" eb="384">
      <t>スイシン</t>
    </rPh>
    <rPh sb="385" eb="38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</si>
  <si>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</si>
  <si>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</si>
  <si>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</si>
  <si>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</si>
  <si>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</si>
  <si>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</si>
  <si>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事業の選択と集中の観点から普通建設事業の実施を抑制し、また、交付税算入率を考慮した地方債の発行等により、数値の改善に努めてきたが、類似団体との比較においては、依然として高い水準となっている。
　令和元年度決算に基づく比率は、前年度との比較では、実質公債費比率において、既往債の一部償還終了に伴う元利償還金額の減少等により比率が低下し、将来負担比率においては、公営企業の地方債の償還に充てた繰入金の減少等により、比率が低下した。
　引き続き、複数の普通建設事業の実施が計画され、公債費の増加や高い水準での地方債の現在高の推移が予測されるため、一般会計だけでなく、特別会計においても地方債発行の抑制に努め、公債費負担の適正化に努める。</t>
    <rPh sb="115" eb="117">
      <t>レイワ</t>
    </rPh>
    <rPh sb="117" eb="118">
      <t>ガン</t>
    </rPh>
    <rPh sb="178" eb="180">
      <t>ヒリツ</t>
    </rPh>
    <rPh sb="181" eb="183">
      <t>テイカ</t>
    </rPh>
    <rPh sb="185" eb="187">
      <t>ショウライ</t>
    </rPh>
    <rPh sb="187" eb="189">
      <t>フタン</t>
    </rPh>
    <rPh sb="189" eb="191">
      <t>ヒリツ</t>
    </rPh>
    <rPh sb="197" eb="199">
      <t>コウエイ</t>
    </rPh>
    <rPh sb="199" eb="201">
      <t>キギョウ</t>
    </rPh>
    <rPh sb="202" eb="205">
      <t>チホウサイ</t>
    </rPh>
    <rPh sb="206" eb="208">
      <t>ショウカン</t>
    </rPh>
    <rPh sb="209" eb="210">
      <t>ア</t>
    </rPh>
    <rPh sb="212" eb="214">
      <t>クリイレ</t>
    </rPh>
    <rPh sb="214" eb="215">
      <t>キン</t>
    </rPh>
    <rPh sb="216" eb="218">
      <t>ゲンショウ</t>
    </rPh>
    <rPh sb="218" eb="219">
      <t>トウ</t>
    </rPh>
    <rPh sb="223" eb="225">
      <t>ヒリツ</t>
    </rPh>
    <rPh sb="226" eb="228">
      <t>テイカ</t>
    </rPh>
    <rPh sb="233" eb="234">
      <t>ヒ</t>
    </rPh>
    <rPh sb="235" eb="236">
      <t>ツヅ</t>
    </rPh>
    <rPh sb="238" eb="240">
      <t>フクスウ</t>
    </rPh>
    <rPh sb="251" eb="253">
      <t>ケイカク</t>
    </rPh>
    <rPh sb="260" eb="262">
      <t>ゾウカ</t>
    </rPh>
    <rPh sb="263" eb="264">
      <t>タカ</t>
    </rPh>
    <rPh sb="265" eb="267">
      <t>スイジュン</t>
    </rPh>
    <rPh sb="277" eb="279">
      <t>スイイ</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</si>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</sst>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524F-42E1-ACD9-BADF7256E1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26870</c:v>
                </c:pt>
                <c:pt idx="1">
                  <c:v>83419</c:v>
                </c:pt>
                <c:pt idx="2">
                  <c:v>111105</c:v>
                </c:pt>
                <c:pt idx="3">
                  <c:v>106629</c:v>
                </c:pt>
                <c:pt idx="4">
                  <c:v>75790</c:v>
                </c:pt>
              </c:numCache>
            </c:numRef>
          </c:val>
          <c:smooth val="0"/>
          <c:extLst xmlns:c16r2="http://schemas.microsoft.com/office/drawing/2015/06/chart">
            <c:ext xmlns:c16="http://schemas.microsoft.com/office/drawing/2014/chart" uri="{C3380CC4-5D6E-409C-BE32-E72D297353CC}">
              <c16:uniqueId val="{00000001-524F-42E1-ACD9-BADF7256E13F}"/>
            </c:ext>
          </c:extLst>
        </c:ser>
        <c:dLbls>
          <c:showLegendKey val="0"/>
          <c:showVal val="0"/>
          <c:showCatName val="0"/>
          <c:showSerName val="0"/>
          <c:showPercent val="0"/>
          <c:showBubbleSize val="0"/>
        </c:dLbls>
        <c:marker val="1"/>
        <c:smooth val="0"/>
        <c:axId val="374021424"/>
        <c:axId val="374019856"/>
      </c:lineChart>
      <c:catAx>
        <c:axId val="37402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019856"/>
        <c:crosses val="autoZero"/>
        <c:auto val="1"/>
        <c:lblAlgn val="ctr"/>
        <c:lblOffset val="100"/>
        <c:tickLblSkip val="1"/>
        <c:tickMarkSkip val="1"/>
        <c:noMultiLvlLbl val="0"/>
      </c:catAx>
      <c:valAx>
        <c:axId val="374019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02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4.8600000000000003</c:v>
                </c:pt>
                <c:pt idx="1">
                  <c:v>2.35</c:v>
                </c:pt>
                <c:pt idx="2">
                  <c:v>2.42</c:v>
                </c:pt>
                <c:pt idx="3">
                  <c:v>6.52</c:v>
                </c:pt>
                <c:pt idx="4">
                  <c:v>2.46</c:v>
                </c:pt>
              </c:numCache>
            </c:numRef>
          </c:val>
          <c:extLst xmlns:c16r2="http://schemas.microsoft.com/office/drawing/2015/06/chart">
            <c:ext xmlns:c16="http://schemas.microsoft.com/office/drawing/2014/chart" uri="{C3380CC4-5D6E-409C-BE32-E72D297353CC}">
              <c16:uniqueId val="{00000000-5950-409C-B4F2-0A4E08FAFD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23.92</c:v>
                </c:pt>
                <c:pt idx="1">
                  <c:v>24.3</c:v>
                </c:pt>
                <c:pt idx="2">
                  <c:v>20.77</c:v>
                </c:pt>
                <c:pt idx="3">
                  <c:v>23.39</c:v>
                </c:pt>
                <c:pt idx="4">
                  <c:v>25.48</c:v>
                </c:pt>
              </c:numCache>
            </c:numRef>
          </c:val>
          <c:extLst xmlns:c16r2="http://schemas.microsoft.com/office/drawing/2015/06/chart">
            <c:ext xmlns:c16="http://schemas.microsoft.com/office/drawing/2014/chart" uri="{C3380CC4-5D6E-409C-BE32-E72D297353CC}">
              <c16:uniqueId val="{00000001-5950-409C-B4F2-0A4E08FAFDB9}"/>
            </c:ext>
          </c:extLst>
        </c:ser>
        <c:dLbls>
          <c:showLegendKey val="0"/>
          <c:showVal val="0"/>
          <c:showCatName val="0"/>
          <c:showSerName val="0"/>
          <c:showPercent val="0"/>
          <c:showBubbleSize val="0"/>
        </c:dLbls>
        <c:gapWidth val="250"/>
        <c:overlap val="100"/>
        <c:axId val="374022208"/>
        <c:axId val="374021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7.55</c:v>
                </c:pt>
                <c:pt idx="1">
                  <c:v>0.12</c:v>
                </c:pt>
                <c:pt idx="2">
                  <c:v>-3.61</c:v>
                </c:pt>
                <c:pt idx="3">
                  <c:v>7.01</c:v>
                </c:pt>
                <c:pt idx="4">
                  <c:v>-1.79</c:v>
                </c:pt>
              </c:numCache>
            </c:numRef>
          </c:val>
          <c:smooth val="0"/>
          <c:extLst xmlns:c16r2="http://schemas.microsoft.com/office/drawing/2015/06/chart">
            <c:ext xmlns:c16="http://schemas.microsoft.com/office/drawing/2014/chart" uri="{C3380CC4-5D6E-409C-BE32-E72D297353CC}">
              <c16:uniqueId val="{00000002-5950-409C-B4F2-0A4E08FAFDB9}"/>
            </c:ext>
          </c:extLst>
        </c:ser>
        <c:dLbls>
          <c:showLegendKey val="0"/>
          <c:showVal val="0"/>
          <c:showCatName val="0"/>
          <c:showSerName val="0"/>
          <c:showPercent val="0"/>
          <c:showBubbleSize val="0"/>
        </c:dLbls>
        <c:marker val="1"/>
        <c:smooth val="0"/>
        <c:axId val="374022208"/>
        <c:axId val="374021032"/>
      </c:lineChart>
      <c:catAx>
        <c:axId val="37402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021032"/>
        <c:crosses val="autoZero"/>
        <c:auto val="1"/>
        <c:lblAlgn val="ctr"/>
        <c:lblOffset val="100"/>
        <c:tickLblSkip val="1"/>
        <c:tickMarkSkip val="1"/>
        <c:noMultiLvlLbl val="0"/>
      </c:catAx>
      <c:valAx>
        <c:axId val="374021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02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0.06</c:v>
                </c:pt>
                <c:pt idx="4">
                  <c:v>#N/A</c:v>
                </c:pt>
                <c:pt idx="5">
                  <c:v>0.03</c:v>
                </c:pt>
                <c:pt idx="6">
                  <c:v>#N/A</c:v>
                </c:pt>
                <c:pt idx="7">
                  <c:v>0.28999999999999998</c:v>
                </c:pt>
                <c:pt idx="8">
                  <c:v>#N/A</c:v>
                </c:pt>
                <c:pt idx="9">
                  <c:v>0.13</c:v>
                </c:pt>
              </c:numCache>
            </c:numRef>
          </c:val>
          <c:extLst xmlns:c16r2="http://schemas.microsoft.com/office/drawing/2015/06/chart">
            <c:ext xmlns:c16="http://schemas.microsoft.com/office/drawing/2014/chart" uri="{C3380CC4-5D6E-409C-BE32-E72D297353CC}">
              <c16:uniqueId val="{00000000-2721-438C-9A2B-813CFACDD7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21-438C-9A2B-813CFACDD735}"/>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xmlns:c16r2="http://schemas.microsoft.com/office/drawing/2015/06/chart">
            <c:ext xmlns:c16="http://schemas.microsoft.com/office/drawing/2014/chart" uri="{C3380CC4-5D6E-409C-BE32-E72D297353CC}">
              <c16:uniqueId val="{00000002-2721-438C-9A2B-813CFACDD73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0.94</c:v>
                </c:pt>
                <c:pt idx="2">
                  <c:v>#N/A</c:v>
                </c:pt>
                <c:pt idx="3">
                  <c:v>1.63</c:v>
                </c:pt>
                <c:pt idx="4">
                  <c:v>#N/A</c:v>
                </c:pt>
                <c:pt idx="5">
                  <c:v>0.97</c:v>
                </c:pt>
                <c:pt idx="6">
                  <c:v>#N/A</c:v>
                </c:pt>
                <c:pt idx="7">
                  <c:v>0.66</c:v>
                </c:pt>
                <c:pt idx="8">
                  <c:v>#N/A</c:v>
                </c:pt>
                <c:pt idx="9">
                  <c:v>0.73</c:v>
                </c:pt>
              </c:numCache>
            </c:numRef>
          </c:val>
          <c:extLst xmlns:c16r2="http://schemas.microsoft.com/office/drawing/2015/06/chart">
            <c:ext xmlns:c16="http://schemas.microsoft.com/office/drawing/2014/chart" uri="{C3380CC4-5D6E-409C-BE32-E72D297353CC}">
              <c16:uniqueId val="{00000003-2721-438C-9A2B-813CFACDD735}"/>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1.26</c:v>
                </c:pt>
                <c:pt idx="2">
                  <c:v>#N/A</c:v>
                </c:pt>
                <c:pt idx="3">
                  <c:v>0.22</c:v>
                </c:pt>
                <c:pt idx="4">
                  <c:v>#N/A</c:v>
                </c:pt>
                <c:pt idx="5">
                  <c:v>1.04</c:v>
                </c:pt>
                <c:pt idx="6">
                  <c:v>#N/A</c:v>
                </c:pt>
                <c:pt idx="7">
                  <c:v>0.63</c:v>
                </c:pt>
                <c:pt idx="8">
                  <c:v>#N/A</c:v>
                </c:pt>
                <c:pt idx="9">
                  <c:v>1.06</c:v>
                </c:pt>
              </c:numCache>
            </c:numRef>
          </c:val>
          <c:extLst xmlns:c16r2="http://schemas.microsoft.com/office/drawing/2015/06/chart">
            <c:ext xmlns:c16="http://schemas.microsoft.com/office/drawing/2014/chart" uri="{C3380CC4-5D6E-409C-BE32-E72D297353CC}">
              <c16:uniqueId val="{00000004-2721-438C-9A2B-813CFACDD73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1.06</c:v>
                </c:pt>
                <c:pt idx="2">
                  <c:v>#N/A</c:v>
                </c:pt>
                <c:pt idx="3">
                  <c:v>0.95</c:v>
                </c:pt>
                <c:pt idx="4">
                  <c:v>#N/A</c:v>
                </c:pt>
                <c:pt idx="5">
                  <c:v>1.38</c:v>
                </c:pt>
                <c:pt idx="6">
                  <c:v>#N/A</c:v>
                </c:pt>
                <c:pt idx="7">
                  <c:v>1.3</c:v>
                </c:pt>
                <c:pt idx="8">
                  <c:v>#N/A</c:v>
                </c:pt>
                <c:pt idx="9">
                  <c:v>1.1299999999999999</c:v>
                </c:pt>
              </c:numCache>
            </c:numRef>
          </c:val>
          <c:extLst xmlns:c16r2="http://schemas.microsoft.com/office/drawing/2015/06/chart">
            <c:ext xmlns:c16="http://schemas.microsoft.com/office/drawing/2014/chart" uri="{C3380CC4-5D6E-409C-BE32-E72D297353CC}">
              <c16:uniqueId val="{00000005-2721-438C-9A2B-813CFACDD73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4.8600000000000003</c:v>
                </c:pt>
                <c:pt idx="2">
                  <c:v>#N/A</c:v>
                </c:pt>
                <c:pt idx="3">
                  <c:v>2.34</c:v>
                </c:pt>
                <c:pt idx="4">
                  <c:v>#N/A</c:v>
                </c:pt>
                <c:pt idx="5">
                  <c:v>2.42</c:v>
                </c:pt>
                <c:pt idx="6">
                  <c:v>#N/A</c:v>
                </c:pt>
                <c:pt idx="7">
                  <c:v>6.51</c:v>
                </c:pt>
                <c:pt idx="8">
                  <c:v>#N/A</c:v>
                </c:pt>
                <c:pt idx="9">
                  <c:v>2.4500000000000002</c:v>
                </c:pt>
              </c:numCache>
            </c:numRef>
          </c:val>
          <c:extLst xmlns:c16r2="http://schemas.microsoft.com/office/drawing/2015/06/chart">
            <c:ext xmlns:c16="http://schemas.microsoft.com/office/drawing/2014/chart" uri="{C3380CC4-5D6E-409C-BE32-E72D297353CC}">
              <c16:uniqueId val="{00000006-2721-438C-9A2B-813CFACDD73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c:v>
                </c:pt>
                <c:pt idx="2">
                  <c:v>#N/A</c:v>
                </c:pt>
                <c:pt idx="3">
                  <c:v>2.4500000000000002</c:v>
                </c:pt>
                <c:pt idx="4">
                  <c:v>#N/A</c:v>
                </c:pt>
                <c:pt idx="5">
                  <c:v>2.93</c:v>
                </c:pt>
                <c:pt idx="6">
                  <c:v>#N/A</c:v>
                </c:pt>
                <c:pt idx="7">
                  <c:v>3.51</c:v>
                </c:pt>
                <c:pt idx="8">
                  <c:v>#N/A</c:v>
                </c:pt>
                <c:pt idx="9">
                  <c:v>4.09</c:v>
                </c:pt>
              </c:numCache>
            </c:numRef>
          </c:val>
          <c:extLst xmlns:c16r2="http://schemas.microsoft.com/office/drawing/2015/06/chart">
            <c:ext xmlns:c16="http://schemas.microsoft.com/office/drawing/2014/chart" uri="{C3380CC4-5D6E-409C-BE32-E72D297353CC}">
              <c16:uniqueId val="{00000007-2721-438C-9A2B-813CFACDD7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10.54</c:v>
                </c:pt>
                <c:pt idx="2">
                  <c:v>#N/A</c:v>
                </c:pt>
                <c:pt idx="3">
                  <c:v>9.43</c:v>
                </c:pt>
                <c:pt idx="4">
                  <c:v>#N/A</c:v>
                </c:pt>
                <c:pt idx="5">
                  <c:v>9.6199999999999992</c:v>
                </c:pt>
                <c:pt idx="6">
                  <c:v>#N/A</c:v>
                </c:pt>
                <c:pt idx="7">
                  <c:v>8.69</c:v>
                </c:pt>
                <c:pt idx="8">
                  <c:v>#N/A</c:v>
                </c:pt>
                <c:pt idx="9">
                  <c:v>9.02</c:v>
                </c:pt>
              </c:numCache>
            </c:numRef>
          </c:val>
          <c:extLst xmlns:c16r2="http://schemas.microsoft.com/office/drawing/2015/06/chart">
            <c:ext xmlns:c16="http://schemas.microsoft.com/office/drawing/2014/chart" uri="{C3380CC4-5D6E-409C-BE32-E72D297353CC}">
              <c16:uniqueId val="{00000008-2721-438C-9A2B-813CFACDD735}"/>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5.84</c:v>
                </c:pt>
                <c:pt idx="1">
                  <c:v>#N/A</c:v>
                </c:pt>
                <c:pt idx="2">
                  <c:v>6.28</c:v>
                </c:pt>
                <c:pt idx="3">
                  <c:v>#N/A</c:v>
                </c:pt>
                <c:pt idx="4">
                  <c:v>7.33</c:v>
                </c:pt>
                <c:pt idx="5">
                  <c:v>#N/A</c:v>
                </c:pt>
                <c:pt idx="6">
                  <c:v>7.18</c:v>
                </c:pt>
                <c:pt idx="7">
                  <c:v>#N/A</c:v>
                </c:pt>
                <c:pt idx="8">
                  <c:v>6.96</c:v>
                </c:pt>
                <c:pt idx="9">
                  <c:v>#N/A</c:v>
                </c:pt>
              </c:numCache>
            </c:numRef>
          </c:val>
          <c:extLst xmlns:c16r2="http://schemas.microsoft.com/office/drawing/2015/06/chart">
            <c:ext xmlns:c16="http://schemas.microsoft.com/office/drawing/2014/chart" uri="{C3380CC4-5D6E-409C-BE32-E72D297353CC}">
              <c16:uniqueId val="{00000009-2721-438C-9A2B-813CFACDD735}"/>
            </c:ext>
          </c:extLst>
        </c:ser>
        <c:dLbls>
          <c:showLegendKey val="0"/>
          <c:showVal val="0"/>
          <c:showCatName val="0"/>
          <c:showSerName val="0"/>
          <c:showPercent val="0"/>
          <c:showBubbleSize val="0"/>
        </c:dLbls>
        <c:gapWidth val="150"/>
        <c:overlap val="100"/>
        <c:axId val="374018680"/>
        <c:axId val="399666776"/>
      </c:barChart>
      <c:catAx>
        <c:axId val="37401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66776"/>
        <c:crosses val="autoZero"/>
        <c:auto val="1"/>
        <c:lblAlgn val="ctr"/>
        <c:lblOffset val="100"/>
        <c:tickLblSkip val="1"/>
        <c:tickMarkSkip val="1"/>
        <c:noMultiLvlLbl val="0"/>
      </c:catAx>
      <c:valAx>
        <c:axId val="39966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018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3105</c:v>
                </c:pt>
                <c:pt idx="5">
                  <c:v>3161</c:v>
                </c:pt>
                <c:pt idx="8">
                  <c:v>3142</c:v>
                </c:pt>
                <c:pt idx="11">
                  <c:v>3151</c:v>
                </c:pt>
                <c:pt idx="14">
                  <c:v>3055</c:v>
                </c:pt>
              </c:numCache>
            </c:numRef>
          </c:val>
          <c:extLst xmlns:c16r2="http://schemas.microsoft.com/office/drawing/2015/06/chart">
            <c:ext xmlns:c16="http://schemas.microsoft.com/office/drawing/2014/chart" uri="{C3380CC4-5D6E-409C-BE32-E72D297353CC}">
              <c16:uniqueId val="{00000000-7DFA-4B91-A897-FEBDA73A25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7DFA-4B91-A897-FEBDA73A25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182</c:v>
                </c:pt>
                <c:pt idx="3">
                  <c:v>161</c:v>
                </c:pt>
                <c:pt idx="6">
                  <c:v>165</c:v>
                </c:pt>
                <c:pt idx="9">
                  <c:v>159</c:v>
                </c:pt>
                <c:pt idx="12">
                  <c:v>157</c:v>
                </c:pt>
              </c:numCache>
            </c:numRef>
          </c:val>
          <c:extLst xmlns:c16r2="http://schemas.microsoft.com/office/drawing/2015/06/chart">
            <c:ext xmlns:c16="http://schemas.microsoft.com/office/drawing/2014/chart" uri="{C3380CC4-5D6E-409C-BE32-E72D297353CC}">
              <c16:uniqueId val="{00000002-7DFA-4B91-A897-FEBDA73A25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46</c:v>
                </c:pt>
                <c:pt idx="6">
                  <c:v>43</c:v>
                </c:pt>
                <c:pt idx="9">
                  <c:v>43</c:v>
                </c:pt>
                <c:pt idx="12">
                  <c:v>34</c:v>
                </c:pt>
              </c:numCache>
            </c:numRef>
          </c:val>
          <c:extLst xmlns:c16r2="http://schemas.microsoft.com/office/drawing/2015/06/chart">
            <c:ext xmlns:c16="http://schemas.microsoft.com/office/drawing/2014/chart" uri="{C3380CC4-5D6E-409C-BE32-E72D297353CC}">
              <c16:uniqueId val="{00000003-7DFA-4B91-A897-FEBDA73A25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1127</c:v>
                </c:pt>
                <c:pt idx="3">
                  <c:v>1155</c:v>
                </c:pt>
                <c:pt idx="6">
                  <c:v>1273</c:v>
                </c:pt>
                <c:pt idx="9">
                  <c:v>1298</c:v>
                </c:pt>
                <c:pt idx="12">
                  <c:v>1160</c:v>
                </c:pt>
              </c:numCache>
            </c:numRef>
          </c:val>
          <c:extLst xmlns:c16r2="http://schemas.microsoft.com/office/drawing/2015/06/chart">
            <c:ext xmlns:c16="http://schemas.microsoft.com/office/drawing/2014/chart" uri="{C3380CC4-5D6E-409C-BE32-E72D297353CC}">
              <c16:uniqueId val="{00000004-7DFA-4B91-A897-FEBDA73A25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DFA-4B91-A897-FEBDA73A25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DFA-4B91-A897-FEBDA73A25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3241</c:v>
                </c:pt>
                <c:pt idx="3">
                  <c:v>3121</c:v>
                </c:pt>
                <c:pt idx="6">
                  <c:v>2991</c:v>
                </c:pt>
                <c:pt idx="9">
                  <c:v>2886</c:v>
                </c:pt>
                <c:pt idx="12">
                  <c:v>2766</c:v>
                </c:pt>
              </c:numCache>
            </c:numRef>
          </c:val>
          <c:extLst xmlns:c16r2="http://schemas.microsoft.com/office/drawing/2015/06/chart">
            <c:ext xmlns:c16="http://schemas.microsoft.com/office/drawing/2014/chart" uri="{C3380CC4-5D6E-409C-BE32-E72D297353CC}">
              <c16:uniqueId val="{00000007-7DFA-4B91-A897-FEBDA73A2571}"/>
            </c:ext>
          </c:extLst>
        </c:ser>
        <c:dLbls>
          <c:showLegendKey val="0"/>
          <c:showVal val="0"/>
          <c:showCatName val="0"/>
          <c:showSerName val="0"/>
          <c:showPercent val="0"/>
          <c:showBubbleSize val="0"/>
        </c:dLbls>
        <c:gapWidth val="100"/>
        <c:overlap val="100"/>
        <c:axId val="399666384"/>
        <c:axId val="39966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1453</c:v>
                </c:pt>
                <c:pt idx="2">
                  <c:v>#N/A</c:v>
                </c:pt>
                <c:pt idx="3">
                  <c:v>#N/A</c:v>
                </c:pt>
                <c:pt idx="4">
                  <c:v>1322</c:v>
                </c:pt>
                <c:pt idx="5">
                  <c:v>#N/A</c:v>
                </c:pt>
                <c:pt idx="6">
                  <c:v>#N/A</c:v>
                </c:pt>
                <c:pt idx="7">
                  <c:v>1330</c:v>
                </c:pt>
                <c:pt idx="8">
                  <c:v>#N/A</c:v>
                </c:pt>
                <c:pt idx="9">
                  <c:v>#N/A</c:v>
                </c:pt>
                <c:pt idx="10">
                  <c:v>1236</c:v>
                </c:pt>
                <c:pt idx="11">
                  <c:v>#N/A</c:v>
                </c:pt>
                <c:pt idx="12">
                  <c:v>#N/A</c:v>
                </c:pt>
                <c:pt idx="13">
                  <c:v>1063</c:v>
                </c:pt>
                <c:pt idx="14">
                  <c:v>#N/A</c:v>
                </c:pt>
              </c:numCache>
            </c:numRef>
          </c:val>
          <c:smooth val="0"/>
          <c:extLst xmlns:c16r2="http://schemas.microsoft.com/office/drawing/2015/06/chart">
            <c:ext xmlns:c16="http://schemas.microsoft.com/office/drawing/2014/chart" uri="{C3380CC4-5D6E-409C-BE32-E72D297353CC}">
              <c16:uniqueId val="{00000008-7DFA-4B91-A897-FEBDA73A2571}"/>
            </c:ext>
          </c:extLst>
        </c:ser>
        <c:dLbls>
          <c:showLegendKey val="0"/>
          <c:showVal val="0"/>
          <c:showCatName val="0"/>
          <c:showSerName val="0"/>
          <c:showPercent val="0"/>
          <c:showBubbleSize val="0"/>
        </c:dLbls>
        <c:marker val="1"/>
        <c:smooth val="0"/>
        <c:axId val="399666384"/>
        <c:axId val="399667168"/>
      </c:lineChart>
      <c:catAx>
        <c:axId val="39966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667168"/>
        <c:crosses val="autoZero"/>
        <c:auto val="1"/>
        <c:lblAlgn val="ctr"/>
        <c:lblOffset val="100"/>
        <c:tickLblSkip val="1"/>
        <c:tickMarkSkip val="1"/>
        <c:noMultiLvlLbl val="0"/>
      </c:catAx>
      <c:valAx>
        <c:axId val="3996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6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31612</c:v>
                </c:pt>
                <c:pt idx="5">
                  <c:v>32065</c:v>
                </c:pt>
                <c:pt idx="8">
                  <c:v>33090</c:v>
                </c:pt>
                <c:pt idx="11">
                  <c:v>33979</c:v>
                </c:pt>
                <c:pt idx="14">
                  <c:v>34511</c:v>
                </c:pt>
              </c:numCache>
            </c:numRef>
          </c:val>
          <c:extLst xmlns:c16r2="http://schemas.microsoft.com/office/drawing/2015/06/chart">
            <c:ext xmlns:c16="http://schemas.microsoft.com/office/drawing/2014/chart" uri="{C3380CC4-5D6E-409C-BE32-E72D297353CC}">
              <c16:uniqueId val="{00000000-9010-4E5F-A661-204ABB0E42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7709</c:v>
                </c:pt>
                <c:pt idx="5">
                  <c:v>7028</c:v>
                </c:pt>
                <c:pt idx="8">
                  <c:v>6445</c:v>
                </c:pt>
                <c:pt idx="11">
                  <c:v>6100</c:v>
                </c:pt>
                <c:pt idx="14">
                  <c:v>5491</c:v>
                </c:pt>
              </c:numCache>
            </c:numRef>
          </c:val>
          <c:extLst xmlns:c16r2="http://schemas.microsoft.com/office/drawing/2015/06/chart">
            <c:ext xmlns:c16="http://schemas.microsoft.com/office/drawing/2014/chart" uri="{C3380CC4-5D6E-409C-BE32-E72D297353CC}">
              <c16:uniqueId val="{00000001-9010-4E5F-A661-204ABB0E42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7240</c:v>
                </c:pt>
                <c:pt idx="5">
                  <c:v>9007</c:v>
                </c:pt>
                <c:pt idx="8">
                  <c:v>8336</c:v>
                </c:pt>
                <c:pt idx="11">
                  <c:v>8991</c:v>
                </c:pt>
                <c:pt idx="14">
                  <c:v>9365</c:v>
                </c:pt>
              </c:numCache>
            </c:numRef>
          </c:val>
          <c:extLst xmlns:c16r2="http://schemas.microsoft.com/office/drawing/2015/06/chart">
            <c:ext xmlns:c16="http://schemas.microsoft.com/office/drawing/2014/chart" uri="{C3380CC4-5D6E-409C-BE32-E72D297353CC}">
              <c16:uniqueId val="{00000002-9010-4E5F-A661-204ABB0E42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010-4E5F-A661-204ABB0E42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010-4E5F-A661-204ABB0E42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321</c:v>
                </c:pt>
                <c:pt idx="3">
                  <c:v>305</c:v>
                </c:pt>
                <c:pt idx="6">
                  <c:v>265</c:v>
                </c:pt>
                <c:pt idx="9">
                  <c:v>84</c:v>
                </c:pt>
                <c:pt idx="12">
                  <c:v>73</c:v>
                </c:pt>
              </c:numCache>
            </c:numRef>
          </c:val>
          <c:extLst xmlns:c16r2="http://schemas.microsoft.com/office/drawing/2015/06/chart">
            <c:ext xmlns:c16="http://schemas.microsoft.com/office/drawing/2014/chart" uri="{C3380CC4-5D6E-409C-BE32-E72D297353CC}">
              <c16:uniqueId val="{00000005-9010-4E5F-A661-204ABB0E42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4589</c:v>
                </c:pt>
                <c:pt idx="3">
                  <c:v>4508</c:v>
                </c:pt>
                <c:pt idx="6">
                  <c:v>4266</c:v>
                </c:pt>
                <c:pt idx="9">
                  <c:v>4215</c:v>
                </c:pt>
                <c:pt idx="12">
                  <c:v>4171</c:v>
                </c:pt>
              </c:numCache>
            </c:numRef>
          </c:val>
          <c:extLst xmlns:c16r2="http://schemas.microsoft.com/office/drawing/2015/06/chart">
            <c:ext xmlns:c16="http://schemas.microsoft.com/office/drawing/2014/chart" uri="{C3380CC4-5D6E-409C-BE32-E72D297353CC}">
              <c16:uniqueId val="{00000006-9010-4E5F-A661-204ABB0E42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293</c:v>
                </c:pt>
                <c:pt idx="3">
                  <c:v>250</c:v>
                </c:pt>
                <c:pt idx="6">
                  <c:v>208</c:v>
                </c:pt>
                <c:pt idx="9">
                  <c:v>138</c:v>
                </c:pt>
                <c:pt idx="12">
                  <c:v>103</c:v>
                </c:pt>
              </c:numCache>
            </c:numRef>
          </c:val>
          <c:extLst xmlns:c16r2="http://schemas.microsoft.com/office/drawing/2015/06/chart">
            <c:ext xmlns:c16="http://schemas.microsoft.com/office/drawing/2014/chart" uri="{C3380CC4-5D6E-409C-BE32-E72D297353CC}">
              <c16:uniqueId val="{00000007-9010-4E5F-A661-204ABB0E42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19635</c:v>
                </c:pt>
                <c:pt idx="3">
                  <c:v>18381</c:v>
                </c:pt>
                <c:pt idx="6">
                  <c:v>17658</c:v>
                </c:pt>
                <c:pt idx="9">
                  <c:v>16434</c:v>
                </c:pt>
                <c:pt idx="12">
                  <c:v>14492</c:v>
                </c:pt>
              </c:numCache>
            </c:numRef>
          </c:val>
          <c:extLst xmlns:c16r2="http://schemas.microsoft.com/office/drawing/2015/06/chart">
            <c:ext xmlns:c16="http://schemas.microsoft.com/office/drawing/2014/chart" uri="{C3380CC4-5D6E-409C-BE32-E72D297353CC}">
              <c16:uniqueId val="{00000008-9010-4E5F-A661-204ABB0E42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737</c:v>
                </c:pt>
                <c:pt idx="3">
                  <c:v>581</c:v>
                </c:pt>
                <c:pt idx="6">
                  <c:v>429</c:v>
                </c:pt>
                <c:pt idx="9">
                  <c:v>281</c:v>
                </c:pt>
                <c:pt idx="12">
                  <c:v>132</c:v>
                </c:pt>
              </c:numCache>
            </c:numRef>
          </c:val>
          <c:extLst xmlns:c16r2="http://schemas.microsoft.com/office/drawing/2015/06/chart">
            <c:ext xmlns:c16="http://schemas.microsoft.com/office/drawing/2014/chart" uri="{C3380CC4-5D6E-409C-BE32-E72D297353CC}">
              <c16:uniqueId val="{00000009-9010-4E5F-A661-204ABB0E42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29129</c:v>
                </c:pt>
                <c:pt idx="3">
                  <c:v>31850</c:v>
                </c:pt>
                <c:pt idx="6">
                  <c:v>35445</c:v>
                </c:pt>
                <c:pt idx="9">
                  <c:v>38928</c:v>
                </c:pt>
                <c:pt idx="12">
                  <c:v>40767</c:v>
                </c:pt>
              </c:numCache>
            </c:numRef>
          </c:val>
          <c:extLst xmlns:c16r2="http://schemas.microsoft.com/office/drawing/2015/06/chart">
            <c:ext xmlns:c16="http://schemas.microsoft.com/office/drawing/2014/chart" uri="{C3380CC4-5D6E-409C-BE32-E72D297353CC}">
              <c16:uniqueId val="{0000000A-9010-4E5F-A661-204ABB0E42BF}"/>
            </c:ext>
          </c:extLst>
        </c:ser>
        <c:dLbls>
          <c:showLegendKey val="0"/>
          <c:showVal val="0"/>
          <c:showCatName val="0"/>
          <c:showSerName val="0"/>
          <c:showPercent val="0"/>
          <c:showBubbleSize val="0"/>
        </c:dLbls>
        <c:gapWidth val="100"/>
        <c:overlap val="100"/>
        <c:axId val="399672656"/>
        <c:axId val="39966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8144</c:v>
                </c:pt>
                <c:pt idx="2">
                  <c:v>#N/A</c:v>
                </c:pt>
                <c:pt idx="3">
                  <c:v>#N/A</c:v>
                </c:pt>
                <c:pt idx="4">
                  <c:v>7774</c:v>
                </c:pt>
                <c:pt idx="5">
                  <c:v>#N/A</c:v>
                </c:pt>
                <c:pt idx="6">
                  <c:v>#N/A</c:v>
                </c:pt>
                <c:pt idx="7">
                  <c:v>10400</c:v>
                </c:pt>
                <c:pt idx="8">
                  <c:v>#N/A</c:v>
                </c:pt>
                <c:pt idx="9">
                  <c:v>#N/A</c:v>
                </c:pt>
                <c:pt idx="10">
                  <c:v>11009</c:v>
                </c:pt>
                <c:pt idx="11">
                  <c:v>#N/A</c:v>
                </c:pt>
                <c:pt idx="12">
                  <c:v>#N/A</c:v>
                </c:pt>
                <c:pt idx="13">
                  <c:v>10370</c:v>
                </c:pt>
                <c:pt idx="14">
                  <c:v>#N/A</c:v>
                </c:pt>
              </c:numCache>
            </c:numRef>
          </c:val>
          <c:smooth val="0"/>
          <c:extLst xmlns:c16r2="http://schemas.microsoft.com/office/drawing/2015/06/chart">
            <c:ext xmlns:c16="http://schemas.microsoft.com/office/drawing/2014/chart" uri="{C3380CC4-5D6E-409C-BE32-E72D297353CC}">
              <c16:uniqueId val="{0000000B-9010-4E5F-A661-204ABB0E42BF}"/>
            </c:ext>
          </c:extLst>
        </c:ser>
        <c:dLbls>
          <c:showLegendKey val="0"/>
          <c:showVal val="0"/>
          <c:showCatName val="0"/>
          <c:showSerName val="0"/>
          <c:showPercent val="0"/>
          <c:showBubbleSize val="0"/>
        </c:dLbls>
        <c:marker val="1"/>
        <c:smooth val="0"/>
        <c:axId val="399672656"/>
        <c:axId val="399667952"/>
      </c:lineChart>
      <c:catAx>
        <c:axId val="39967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667952"/>
        <c:crosses val="autoZero"/>
        <c:auto val="1"/>
        <c:lblAlgn val="ctr"/>
        <c:lblOffset val="100"/>
        <c:tickLblSkip val="1"/>
        <c:tickMarkSkip val="1"/>
        <c:noMultiLvlLbl val="0"/>
      </c:catAx>
      <c:valAx>
        <c:axId val="39966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67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3576</c:v>
                </c:pt>
                <c:pt idx="1">
                  <c:v>4079</c:v>
                </c:pt>
                <c:pt idx="2">
                  <c:v>4470</c:v>
                </c:pt>
              </c:numCache>
            </c:numRef>
          </c:val>
          <c:extLst xmlns:c16r2="http://schemas.microsoft.com/office/drawing/2015/06/chart">
            <c:ext xmlns:c16="http://schemas.microsoft.com/office/drawing/2014/chart" uri="{C3380CC4-5D6E-409C-BE32-E72D297353CC}">
              <c16:uniqueId val="{00000000-4430-497B-A9EA-97AFB0ED0F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567</c:v>
                </c:pt>
                <c:pt idx="1">
                  <c:v>567</c:v>
                </c:pt>
                <c:pt idx="2">
                  <c:v>567</c:v>
                </c:pt>
              </c:numCache>
            </c:numRef>
          </c:val>
          <c:extLst xmlns:c16r2="http://schemas.microsoft.com/office/drawing/2015/06/chart">
            <c:ext xmlns:c16="http://schemas.microsoft.com/office/drawing/2014/chart" uri="{C3380CC4-5D6E-409C-BE32-E72D297353CC}">
              <c16:uniqueId val="{00000001-4430-497B-A9EA-97AFB0ED0F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3456</c:v>
                </c:pt>
                <c:pt idx="1">
                  <c:v>3428</c:v>
                </c:pt>
                <c:pt idx="2">
                  <c:v>3411</c:v>
                </c:pt>
              </c:numCache>
            </c:numRef>
          </c:val>
          <c:extLst xmlns:c16r2="http://schemas.microsoft.com/office/drawing/2015/06/chart">
            <c:ext xmlns:c16="http://schemas.microsoft.com/office/drawing/2014/chart" uri="{C3380CC4-5D6E-409C-BE32-E72D297353CC}">
              <c16:uniqueId val="{00000002-4430-497B-A9EA-97AFB0ED0FF0}"/>
            </c:ext>
          </c:extLst>
        </c:ser>
        <c:dLbls>
          <c:showLegendKey val="0"/>
          <c:showVal val="0"/>
          <c:showCatName val="0"/>
          <c:showSerName val="0"/>
          <c:showPercent val="0"/>
          <c:showBubbleSize val="0"/>
        </c:dLbls>
        <c:gapWidth val="120"/>
        <c:overlap val="100"/>
        <c:axId val="399668736"/>
        <c:axId val="399669128"/>
      </c:barChart>
      <c:catAx>
        <c:axId val="3996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669128"/>
        <c:crosses val="autoZero"/>
        <c:auto val="1"/>
        <c:lblAlgn val="ctr"/>
        <c:lblOffset val="100"/>
        <c:tickLblSkip val="1"/>
        <c:tickMarkSkip val="1"/>
        <c:noMultiLvlLbl val="0"/>
      </c:catAx>
      <c:valAx>
        <c:axId val="399669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66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9D-4F3A-A408-5CE04978889A}"/>
                </c:ext>
                <c:ext xmlns:c15="http://schemas.microsoft.com/office/drawing/2012/chart" uri="{CE6537A1-D6FC-4f65-9D91-7224C49458BB}">
                  <c15:dlblFieldTable>
                    <c15:dlblFTEntry>
                      <c15:txfldGUID>{B2425683-AC61-422C-B870-7C82D131C2FD}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9D-4F3A-A408-5CE04978889A}"/>
                </c:ext>
                <c:ext xmlns:c15="http://schemas.microsoft.com/office/drawing/2012/chart" uri="{CE6537A1-D6FC-4f65-9D91-7224C49458BB}">
                  <c15:dlblFieldTable>
                    <c15:dlblFTEntry>
                      <c15:txfldGUID>{0D5E737E-24C9-494E-9E7D-D7668911F7E5}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9D-4F3A-A408-5CE04978889A}"/>
                </c:ext>
                <c:ext xmlns:c15="http://schemas.microsoft.com/office/drawing/2012/chart" uri="{CE6537A1-D6FC-4f65-9D91-7224C49458BB}">
                  <c15:dlblFieldTable>
                    <c15:dlblFTEntry>
                      <c15:txfldGUID>{A3329E68-A653-4604-8250-DBFC7B7025AA}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9D-4F3A-A408-5CE04978889A}"/>
                </c:ext>
                <c:ext xmlns:c15="http://schemas.microsoft.com/office/drawing/2012/chart" uri="{CE6537A1-D6FC-4f65-9D91-7224C49458BB}">
                  <c15:dlblFieldTable>
                    <c15:dlblFTEntry>
                      <c15:txfldGUID>{2F3D4049-5CBA-4635-A49E-88212549ED56}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9D-4F3A-A408-5CE04978889A}"/>
                </c:ext>
                <c:ext xmlns:c15="http://schemas.microsoft.com/office/drawing/2012/chart" uri="{CE6537A1-D6FC-4f65-9D91-7224C49458BB}">
                  <c15:dlblFieldTable>
                    <c15:dlblFTEntry>
                      <c15:txfldGUID>{89C597A7-C7C6-48D7-97E9-38E25E333B28}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9D-4F3A-A408-5CE04978889A}"/>
                </c:ext>
                <c:ext xmlns:c15="http://schemas.microsoft.com/office/drawing/2012/chart" uri="{CE6537A1-D6FC-4f65-9D91-7224C49458BB}">
                  <c15:dlblFieldTable>
                    <c15:dlblFTEntry>
                      <c15:txfldGUID>{9BE1365C-5C43-4F65-8CAD-EC143CFFD59D}</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9D-4F3A-A408-5CE04978889A}"/>
                </c:ext>
                <c:ext xmlns:c15="http://schemas.microsoft.com/office/drawing/2012/chart" uri="{CE6537A1-D6FC-4f65-9D91-7224C49458BB}">
                  <c15:dlblFieldTable>
                    <c15:dlblFTEntry>
                      <c15:txfldGUID>{7DDCAD32-054A-4C7F-B478-EB8D4A8DCC45}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9D-4F3A-A408-5CE04978889A}"/>
                </c:ext>
                <c:ext xmlns:c15="http://schemas.microsoft.com/office/drawing/2012/chart" uri="{CE6537A1-D6FC-4f65-9D91-7224C49458BB}">
                  <c15:dlblFieldTable>
                    <c15:dlblFTEntry>
                      <c15:txfldGUID>{997B7C25-91B5-4485-9156-24297B43948F}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9D-4F3A-A408-5CE04978889A}"/>
                </c:ext>
                <c:ext xmlns:c15="http://schemas.microsoft.com/office/drawing/2012/chart" uri="{CE6537A1-D6FC-4f65-9D91-7224C49458BB}">
                  <c15:dlblFieldTable>
                    <c15:dlblFTEntry>
                      <c15:txfldGUID>{51D76531-5C9A-4D17-8655-54014F1E66B3}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61.1</c:v>
                </c:pt>
                <c:pt idx="16">
                  <c:v>62.6</c:v>
                </c:pt>
                <c:pt idx="24">
                  <c:v>57.5</c:v>
                </c:pt>
              </c:numCache>
            </c:numRef>
          </c:xVal>
          <c:yVal>
            <c:numRef>
              <c:f>公会計指標分析・財政指標組合せ分析表!$BP$51:$DC$51</c:f>
              <c:numCache>
                <c:formatCode>#,##0.0;"▲ "#,##0.0</c:formatCode>
                <c:ptCount val="40"/>
                <c:pt idx="0">
                  <c:v>60.3</c:v>
                </c:pt>
                <c:pt idx="8">
                  <c:v>52.6</c:v>
                </c:pt>
                <c:pt idx="16">
                  <c:v>70.8</c:v>
                </c:pt>
                <c:pt idx="24">
                  <c:v>74</c:v>
                </c:pt>
              </c:numCache>
            </c:numRef>
          </c:yVal>
          <c:smooth val="0"/>
          <c:extLst xmlns:c16r2="http://schemas.microsoft.com/office/drawing/2015/06/chart">
            <c:ext xmlns:c16="http://schemas.microsoft.com/office/drawing/2014/chart" uri="{C3380CC4-5D6E-409C-BE32-E72D297353CC}">
              <c16:uniqueId val="{00000009-249D-4F3A-A408-5CE0497888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9D-4F3A-A408-5CE04978889A}"/>
                </c:ext>
                <c:ext xmlns:c15="http://schemas.microsoft.com/office/drawing/2012/chart" uri="{CE6537A1-D6FC-4f65-9D91-7224C49458BB}">
                  <c15:dlblFieldTable>
                    <c15:dlblFTEntry>
                      <c15:txfldGUID>{DDA0947E-D398-4D6A-B269-43EC2DFCAE41}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9D-4F3A-A408-5CE04978889A}"/>
                </c:ext>
                <c:ext xmlns:c15="http://schemas.microsoft.com/office/drawing/2012/chart" uri="{CE6537A1-D6FC-4f65-9D91-7224C49458BB}">
                  <c15:dlblFieldTable>
                    <c15:dlblFTEntry>
                      <c15:txfldGUID>{96DE77EF-18A7-4115-A609-3E1F33282983}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9D-4F3A-A408-5CE04978889A}"/>
                </c:ext>
                <c:ext xmlns:c15="http://schemas.microsoft.com/office/drawing/2012/chart" uri="{CE6537A1-D6FC-4f65-9D91-7224C49458BB}">
                  <c15:dlblFieldTable>
                    <c15:dlblFTEntry>
                      <c15:txfldGUID>{9EE68F93-E69A-4300-B068-F11876A925A3}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9D-4F3A-A408-5CE04978889A}"/>
                </c:ext>
                <c:ext xmlns:c15="http://schemas.microsoft.com/office/drawing/2012/chart" uri="{CE6537A1-D6FC-4f65-9D91-7224C49458BB}">
                  <c15:dlblFieldTable>
                    <c15:dlblFTEntry>
                      <c15:txfldGUID>{1B2B7C02-A9C6-42B6-9B94-B39EACDD34F1}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9D-4F3A-A408-5CE04978889A}"/>
                </c:ext>
                <c:ext xmlns:c15="http://schemas.microsoft.com/office/drawing/2012/chart" uri="{CE6537A1-D6FC-4f65-9D91-7224C49458BB}">
                  <c15:dlblFieldTable>
                    <c15:dlblFTEntry>
                      <c15:txfldGUID>{1A48439C-F99D-4D4F-90FF-92C6AA34C640}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9D-4F3A-A408-5CE04978889A}"/>
                </c:ext>
                <c:ext xmlns:c15="http://schemas.microsoft.com/office/drawing/2012/chart" uri="{CE6537A1-D6FC-4f65-9D91-7224C49458BB}">
                  <c15:dlblFieldTable>
                    <c15:dlblFTEntry>
                      <c15:txfldGUID>{D3189430-EA11-46B3-BC30-573237999BB0}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9D-4F3A-A408-5CE04978889A}"/>
                </c:ext>
                <c:ext xmlns:c15="http://schemas.microsoft.com/office/drawing/2012/chart" uri="{CE6537A1-D6FC-4f65-9D91-7224C49458BB}">
                  <c15:dlblFieldTable>
                    <c15:dlblFTEntry>
                      <c15:txfldGUID>{3D2E1899-ABF9-4786-A784-497C232950BD}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9D-4F3A-A408-5CE04978889A}"/>
                </c:ext>
                <c:ext xmlns:c15="http://schemas.microsoft.com/office/drawing/2012/chart" uri="{CE6537A1-D6FC-4f65-9D91-7224C49458BB}">
                  <c15:dlblFieldTable>
                    <c15:dlblFTEntry>
                      <c15:txfldGUID>{236637BE-B915-4CCF-AF63-75B9B4EBE3C7}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9D-4F3A-A408-5CE04978889A}"/>
                </c:ext>
                <c:ext xmlns:c15="http://schemas.microsoft.com/office/drawing/2012/chart" uri="{CE6537A1-D6FC-4f65-9D91-7224C49458BB}">
                  <c15:dlblFieldTable>
                    <c15:dlblFTEntry>
                      <c15:txfldGUID>{93D03F3B-1637-4AC5-8074-1255CF4E28C8}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numCache>
            </c:numRef>
          </c:xVal>
          <c:yVal>
            <c:numRef>
              <c:f>公会計指標分析・財政指標組合せ分析表!$BP$55:$DC$55</c:f>
              <c:numCache>
                <c:formatCode>#,##0.0;"▲ "#,##0.0</c:formatCode>
                <c:ptCount val="40"/>
                <c:pt idx="0">
                  <c:v>37.299999999999997</c:v>
                </c:pt>
                <c:pt idx="8">
                  <c:v>33.1</c:v>
                </c:pt>
                <c:pt idx="16">
                  <c:v>31.3</c:v>
                </c:pt>
                <c:pt idx="24">
                  <c:v>25.3</c:v>
                </c:pt>
              </c:numCache>
            </c:numRef>
          </c:yVal>
          <c:smooth val="0"/>
          <c:extLst xmlns:c16r2="http://schemas.microsoft.com/office/drawing/2015/06/chart">
            <c:ext xmlns:c16="http://schemas.microsoft.com/office/drawing/2014/chart" uri="{C3380CC4-5D6E-409C-BE32-E72D297353CC}">
              <c16:uniqueId val="{00000013-249D-4F3A-A408-5CE04978889A}"/>
            </c:ext>
          </c:extLst>
        </c:ser>
        <c:dLbls>
          <c:showLegendKey val="0"/>
          <c:showVal val="1"/>
          <c:showCatName val="0"/>
          <c:showSerName val="0"/>
          <c:showPercent val="0"/>
          <c:showBubbleSize val="0"/>
        </c:dLbls>
        <c:axId val="399672264"/>
        <c:axId val="399665600"/>
      </c:scatterChart>
      <c:valAx>
        <c:axId val="399672264"/>
        <c:scaling>
          <c:orientation val="minMax"/>
          <c:max val="63.300000000000004"/>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65600"/>
        <c:crosses val="autoZero"/>
        <c:crossBetween val="midCat"/>
      </c:valAx>
      <c:valAx>
        <c:axId val="399665600"/>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72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1F-4ADD-B2FF-B5DA4C942917}"/>
                </c:ext>
                <c:ext xmlns:c15="http://schemas.microsoft.com/office/drawing/2012/chart" uri="{CE6537A1-D6FC-4f65-9D91-7224C49458BB}">
                  <c15:dlblFieldTable>
                    <c15:dlblFTEntry>
                      <c15:txfldGUID>{8BE15A2A-984F-41D1-842F-F1FE91E76E4A}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1F-4ADD-B2FF-B5DA4C942917}"/>
                </c:ext>
                <c:ext xmlns:c15="http://schemas.microsoft.com/office/drawing/2012/chart" uri="{CE6537A1-D6FC-4f65-9D91-7224C49458BB}">
                  <c15:dlblFieldTable>
                    <c15:dlblFTEntry>
                      <c15:txfldGUID>{B4EC9910-D6CF-4B6A-B565-C79F190C32D6}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1F-4ADD-B2FF-B5DA4C942917}"/>
                </c:ext>
                <c:ext xmlns:c15="http://schemas.microsoft.com/office/drawing/2012/chart" uri="{CE6537A1-D6FC-4f65-9D91-7224C49458BB}">
                  <c15:dlblFieldTable>
                    <c15:dlblFTEntry>
                      <c15:txfldGUID>{C26231DF-F1A1-420D-B758-A52ED5941A5B}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1F-4ADD-B2FF-B5DA4C942917}"/>
                </c:ext>
                <c:ext xmlns:c15="http://schemas.microsoft.com/office/drawing/2012/chart" uri="{CE6537A1-D6FC-4f65-9D91-7224C49458BB}">
                  <c15:dlblFieldTable>
                    <c15:dlblFTEntry>
                      <c15:txfldGUID>{2D9C8FA2-E5B7-41DA-9CC4-15A9812F400D}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1F-4ADD-B2FF-B5DA4C942917}"/>
                </c:ext>
                <c:ext xmlns:c15="http://schemas.microsoft.com/office/drawing/2012/chart" uri="{CE6537A1-D6FC-4f65-9D91-7224C49458BB}">
                  <c15:dlblFieldTable>
                    <c15:dlblFTEntry>
                      <c15:txfldGUID>{DA0F2A2A-D617-4EC9-AAB9-310BB6B372B0}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1F-4ADD-B2FF-B5DA4C942917}"/>
                </c:ext>
                <c:ext xmlns:c15="http://schemas.microsoft.com/office/drawing/2012/chart" uri="{CE6537A1-D6FC-4f65-9D91-7224C49458BB}">
                  <c15:dlblFieldTable>
                    <c15:dlblFTEntry>
                      <c15:txfldGUID>{2146B0AD-3874-4448-AF8B-3E974711CC7B}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1F-4ADD-B2FF-B5DA4C942917}"/>
                </c:ext>
                <c:ext xmlns:c15="http://schemas.microsoft.com/office/drawing/2012/chart" uri="{CE6537A1-D6FC-4f65-9D91-7224C49458BB}">
                  <c15:dlblFieldTable>
                    <c15:dlblFTEntry>
                      <c15:txfldGUID>{1522B8BA-F7D5-4B53-9EBA-4C86AE2132A4}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1F-4ADD-B2FF-B5DA4C942917}"/>
                </c:ext>
                <c:ext xmlns:c15="http://schemas.microsoft.com/office/drawing/2012/chart" uri="{CE6537A1-D6FC-4f65-9D91-7224C49458BB}">
                  <c15:dlblFieldTable>
                    <c15:dlblFTEntry>
                      <c15:txfldGUID>{7BAB7515-B56A-45F3-A3F5-3A842A4CEF19}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1F-4ADD-B2FF-B5DA4C942917}"/>
                </c:ext>
                <c:ext xmlns:c15="http://schemas.microsoft.com/office/drawing/2012/chart" uri="{CE6537A1-D6FC-4f65-9D91-7224C49458BB}">
                  <c15:dlblFieldTable>
                    <c15:dlblFTEntry>
                      <c15:txfldGUID>{FD4EBBC3-5932-4111-96F3-2AB15434B821}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10.1</c:v>
                </c:pt>
                <c:pt idx="16">
                  <c:v>9.8000000000000007</c:v>
                </c:pt>
                <c:pt idx="24">
                  <c:v>8.9</c:v>
                </c:pt>
                <c:pt idx="32">
                  <c:v>8.1</c:v>
                </c:pt>
              </c:numCache>
            </c:numRef>
          </c:xVal>
          <c:yVal>
            <c:numRef>
              <c:f>公会計指標分析・財政指標組合せ分析表!$BP$73:$DC$73</c:f>
              <c:numCache>
                <c:formatCode>#,##0.0;"▲ "#,##0.0</c:formatCode>
                <c:ptCount val="40"/>
                <c:pt idx="0">
                  <c:v>60.3</c:v>
                </c:pt>
                <c:pt idx="8">
                  <c:v>52.6</c:v>
                </c:pt>
                <c:pt idx="16">
                  <c:v>70.8</c:v>
                </c:pt>
                <c:pt idx="24">
                  <c:v>74</c:v>
                </c:pt>
                <c:pt idx="32">
                  <c:v>69.099999999999994</c:v>
                </c:pt>
              </c:numCache>
            </c:numRef>
          </c:yVal>
          <c:smooth val="0"/>
          <c:extLst xmlns:c16r2="http://schemas.microsoft.com/office/drawing/2015/06/chart">
            <c:ext xmlns:c16="http://schemas.microsoft.com/office/drawing/2014/chart" uri="{C3380CC4-5D6E-409C-BE32-E72D297353CC}">
              <c16:uniqueId val="{00000009-A01F-4ADD-B2FF-B5DA4C9429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1F-4ADD-B2FF-B5DA4C942917}"/>
                </c:ext>
                <c:ext xmlns:c15="http://schemas.microsoft.com/office/drawing/2012/chart" uri="{CE6537A1-D6FC-4f65-9D91-7224C49458BB}">
                  <c15:dlblFieldTable>
                    <c15:dlblFTEntry>
                      <c15:txfldGUID>{014F74B3-CEC7-475F-83F6-7E19FADD543D}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1F-4ADD-B2FF-B5DA4C942917}"/>
                </c:ext>
                <c:ext xmlns:c15="http://schemas.microsoft.com/office/drawing/2012/chart" uri="{CE6537A1-D6FC-4f65-9D91-7224C49458BB}">
                  <c15:dlblFieldTable>
                    <c15:dlblFTEntry>
                      <c15:txfldGUID>{BF7897FA-07EB-4FCE-B16D-CE3B2678FEAD}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1F-4ADD-B2FF-B5DA4C942917}"/>
                </c:ext>
                <c:ext xmlns:c15="http://schemas.microsoft.com/office/drawing/2012/chart" uri="{CE6537A1-D6FC-4f65-9D91-7224C49458BB}">
                  <c15:dlblFieldTable>
                    <c15:dlblFTEntry>
                      <c15:txfldGUID>{58DC6075-70C2-437C-AB3C-A79C4FFDC0C9}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1F-4ADD-B2FF-B5DA4C942917}"/>
                </c:ext>
                <c:ext xmlns:c15="http://schemas.microsoft.com/office/drawing/2012/chart" uri="{CE6537A1-D6FC-4f65-9D91-7224C49458BB}">
                  <c15:dlblFieldTable>
                    <c15:dlblFTEntry>
                      <c15:txfldGUID>{21EF2AA2-2218-424D-A88A-7A82BDCA37C6}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1F-4ADD-B2FF-B5DA4C942917}"/>
                </c:ext>
                <c:ext xmlns:c15="http://schemas.microsoft.com/office/drawing/2012/chart" uri="{CE6537A1-D6FC-4f65-9D91-7224C49458BB}">
                  <c15:dlblFieldTable>
                    <c15:dlblFTEntry>
                      <c15:txfldGUID>{6A06C5E7-BCE9-4F5B-BB33-47EB1221B067}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1F-4ADD-B2FF-B5DA4C942917}"/>
                </c:ext>
                <c:ext xmlns:c15="http://schemas.microsoft.com/office/drawing/2012/chart" uri="{CE6537A1-D6FC-4f65-9D91-7224C49458BB}">
                  <c15:dlblFieldTable>
                    <c15:dlblFTEntry>
                      <c15:txfldGUID>{11EBC9D0-385B-4537-A9B8-A69D8B1D2D7B}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1F-4ADD-B2FF-B5DA4C942917}"/>
                </c:ext>
                <c:ext xmlns:c15="http://schemas.microsoft.com/office/drawing/2012/chart" uri="{CE6537A1-D6FC-4f65-9D91-7224C49458BB}">
                  <c15:dlblFieldTable>
                    <c15:dlblFTEntry>
                      <c15:txfldGUID>{930B9CF5-3449-4AF3-B961-43836C2317D5}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1F-4ADD-B2FF-B5DA4C942917}"/>
                </c:ext>
                <c:ext xmlns:c15="http://schemas.microsoft.com/office/drawing/2012/chart" uri="{CE6537A1-D6FC-4f65-9D91-7224C49458BB}">
                  <c15:dlblFieldTable>
                    <c15:dlblFTEntry>
                      <c15:txfldGUID>{73AFCAA9-C182-43F9-9B64-A73A1EA39C07}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1F-4ADD-B2FF-B5DA4C942917}"/>
                </c:ext>
                <c:ext xmlns:c15="http://schemas.microsoft.com/office/drawing/2012/chart" uri="{CE6537A1-D6FC-4f65-9D91-7224C49458BB}">
                  <c15:dlblFieldTable>
                    <c15:dlblFTEntry>
                      <c15:txfldGUID>{74285AEF-D2F3-426F-A892-AEA64C845FA8}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A01F-4ADD-B2FF-B5DA4C942917}"/>
            </c:ext>
          </c:extLst>
        </c:ser>
        <c:dLbls>
          <c:showLegendKey val="0"/>
          <c:showVal val="1"/>
          <c:showCatName val="0"/>
          <c:showSerName val="0"/>
          <c:showPercent val="0"/>
          <c:showBubbleSize val="0"/>
        </c:dLbls>
        <c:axId val="399670696"/>
        <c:axId val="399665992"/>
      </c:scatterChart>
      <c:valAx>
        <c:axId val="399670696"/>
        <c:scaling>
          <c:orientation val="minMax"/>
          <c:max val="12.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65992"/>
        <c:crosses val="autoZero"/>
        <c:crossBetween val="midCat"/>
      </c:valAx>
      <c:valAx>
        <c:axId val="399665992"/>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670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元利償還金は、学校教育施設等整備事業債や臨時地方道路整備事業債などの一部償還終了等に伴い、前年度との比較で</a:t>
          </a:r>
          <a:r>
            <a:rPr kumimoji="1" lang="en-US" altLang="ja-JP" sz="1100">
              <a:latin typeface="ＭＳ ゴシック" pitchFamily="49" charset="-128"/>
              <a:ea typeface="ＭＳ ゴシック" pitchFamily="49" charset="-128"/>
            </a:rPr>
            <a:t>120</a:t>
          </a:r>
          <a:r>
            <a:rPr kumimoji="1" lang="ja-JP" altLang="en-US" sz="1100">
              <a:latin typeface="ＭＳ ゴシック" pitchFamily="49" charset="-128"/>
              <a:ea typeface="ＭＳ ゴシック" pitchFamily="49" charset="-128"/>
            </a:rPr>
            <a:t>百万円の減となった。また、公営企業債の元利償還金に対する繰入金も、前年度との比較で</a:t>
          </a:r>
          <a:r>
            <a:rPr kumimoji="1" lang="en-US" altLang="ja-JP" sz="1100">
              <a:latin typeface="ＭＳ ゴシック" pitchFamily="49" charset="-128"/>
              <a:ea typeface="ＭＳ ゴシック" pitchFamily="49" charset="-128"/>
            </a:rPr>
            <a:t>138</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算入公債費等が高い水準で推移していることもあり、実質公債費比率の分子は、前年度との比較で</a:t>
          </a:r>
          <a:r>
            <a:rPr kumimoji="1" lang="en-US" altLang="ja-JP" sz="1100">
              <a:latin typeface="ＭＳ ゴシック" pitchFamily="49" charset="-128"/>
              <a:ea typeface="ＭＳ ゴシック" pitchFamily="49" charset="-128"/>
            </a:rPr>
            <a:t>175</a:t>
          </a:r>
          <a:r>
            <a:rPr kumimoji="1" lang="ja-JP" altLang="en-US" sz="1100">
              <a:latin typeface="ＭＳ ゴシック" pitchFamily="49" charset="-128"/>
              <a:ea typeface="ＭＳ ゴシック" pitchFamily="49" charset="-128"/>
            </a:rPr>
            <a:t>百万円の減となっているが、比率は、類似団体や県内他市との比較において依然として高い状況にある。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満期一括償還地方債を保有していないため、これに係る償還の財源として積み立てた額の該当がない。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一般会計等に係る地方債の現在高は、市立山口東京理科大学薬学部校舎整備事業、埴生地区複合施設整備事業及び埴生小・中学校整備事業等の実施に伴い、前年度との比較で</a:t>
          </a:r>
          <a:r>
            <a:rPr kumimoji="1" lang="en-US" altLang="ja-JP" sz="1100">
              <a:latin typeface="ＭＳ ゴシック" pitchFamily="49" charset="-128"/>
              <a:ea typeface="ＭＳ ゴシック" pitchFamily="49" charset="-128"/>
            </a:rPr>
            <a:t>1,839</a:t>
          </a:r>
          <a:r>
            <a:rPr kumimoji="1" lang="ja-JP" altLang="en-US" sz="1100">
              <a:latin typeface="ＭＳ ゴシック" pitchFamily="49" charset="-128"/>
              <a:ea typeface="ＭＳ ゴシック" pitchFamily="49" charset="-128"/>
            </a:rPr>
            <a:t>百万円の増となった。一方、公営企業債等繰入見込額は、病院事業会計及び下水道事業会計の将来負担額の減により、前年度との比較で</a:t>
          </a:r>
          <a:r>
            <a:rPr kumimoji="1" lang="en-US" altLang="ja-JP" sz="1100">
              <a:latin typeface="ＭＳ ゴシック" pitchFamily="49" charset="-128"/>
              <a:ea typeface="ＭＳ ゴシック" pitchFamily="49" charset="-128"/>
            </a:rPr>
            <a:t>1,942</a:t>
          </a:r>
          <a:r>
            <a:rPr kumimoji="1" lang="ja-JP" altLang="en-US" sz="1100">
              <a:latin typeface="ＭＳ ゴシック" pitchFamily="49" charset="-128"/>
              <a:ea typeface="ＭＳ ゴシック" pitchFamily="49" charset="-128"/>
            </a:rPr>
            <a:t>百万円の減となった。これらにより、将来負担額は、前年度との比較で</a:t>
          </a:r>
          <a:r>
            <a:rPr kumimoji="1" lang="en-US" altLang="ja-JP" sz="1100">
              <a:latin typeface="ＭＳ ゴシック" pitchFamily="49" charset="-128"/>
              <a:ea typeface="ＭＳ ゴシック" pitchFamily="49" charset="-128"/>
            </a:rPr>
            <a:t>342</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また、充当可能基金は、財政調整基金へ積立てを行ったことなどにより前年度との比較で</a:t>
          </a:r>
          <a:r>
            <a:rPr kumimoji="1" lang="en-US" altLang="ja-JP" sz="1100">
              <a:latin typeface="ＭＳ ゴシック" pitchFamily="49" charset="-128"/>
              <a:ea typeface="ＭＳ ゴシック" pitchFamily="49" charset="-128"/>
            </a:rPr>
            <a:t>374</a:t>
          </a:r>
          <a:r>
            <a:rPr kumimoji="1" lang="ja-JP" altLang="en-US" sz="1100">
              <a:latin typeface="ＭＳ ゴシック" pitchFamily="49" charset="-128"/>
              <a:ea typeface="ＭＳ ゴシック" pitchFamily="49" charset="-128"/>
            </a:rPr>
            <a:t>百万円の増となり、加えて、基準財政需要額算入見込額は、前年度との比較で</a:t>
          </a:r>
          <a:r>
            <a:rPr kumimoji="1" lang="en-US" altLang="ja-JP" sz="1100">
              <a:latin typeface="ＭＳ ゴシック" pitchFamily="49" charset="-128"/>
              <a:ea typeface="ＭＳ ゴシック" pitchFamily="49" charset="-128"/>
            </a:rPr>
            <a:t>532</a:t>
          </a:r>
          <a:r>
            <a:rPr kumimoji="1" lang="ja-JP" altLang="en-US" sz="1100">
              <a:latin typeface="ＭＳ ゴシック" pitchFamily="49" charset="-128"/>
              <a:ea typeface="ＭＳ ゴシック" pitchFamily="49" charset="-128"/>
            </a:rPr>
            <a:t>百万円の増となったことなどにより、充当可能財源等は、前年度との比較で</a:t>
          </a:r>
          <a:r>
            <a:rPr kumimoji="1" lang="en-US" altLang="ja-JP" sz="1100">
              <a:latin typeface="ＭＳ ゴシック" pitchFamily="49" charset="-128"/>
              <a:ea typeface="ＭＳ ゴシック" pitchFamily="49" charset="-128"/>
            </a:rPr>
            <a:t>297</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以上の要因により、将来負担比率の分子は、前年度と比較して</a:t>
          </a:r>
          <a:r>
            <a:rPr kumimoji="1" lang="en-US" altLang="ja-JP" sz="1100">
              <a:latin typeface="ＭＳ ゴシック" pitchFamily="49" charset="-128"/>
              <a:ea typeface="ＭＳ ゴシック" pitchFamily="49" charset="-128"/>
            </a:rPr>
            <a:t>639</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次年度以降については、合併特例債活用期限を迎えるものの、引き続き、複数の普通建設事業の実施が計画され、地方債現在高の増加が見込まれる。加えて、その間の充当可能基金である財政調整基金の取崩しが見込まれるため、当面、将来負担比率は上昇するものと推測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その他特定目的基金については、ふるさと支援基金等の積立てがあるものの、ふるさと支援基金や公立大学法人運営基金等の取崩しにより、全体として基金残高は、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百万円の減となったが、財政調整基金については、財源調整による取崩しがあるものの、歳計剰余金の処分による積立て等を行ったことから基金残高が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百万円の増となったため、基金残高合計は、前年度との比較で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基金設置の目的にしたがって、適正に積立て及び取崩しを行う。また、将来の財政需要に照らし、単年度の財政負担を軽減できるよう、必要額を積み立てる。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まちづくり魅力基金：心豊かでうるおいと活力に満ち、自然と共生した住みよいまちを具現化するために設置。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公立大学法人運営基金：公立大学法人山陽小野田市立山口東京理科大学の健全な運営等を支援するために設置。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退職手当基金：退職手当に要する財源を確保することにより年度間の財源調整を図るために設置。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ふるさと支援基金：ふるさとへの想いや協働のまちづくりにつながる寄附金を目的に沿って適切に管理するために設置。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教育文化振興基金：教育文化事業の振興及び奨励を図るために設置。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まちづくり魅力基金については、合併後の一体感の醸成に資するために実施した事業に対して取崩しを行ったことなどから、残高は、前年度との比較で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公立大学法人運営基金については、薬学部校舎整備事業等に対応するために取崩しを行ったことなどから、残高は、前年度との比較で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ふるさと支援基金については、取崩しを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百万円行ったものの、寄附金等を原資とした積立てを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百万円行ったことにより、残高は、前年度との比較で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また、退職手当基金及び教育文化振興基金の残高は、前年度との比較で同額となった。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以上のことなどにより、その他特定目的基金の残高合計は、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市役所本庁舎の耐震補強工事及び老朽化対策工事に取り組んでいるが、将来的には、新たな庁舎建設に向けた議論が行われる見込みである。このため、庁舎建設に関する財政負担の軽減を目的とした基金の設置について、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財政調整基金については、財政調整による取崩しを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百万円行ったものの、前年度決算の剰余金処分や市立山口東京理科大学薬学部校舎整備事業に関連した積戻しを行ったことなどにより、前年度との比較で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市立山口東京理科大学薬学部校舎整備事業に伴い、多額の財源調整が必要となることから、財政調整基金の残高が大きく減少するが、この事業に関連した取崩しは、後年度の積戻しを予定しているため、目標額の設定は従前のとおり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減債基金については、地域総合整備資金貸付事業における負担の平準化を目的として過年度に積立てを行っており、その取崩しが平成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年度に終了したため、前年度と同水準となった。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状の残高を適正水準と考えているため、更なる積み増しを計画していないが、今後において合併特例債を活用した大型建設事業等に係る地方債の償還開始により公債費の増加が見込まれるため、財政運営へのこれらの影響を勘案し、取崩しを踏まえた活用の検討が必要である。財政調整基金については、市の財政に影響を及ぼす諸般の要素を考慮した上、一層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年度における有形固定資産減価償却率は、昨年度から</a:t>
          </a:r>
          <a:r>
            <a:rPr kumimoji="1" lang="en-US" altLang="ja-JP" sz="1000">
              <a:latin typeface="ＭＳ Ｐゴシック" panose="020B0600070205080204" pitchFamily="50" charset="-128"/>
              <a:ea typeface="ＭＳ Ｐゴシック" panose="020B0600070205080204" pitchFamily="50" charset="-128"/>
            </a:rPr>
            <a:t>5.1</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57.5</a:t>
          </a:r>
          <a:r>
            <a:rPr kumimoji="1" lang="ja-JP" altLang="en-US" sz="1000">
              <a:latin typeface="ＭＳ Ｐゴシック" panose="020B0600070205080204" pitchFamily="50" charset="-128"/>
              <a:ea typeface="ＭＳ Ｐゴシック" panose="020B0600070205080204" pitchFamily="50" charset="-128"/>
            </a:rPr>
            <a:t>％となった。県内他市の平均（</a:t>
          </a:r>
          <a:r>
            <a:rPr kumimoji="1" lang="en-US" altLang="ja-JP" sz="1000">
              <a:latin typeface="ＭＳ Ｐゴシック" panose="020B0600070205080204" pitchFamily="50" charset="-128"/>
              <a:ea typeface="ＭＳ Ｐゴシック" panose="020B0600070205080204" pitchFamily="50" charset="-128"/>
            </a:rPr>
            <a:t>63.1</a:t>
          </a:r>
          <a:r>
            <a:rPr kumimoji="1" lang="ja-JP" altLang="en-US" sz="1000">
              <a:latin typeface="ＭＳ Ｐゴシック" panose="020B0600070205080204" pitchFamily="50" charset="-128"/>
              <a:ea typeface="ＭＳ Ｐゴシック" panose="020B0600070205080204" pitchFamily="50" charset="-128"/>
            </a:rPr>
            <a:t>％）や類似団体（</a:t>
          </a:r>
          <a:r>
            <a:rPr kumimoji="1" lang="en-US" altLang="ja-JP" sz="1000">
              <a:latin typeface="ＭＳ Ｐゴシック" panose="020B0600070205080204" pitchFamily="50" charset="-128"/>
              <a:ea typeface="ＭＳ Ｐゴシック" panose="020B0600070205080204" pitchFamily="50" charset="-128"/>
            </a:rPr>
            <a:t>59.8</a:t>
          </a:r>
          <a:r>
            <a:rPr kumimoji="1" lang="ja-JP" altLang="en-US" sz="1000">
              <a:latin typeface="ＭＳ Ｐゴシック" panose="020B0600070205080204" pitchFamily="50" charset="-128"/>
              <a:ea typeface="ＭＳ Ｐゴシック" panose="020B0600070205080204" pitchFamily="50" charset="-128"/>
            </a:rPr>
            <a:t>％）を下回っている状況である。</a:t>
          </a:r>
        </a:p>
        <a:p>
          <a:r>
            <a:rPr kumimoji="1" lang="ja-JP" altLang="en-US" sz="1000">
              <a:latin typeface="ＭＳ Ｐゴシック" panose="020B0600070205080204" pitchFamily="50" charset="-128"/>
              <a:ea typeface="ＭＳ Ｐゴシック" panose="020B0600070205080204" pitchFamily="50" charset="-128"/>
            </a:rPr>
            <a:t>　これは、複数年に跨る大型普通建設事業のうち山口東京理科大学薬学部校舎や学校給食共同調理場の供用開始により事業用資産のうち建物が大きく増加したことが主な要因である。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今後においては、令和２年９月に策定した個別施設計画を踏まえ、一定の市民サービスを維持しつつ、公共施設等の最適化に向けた取組の着実な推進を図る。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3" name="楕円 82"/>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129631</xdr:rowOff>
    </xdr:from>
    <xdr:to>
      <xdr:col>15</xdr:col>
      <xdr:colOff>187325</xdr:colOff>
      <xdr:row>32</xdr:row>
      <xdr:rowOff>59781</xdr:rowOff>
    </xdr:to>
    <xdr:sp macro="" textlink="">
      <xdr:nvSpPr>
        <xdr:cNvPr id="84" name="楕円 83"/>
        <xdr:cNvSpPr/>
      </xdr:nvSpPr>
      <xdr:spPr>
        <a:xfrm>
          <a:off x="3238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32</xdr:row>
      <xdr:rowOff>8981</xdr:rowOff>
    </xdr:to>
    <xdr:cxnSp macro="">
      <xdr:nvCxnSpPr>
        <xdr:cNvPr id="85" name="直線コネクタ 84"/>
        <xdr:cNvCxnSpPr/>
      </xdr:nvCxnSpPr>
      <xdr:spPr>
        <a:xfrm flipV="1">
          <a:off x="3289300" y="6109607"/>
          <a:ext cx="762000" cy="15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86" name="楕円 85"/>
        <xdr:cNvSpPr/>
      </xdr:nvSpPr>
      <xdr:spPr>
        <a:xfrm>
          <a:off x="247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32</xdr:row>
      <xdr:rowOff>8981</xdr:rowOff>
    </xdr:to>
    <xdr:cxnSp macro="">
      <xdr:nvCxnSpPr>
        <xdr:cNvPr id="87" name="直線コネクタ 86"/>
        <xdr:cNvCxnSpPr/>
      </xdr:nvCxnSpPr>
      <xdr:spPr>
        <a:xfrm>
          <a:off x="2527300" y="6220642"/>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40186</xdr:rowOff>
    </xdr:from>
    <xdr:to>
      <xdr:col>7</xdr:col>
      <xdr:colOff>187325</xdr:colOff>
      <xdr:row>31</xdr:row>
      <xdr:rowOff>141786</xdr:rowOff>
    </xdr:to>
    <xdr:sp macro="" textlink="">
      <xdr:nvSpPr>
        <xdr:cNvPr id="88" name="楕円 87"/>
        <xdr:cNvSpPr/>
      </xdr:nvSpPr>
      <xdr:spPr>
        <a:xfrm>
          <a:off x="1714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90986</xdr:rowOff>
    </xdr:from>
    <xdr:to>
      <xdr:col>11</xdr:col>
      <xdr:colOff>136525</xdr:colOff>
      <xdr:row>31</xdr:row>
      <xdr:rowOff>134167</xdr:rowOff>
    </xdr:to>
    <xdr:cxnSp macro="">
      <xdr:nvCxnSpPr>
        <xdr:cNvPr id="89" name="直線コネクタ 88"/>
        <xdr:cNvCxnSpPr/>
      </xdr:nvCxnSpPr>
      <xdr:spPr>
        <a:xfrm>
          <a:off x="1765300" y="6177461"/>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0"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1"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2"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3"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90459</xdr:rowOff>
    </xdr:from>
    <xdr:ext cx="405111" cy="259045"/>
    <xdr:sp macro="" textlink="">
      <xdr:nvSpPr>
        <xdr:cNvPr id="94" name="n_1mainValue有形固定資産減価償却率"/>
        <xdr:cNvSpPr txBox="1"/>
      </xdr:nvSpPr>
      <xdr:spPr>
        <a:xfrm>
          <a:off x="383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50908</xdr:rowOff>
    </xdr:from>
    <xdr:ext cx="405111" cy="259045"/>
    <xdr:sp macro="" textlink="">
      <xdr:nvSpPr>
        <xdr:cNvPr id="95" name="n_2mainValue有形固定資産減価償却率"/>
        <xdr:cNvSpPr txBox="1"/>
      </xdr:nvSpPr>
      <xdr:spPr>
        <a:xfrm>
          <a:off x="30867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4644</xdr:rowOff>
    </xdr:from>
    <xdr:ext cx="405111" cy="259045"/>
    <xdr:sp macro="" textlink="">
      <xdr:nvSpPr>
        <xdr:cNvPr id="96" name="n_3mainValue有形固定資産減価償却率"/>
        <xdr:cNvSpPr txBox="1"/>
      </xdr:nvSpPr>
      <xdr:spPr>
        <a:xfrm>
          <a:off x="2324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132913</xdr:rowOff>
    </xdr:from>
    <xdr:ext cx="405111" cy="259045"/>
    <xdr:sp macro="" textlink="">
      <xdr:nvSpPr>
        <xdr:cNvPr id="97" name="n_4mainValue有形固定資産減価償却率"/>
        <xdr:cNvSpPr txBox="1"/>
      </xdr:nvSpPr>
      <xdr:spPr>
        <a:xfrm>
          <a:off x="1562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債務償還比率は、昨年度から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148.4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959.6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％となった。類似団体や県内他市との比較においては、他団体を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将来負担額は減少したものの、引き続き高い水準であることに加えて、経常一般財源等や臨時財政対策債発行可能額が減少したことなどが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今後において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合併特例債活用期限を迎えるものの、継続した複数の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普通建設事業の実施に伴い地方債の現在高の増加が見込まれており、債務償還比率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は高い水準で推移していくものと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予測される。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110714</xdr:rowOff>
    </xdr:from>
    <xdr:to>
      <xdr:col>76</xdr:col>
      <xdr:colOff>73025</xdr:colOff>
      <xdr:row>32</xdr:row>
      <xdr:rowOff>40864</xdr:rowOff>
    </xdr:to>
    <xdr:sp macro="" textlink="">
      <xdr:nvSpPr>
        <xdr:cNvPr id="144" name="楕円 143"/>
        <xdr:cNvSpPr/>
      </xdr:nvSpPr>
      <xdr:spPr>
        <a:xfrm>
          <a:off x="14744700" y="61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89141</xdr:rowOff>
    </xdr:from>
    <xdr:ext cx="469744" cy="259045"/>
    <xdr:sp macro="" textlink="">
      <xdr:nvSpPr>
        <xdr:cNvPr id="145" name="債務償還比率該当値テキスト"/>
        <xdr:cNvSpPr txBox="1"/>
      </xdr:nvSpPr>
      <xdr:spPr>
        <a:xfrm>
          <a:off x="14846300" y="617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129594</xdr:rowOff>
    </xdr:from>
    <xdr:to>
      <xdr:col>72</xdr:col>
      <xdr:colOff>123825</xdr:colOff>
      <xdr:row>31</xdr:row>
      <xdr:rowOff>59744</xdr:rowOff>
    </xdr:to>
    <xdr:sp macro="" textlink="">
      <xdr:nvSpPr>
        <xdr:cNvPr id="146" name="楕円 145"/>
        <xdr:cNvSpPr/>
      </xdr:nvSpPr>
      <xdr:spPr>
        <a:xfrm>
          <a:off x="14033500" y="60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8944</xdr:rowOff>
    </xdr:from>
    <xdr:to>
      <xdr:col>76</xdr:col>
      <xdr:colOff>22225</xdr:colOff>
      <xdr:row>31</xdr:row>
      <xdr:rowOff>161514</xdr:rowOff>
    </xdr:to>
    <xdr:cxnSp macro="">
      <xdr:nvCxnSpPr>
        <xdr:cNvPr id="147" name="直線コネクタ 146"/>
        <xdr:cNvCxnSpPr/>
      </xdr:nvCxnSpPr>
      <xdr:spPr>
        <a:xfrm>
          <a:off x="14084300" y="6095419"/>
          <a:ext cx="711200" cy="15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63591</xdr:rowOff>
    </xdr:from>
    <xdr:to>
      <xdr:col>68</xdr:col>
      <xdr:colOff>123825</xdr:colOff>
      <xdr:row>30</xdr:row>
      <xdr:rowOff>165191</xdr:rowOff>
    </xdr:to>
    <xdr:sp macro="" textlink="">
      <xdr:nvSpPr>
        <xdr:cNvPr id="148" name="楕円 147"/>
        <xdr:cNvSpPr/>
      </xdr:nvSpPr>
      <xdr:spPr>
        <a:xfrm>
          <a:off x="132715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114391</xdr:rowOff>
    </xdr:from>
    <xdr:to>
      <xdr:col>72</xdr:col>
      <xdr:colOff>73025</xdr:colOff>
      <xdr:row>31</xdr:row>
      <xdr:rowOff>8944</xdr:rowOff>
    </xdr:to>
    <xdr:cxnSp macro="">
      <xdr:nvCxnSpPr>
        <xdr:cNvPr id="149" name="直線コネクタ 148"/>
        <xdr:cNvCxnSpPr/>
      </xdr:nvCxnSpPr>
      <xdr:spPr>
        <a:xfrm>
          <a:off x="13322300" y="6029416"/>
          <a:ext cx="7620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30075</xdr:rowOff>
    </xdr:from>
    <xdr:to>
      <xdr:col>64</xdr:col>
      <xdr:colOff>123825</xdr:colOff>
      <xdr:row>30</xdr:row>
      <xdr:rowOff>131675</xdr:rowOff>
    </xdr:to>
    <xdr:sp macro="" textlink="">
      <xdr:nvSpPr>
        <xdr:cNvPr id="150" name="楕円 149"/>
        <xdr:cNvSpPr/>
      </xdr:nvSpPr>
      <xdr:spPr>
        <a:xfrm>
          <a:off x="12509500" y="5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80875</xdr:rowOff>
    </xdr:from>
    <xdr:to>
      <xdr:col>68</xdr:col>
      <xdr:colOff>73025</xdr:colOff>
      <xdr:row>30</xdr:row>
      <xdr:rowOff>114391</xdr:rowOff>
    </xdr:to>
    <xdr:cxnSp macro="">
      <xdr:nvCxnSpPr>
        <xdr:cNvPr id="151" name="直線コネクタ 150"/>
        <xdr:cNvCxnSpPr/>
      </xdr:nvCxnSpPr>
      <xdr:spPr>
        <a:xfrm>
          <a:off x="12560300" y="5995900"/>
          <a:ext cx="762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48580</xdr:rowOff>
    </xdr:from>
    <xdr:to>
      <xdr:col>60</xdr:col>
      <xdr:colOff>123825</xdr:colOff>
      <xdr:row>30</xdr:row>
      <xdr:rowOff>150180</xdr:rowOff>
    </xdr:to>
    <xdr:sp macro="" textlink="">
      <xdr:nvSpPr>
        <xdr:cNvPr id="152" name="楕円 151"/>
        <xdr:cNvSpPr/>
      </xdr:nvSpPr>
      <xdr:spPr>
        <a:xfrm>
          <a:off x="11747500" y="59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80875</xdr:rowOff>
    </xdr:from>
    <xdr:to>
      <xdr:col>64</xdr:col>
      <xdr:colOff>73025</xdr:colOff>
      <xdr:row>30</xdr:row>
      <xdr:rowOff>99380</xdr:rowOff>
    </xdr:to>
    <xdr:cxnSp macro="">
      <xdr:nvCxnSpPr>
        <xdr:cNvPr id="153" name="直線コネクタ 152"/>
        <xdr:cNvCxnSpPr/>
      </xdr:nvCxnSpPr>
      <xdr:spPr>
        <a:xfrm flipV="1">
          <a:off x="11798300" y="5995900"/>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50871</xdr:rowOff>
    </xdr:from>
    <xdr:ext cx="469744" cy="259045"/>
    <xdr:sp macro="" textlink="">
      <xdr:nvSpPr>
        <xdr:cNvPr id="158" name="n_1mainValue債務償還比率"/>
        <xdr:cNvSpPr txBox="1"/>
      </xdr:nvSpPr>
      <xdr:spPr>
        <a:xfrm>
          <a:off x="13836727" y="61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156318</xdr:rowOff>
    </xdr:from>
    <xdr:ext cx="469744" cy="259045"/>
    <xdr:sp macro="" textlink="">
      <xdr:nvSpPr>
        <xdr:cNvPr id="159" name="n_2mainValue債務償還比率"/>
        <xdr:cNvSpPr txBox="1"/>
      </xdr:nvSpPr>
      <xdr:spPr>
        <a:xfrm>
          <a:off x="13087427" y="607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122802</xdr:rowOff>
    </xdr:from>
    <xdr:ext cx="469744" cy="259045"/>
    <xdr:sp macro="" textlink="">
      <xdr:nvSpPr>
        <xdr:cNvPr id="160" name="n_3mainValue債務償還比率"/>
        <xdr:cNvSpPr txBox="1"/>
      </xdr:nvSpPr>
      <xdr:spPr>
        <a:xfrm>
          <a:off x="12325427" y="60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141307</xdr:rowOff>
    </xdr:from>
    <xdr:ext cx="469744" cy="259045"/>
    <xdr:sp macro="" textlink="">
      <xdr:nvSpPr>
        <xdr:cNvPr id="161" name="n_4mainValue債務償還比率"/>
        <xdr:cNvSpPr txBox="1"/>
      </xdr:nvSpPr>
      <xdr:spPr>
        <a:xfrm>
          <a:off x="11563427" y="605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72390</xdr:rowOff>
    </xdr:from>
    <xdr:to>
      <xdr:col>24</xdr:col>
      <xdr:colOff>62865</xdr:colOff>
      <xdr:row>41</xdr:row>
      <xdr:rowOff>0</xdr:rowOff>
    </xdr:to>
    <xdr:cxnSp macro="">
      <xdr:nvCxnSpPr>
        <xdr:cNvPr id="57" name="直線コネクタ 56"/>
        <xdr:cNvCxnSpPr/>
      </xdr:nvCxnSpPr>
      <xdr:spPr>
        <a:xfrm flipV="1">
          <a:off x="4634865" y="607314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3827</xdr:rowOff>
    </xdr:from>
    <xdr:ext cx="405111" cy="259045"/>
    <xdr:sp macro="" textlink="">
      <xdr:nvSpPr>
        <xdr:cNvPr id="58" name="【道路】&#10;有形固定資産減価償却率最小値テキスト"/>
        <xdr:cNvSpPr txBox="1"/>
      </xdr:nvSpPr>
      <xdr:spPr>
        <a:xfrm>
          <a:off x="4673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0</xdr:rowOff>
    </xdr:from>
    <xdr:to>
      <xdr:col>24</xdr:col>
      <xdr:colOff>152400</xdr:colOff>
      <xdr:row>41</xdr:row>
      <xdr:rowOff>0</xdr:rowOff>
    </xdr:to>
    <xdr:cxnSp macro="">
      <xdr:nvCxnSpPr>
        <xdr:cNvPr id="59" name="直線コネクタ 58"/>
        <xdr:cNvCxnSpPr/>
      </xdr:nvCxnSpPr>
      <xdr:spPr>
        <a:xfrm>
          <a:off x="4546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19067</xdr:rowOff>
    </xdr:from>
    <xdr:ext cx="405111" cy="259045"/>
    <xdr:sp macro="" textlink="">
      <xdr:nvSpPr>
        <xdr:cNvPr id="60" name="【道路】&#10;有形固定資産減価償却率最大値テキスト"/>
        <xdr:cNvSpPr txBox="1"/>
      </xdr:nvSpPr>
      <xdr:spPr>
        <a:xfrm>
          <a:off x="46736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72390</xdr:rowOff>
    </xdr:from>
    <xdr:to>
      <xdr:col>24</xdr:col>
      <xdr:colOff>152400</xdr:colOff>
      <xdr:row>35</xdr:row>
      <xdr:rowOff>72390</xdr:rowOff>
    </xdr:to>
    <xdr:cxnSp macro="">
      <xdr:nvCxnSpPr>
        <xdr:cNvPr id="61" name="直線コネクタ 60"/>
        <xdr:cNvCxnSpPr/>
      </xdr:nvCxnSpPr>
      <xdr:spPr>
        <a:xfrm>
          <a:off x="4546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道路】&#10;有形固定資産減価償却率平均値テキスト"/>
        <xdr:cNvSpPr txBox="1"/>
      </xdr:nvSpPr>
      <xdr:spPr>
        <a:xfrm>
          <a:off x="46736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4" name="フローチャート: 判断 63"/>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158750</xdr:rowOff>
    </xdr:from>
    <xdr:to>
      <xdr:col>15</xdr:col>
      <xdr:colOff>101600</xdr:colOff>
      <xdr:row>37</xdr:row>
      <xdr:rowOff>88900</xdr:rowOff>
    </xdr:to>
    <xdr:sp macro="" textlink="">
      <xdr:nvSpPr>
        <xdr:cNvPr id="65" name="フローチャート: 判断 64"/>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6" name="フローチャート: 判断 65"/>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160655</xdr:rowOff>
    </xdr:from>
    <xdr:to>
      <xdr:col>20</xdr:col>
      <xdr:colOff>38100</xdr:colOff>
      <xdr:row>34</xdr:row>
      <xdr:rowOff>90805</xdr:rowOff>
    </xdr:to>
    <xdr:sp macro="" textlink="">
      <xdr:nvSpPr>
        <xdr:cNvPr id="73" name="楕円 72"/>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122555</xdr:rowOff>
    </xdr:from>
    <xdr:to>
      <xdr:col>15</xdr:col>
      <xdr:colOff>101600</xdr:colOff>
      <xdr:row>34</xdr:row>
      <xdr:rowOff>52705</xdr:rowOff>
    </xdr:to>
    <xdr:sp macro="" textlink="">
      <xdr:nvSpPr>
        <xdr:cNvPr id="74" name="楕円 73"/>
        <xdr:cNvSpPr/>
      </xdr:nvSpPr>
      <xdr:spPr>
        <a:xfrm>
          <a:off x="2857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1905</xdr:rowOff>
    </xdr:from>
    <xdr:to>
      <xdr:col>19</xdr:col>
      <xdr:colOff>177800</xdr:colOff>
      <xdr:row>34</xdr:row>
      <xdr:rowOff>40005</xdr:rowOff>
    </xdr:to>
    <xdr:cxnSp macro="">
      <xdr:nvCxnSpPr>
        <xdr:cNvPr id="75" name="直線コネクタ 74"/>
        <xdr:cNvCxnSpPr/>
      </xdr:nvCxnSpPr>
      <xdr:spPr>
        <a:xfrm>
          <a:off x="2908300" y="583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88265</xdr:rowOff>
    </xdr:from>
    <xdr:to>
      <xdr:col>10</xdr:col>
      <xdr:colOff>165100</xdr:colOff>
      <xdr:row>34</xdr:row>
      <xdr:rowOff>18415</xdr:rowOff>
    </xdr:to>
    <xdr:sp macro="" textlink="">
      <xdr:nvSpPr>
        <xdr:cNvPr id="76" name="楕円 75"/>
        <xdr:cNvSpPr/>
      </xdr:nvSpPr>
      <xdr:spPr>
        <a:xfrm>
          <a:off x="1968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139065</xdr:rowOff>
    </xdr:from>
    <xdr:to>
      <xdr:col>15</xdr:col>
      <xdr:colOff>50800</xdr:colOff>
      <xdr:row>34</xdr:row>
      <xdr:rowOff>1905</xdr:rowOff>
    </xdr:to>
    <xdr:cxnSp macro="">
      <xdr:nvCxnSpPr>
        <xdr:cNvPr id="77" name="直線コネクタ 76"/>
        <xdr:cNvCxnSpPr/>
      </xdr:nvCxnSpPr>
      <xdr:spPr>
        <a:xfrm>
          <a:off x="2019300" y="5796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61595</xdr:rowOff>
    </xdr:from>
    <xdr:to>
      <xdr:col>6</xdr:col>
      <xdr:colOff>38100</xdr:colOff>
      <xdr:row>33</xdr:row>
      <xdr:rowOff>163195</xdr:rowOff>
    </xdr:to>
    <xdr:sp macro="" textlink="">
      <xdr:nvSpPr>
        <xdr:cNvPr id="78" name="楕円 77"/>
        <xdr:cNvSpPr/>
      </xdr:nvSpPr>
      <xdr:spPr>
        <a:xfrm>
          <a:off x="1079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112395</xdr:rowOff>
    </xdr:from>
    <xdr:to>
      <xdr:col>10</xdr:col>
      <xdr:colOff>114300</xdr:colOff>
      <xdr:row>33</xdr:row>
      <xdr:rowOff>139065</xdr:rowOff>
    </xdr:to>
    <xdr:cxnSp macro="">
      <xdr:nvCxnSpPr>
        <xdr:cNvPr id="79" name="直線コネクタ 78"/>
        <xdr:cNvCxnSpPr/>
      </xdr:nvCxnSpPr>
      <xdr:spPr>
        <a:xfrm>
          <a:off x="1130300" y="57702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137177</xdr:rowOff>
    </xdr:from>
    <xdr:ext cx="405111" cy="259045"/>
    <xdr:sp macro="" textlink="">
      <xdr:nvSpPr>
        <xdr:cNvPr id="80" name="n_1aveValue【道路】&#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80027</xdr:rowOff>
    </xdr:from>
    <xdr:ext cx="405111" cy="259045"/>
    <xdr:sp macro="" textlink="">
      <xdr:nvSpPr>
        <xdr:cNvPr id="81" name="n_2aveValue【道路】&#10;有形固定資産減価償却率"/>
        <xdr:cNvSpPr txBox="1"/>
      </xdr:nvSpPr>
      <xdr:spPr>
        <a:xfrm>
          <a:off x="2705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2" name="n_3aveValue【道路】&#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57167</xdr:rowOff>
    </xdr:from>
    <xdr:ext cx="405111" cy="259045"/>
    <xdr:sp macro="" textlink="">
      <xdr:nvSpPr>
        <xdr:cNvPr id="83" name="n_4aveValue【道路】&#10;有形固定資産減価償却率"/>
        <xdr:cNvSpPr txBox="1"/>
      </xdr:nvSpPr>
      <xdr:spPr>
        <a:xfrm>
          <a:off x="927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107332</xdr:rowOff>
    </xdr:from>
    <xdr:ext cx="405111" cy="259045"/>
    <xdr:sp macro="" textlink="">
      <xdr:nvSpPr>
        <xdr:cNvPr id="84" name="n_1mainValue【道路】&#10;有形固定資産減価償却率"/>
        <xdr:cNvSpPr txBox="1"/>
      </xdr:nvSpPr>
      <xdr:spPr>
        <a:xfrm>
          <a:off x="35820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69232</xdr:rowOff>
    </xdr:from>
    <xdr:ext cx="405111" cy="259045"/>
    <xdr:sp macro="" textlink="">
      <xdr:nvSpPr>
        <xdr:cNvPr id="85" name="n_2mainValue【道路】&#10;有形固定資産減価償却率"/>
        <xdr:cNvSpPr txBox="1"/>
      </xdr:nvSpPr>
      <xdr:spPr>
        <a:xfrm>
          <a:off x="2705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34942</xdr:rowOff>
    </xdr:from>
    <xdr:ext cx="405111" cy="259045"/>
    <xdr:sp macro="" textlink="">
      <xdr:nvSpPr>
        <xdr:cNvPr id="86" name="n_3mainValue【道路】&#10;有形固定資産減価償却率"/>
        <xdr:cNvSpPr txBox="1"/>
      </xdr:nvSpPr>
      <xdr:spPr>
        <a:xfrm>
          <a:off x="1816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8272</xdr:rowOff>
    </xdr:from>
    <xdr:ext cx="405111" cy="259045"/>
    <xdr:sp macro="" textlink="">
      <xdr:nvSpPr>
        <xdr:cNvPr id="87" name="n_4mainValue【道路】&#10;有形固定資産減価償却率"/>
        <xdr:cNvSpPr txBox="1"/>
      </xdr:nvSpPr>
      <xdr:spPr>
        <a:xfrm>
          <a:off x="927744"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1" name="直線コネクタ 110"/>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2"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3" name="直線コネクタ 112"/>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4"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5" name="直線コネクタ 114"/>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6"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7" name="フローチャート: 判断 116"/>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8" name="フローチャート: 判断 117"/>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9" name="フローチャート: 判断 118"/>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0" name="フローチャート: 判断 119"/>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1" name="フローチャート: 判断 120"/>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3645</xdr:rowOff>
    </xdr:from>
    <xdr:to>
      <xdr:col>50</xdr:col>
      <xdr:colOff>165100</xdr:colOff>
      <xdr:row>41</xdr:row>
      <xdr:rowOff>105245</xdr:rowOff>
    </xdr:to>
    <xdr:sp macro="" textlink="">
      <xdr:nvSpPr>
        <xdr:cNvPr id="127" name="楕円 126"/>
        <xdr:cNvSpPr/>
      </xdr:nvSpPr>
      <xdr:spPr>
        <a:xfrm>
          <a:off x="95885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6769</xdr:rowOff>
    </xdr:from>
    <xdr:to>
      <xdr:col>46</xdr:col>
      <xdr:colOff>38100</xdr:colOff>
      <xdr:row>41</xdr:row>
      <xdr:rowOff>108369</xdr:rowOff>
    </xdr:to>
    <xdr:sp macro="" textlink="">
      <xdr:nvSpPr>
        <xdr:cNvPr id="128" name="楕円 127"/>
        <xdr:cNvSpPr/>
      </xdr:nvSpPr>
      <xdr:spPr>
        <a:xfrm>
          <a:off x="8699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54445</xdr:rowOff>
    </xdr:from>
    <xdr:to>
      <xdr:col>50</xdr:col>
      <xdr:colOff>114300</xdr:colOff>
      <xdr:row>41</xdr:row>
      <xdr:rowOff>57569</xdr:rowOff>
    </xdr:to>
    <xdr:cxnSp macro="">
      <xdr:nvCxnSpPr>
        <xdr:cNvPr id="129" name="直線コネクタ 128"/>
        <xdr:cNvCxnSpPr/>
      </xdr:nvCxnSpPr>
      <xdr:spPr>
        <a:xfrm flipV="1">
          <a:off x="8750300" y="70838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7855</xdr:rowOff>
    </xdr:from>
    <xdr:to>
      <xdr:col>41</xdr:col>
      <xdr:colOff>101600</xdr:colOff>
      <xdr:row>41</xdr:row>
      <xdr:rowOff>109455</xdr:rowOff>
    </xdr:to>
    <xdr:sp macro="" textlink="">
      <xdr:nvSpPr>
        <xdr:cNvPr id="130" name="楕円 129"/>
        <xdr:cNvSpPr/>
      </xdr:nvSpPr>
      <xdr:spPr>
        <a:xfrm>
          <a:off x="7810500" y="70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57569</xdr:rowOff>
    </xdr:from>
    <xdr:to>
      <xdr:col>45</xdr:col>
      <xdr:colOff>177800</xdr:colOff>
      <xdr:row>41</xdr:row>
      <xdr:rowOff>58655</xdr:rowOff>
    </xdr:to>
    <xdr:cxnSp macro="">
      <xdr:nvCxnSpPr>
        <xdr:cNvPr id="131" name="直線コネクタ 130"/>
        <xdr:cNvCxnSpPr/>
      </xdr:nvCxnSpPr>
      <xdr:spPr>
        <a:xfrm flipV="1">
          <a:off x="7861300" y="70870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9607</xdr:rowOff>
    </xdr:from>
    <xdr:to>
      <xdr:col>36</xdr:col>
      <xdr:colOff>165100</xdr:colOff>
      <xdr:row>41</xdr:row>
      <xdr:rowOff>111207</xdr:rowOff>
    </xdr:to>
    <xdr:sp macro="" textlink="">
      <xdr:nvSpPr>
        <xdr:cNvPr id="132" name="楕円 131"/>
        <xdr:cNvSpPr/>
      </xdr:nvSpPr>
      <xdr:spPr>
        <a:xfrm>
          <a:off x="6921500" y="70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58655</xdr:rowOff>
    </xdr:from>
    <xdr:to>
      <xdr:col>41</xdr:col>
      <xdr:colOff>50800</xdr:colOff>
      <xdr:row>41</xdr:row>
      <xdr:rowOff>60407</xdr:rowOff>
    </xdr:to>
    <xdr:cxnSp macro="">
      <xdr:nvCxnSpPr>
        <xdr:cNvPr id="133" name="直線コネクタ 132"/>
        <xdr:cNvCxnSpPr/>
      </xdr:nvCxnSpPr>
      <xdr:spPr>
        <a:xfrm flipV="1">
          <a:off x="6972300" y="708810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4"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5"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6"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7"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96372</xdr:rowOff>
    </xdr:from>
    <xdr:ext cx="469744" cy="259045"/>
    <xdr:sp macro="" textlink="">
      <xdr:nvSpPr>
        <xdr:cNvPr id="138" name="n_1mainValue【道路】&#10;一人当たり延長"/>
        <xdr:cNvSpPr txBox="1"/>
      </xdr:nvSpPr>
      <xdr:spPr>
        <a:xfrm>
          <a:off x="9391727" y="71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99496</xdr:rowOff>
    </xdr:from>
    <xdr:ext cx="469744" cy="259045"/>
    <xdr:sp macro="" textlink="">
      <xdr:nvSpPr>
        <xdr:cNvPr id="139" name="n_2mainValue【道路】&#10;一人当たり延長"/>
        <xdr:cNvSpPr txBox="1"/>
      </xdr:nvSpPr>
      <xdr:spPr>
        <a:xfrm>
          <a:off x="85154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100582</xdr:rowOff>
    </xdr:from>
    <xdr:ext cx="469744" cy="259045"/>
    <xdr:sp macro="" textlink="">
      <xdr:nvSpPr>
        <xdr:cNvPr id="140" name="n_3mainValue【道路】&#10;一人当たり延長"/>
        <xdr:cNvSpPr txBox="1"/>
      </xdr:nvSpPr>
      <xdr:spPr>
        <a:xfrm>
          <a:off x="7626427" y="71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102334</xdr:rowOff>
    </xdr:from>
    <xdr:ext cx="469744" cy="259045"/>
    <xdr:sp macro="" textlink="">
      <xdr:nvSpPr>
        <xdr:cNvPr id="141" name="n_4mainValue【道路】&#10;一人当たり延長"/>
        <xdr:cNvSpPr txBox="1"/>
      </xdr:nvSpPr>
      <xdr:spPr>
        <a:xfrm>
          <a:off x="6737427" y="713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6" name="直線コネクタ 165"/>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7"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8" name="直線コネクタ 167"/>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9"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0" name="直線コネクタ 169"/>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1"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2" name="フローチャート: 判断 171"/>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3" name="フローチャート: 判断 172"/>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4" name="フローチャート: 判断 173"/>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5" name="フローチャート: 判断 174"/>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6" name="フローチャート: 判断 175"/>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93980</xdr:rowOff>
    </xdr:from>
    <xdr:to>
      <xdr:col>20</xdr:col>
      <xdr:colOff>38100</xdr:colOff>
      <xdr:row>63</xdr:row>
      <xdr:rowOff>24130</xdr:rowOff>
    </xdr:to>
    <xdr:sp macro="" textlink="">
      <xdr:nvSpPr>
        <xdr:cNvPr id="182" name="楕円 181"/>
        <xdr:cNvSpPr/>
      </xdr:nvSpPr>
      <xdr:spPr>
        <a:xfrm>
          <a:off x="3746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71120</xdr:rowOff>
    </xdr:from>
    <xdr:to>
      <xdr:col>15</xdr:col>
      <xdr:colOff>101600</xdr:colOff>
      <xdr:row>63</xdr:row>
      <xdr:rowOff>1270</xdr:rowOff>
    </xdr:to>
    <xdr:sp macro="" textlink="">
      <xdr:nvSpPr>
        <xdr:cNvPr id="183" name="楕円 182"/>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121920</xdr:rowOff>
    </xdr:from>
    <xdr:to>
      <xdr:col>19</xdr:col>
      <xdr:colOff>177800</xdr:colOff>
      <xdr:row>62</xdr:row>
      <xdr:rowOff>144780</xdr:rowOff>
    </xdr:to>
    <xdr:cxnSp macro="">
      <xdr:nvCxnSpPr>
        <xdr:cNvPr id="184" name="直線コネクタ 183"/>
        <xdr:cNvCxnSpPr/>
      </xdr:nvCxnSpPr>
      <xdr:spPr>
        <a:xfrm>
          <a:off x="2908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44450</xdr:rowOff>
    </xdr:from>
    <xdr:to>
      <xdr:col>10</xdr:col>
      <xdr:colOff>165100</xdr:colOff>
      <xdr:row>62</xdr:row>
      <xdr:rowOff>146050</xdr:rowOff>
    </xdr:to>
    <xdr:sp macro="" textlink="">
      <xdr:nvSpPr>
        <xdr:cNvPr id="185" name="楕円 184"/>
        <xdr:cNvSpPr/>
      </xdr:nvSpPr>
      <xdr:spPr>
        <a:xfrm>
          <a:off x="196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95250</xdr:rowOff>
    </xdr:from>
    <xdr:to>
      <xdr:col>15</xdr:col>
      <xdr:colOff>50800</xdr:colOff>
      <xdr:row>62</xdr:row>
      <xdr:rowOff>121920</xdr:rowOff>
    </xdr:to>
    <xdr:cxnSp macro="">
      <xdr:nvCxnSpPr>
        <xdr:cNvPr id="186" name="直線コネクタ 185"/>
        <xdr:cNvCxnSpPr/>
      </xdr:nvCxnSpPr>
      <xdr:spPr>
        <a:xfrm>
          <a:off x="2019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87" name="楕円 186"/>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95250</xdr:rowOff>
    </xdr:to>
    <xdr:cxnSp macro="">
      <xdr:nvCxnSpPr>
        <xdr:cNvPr id="188" name="直線コネクタ 187"/>
        <xdr:cNvCxnSpPr/>
      </xdr:nvCxnSpPr>
      <xdr:spPr>
        <a:xfrm>
          <a:off x="1130300" y="10698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9"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0"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1"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2"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15257</xdr:rowOff>
    </xdr:from>
    <xdr:ext cx="405111" cy="259045"/>
    <xdr:sp macro="" textlink="">
      <xdr:nvSpPr>
        <xdr:cNvPr id="193" name="n_1mainValue【橋りょう・トンネル】&#10;有形固定資産減価償却率"/>
        <xdr:cNvSpPr txBox="1"/>
      </xdr:nvSpPr>
      <xdr:spPr>
        <a:xfrm>
          <a:off x="35820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163847</xdr:rowOff>
    </xdr:from>
    <xdr:ext cx="405111" cy="259045"/>
    <xdr:sp macro="" textlink="">
      <xdr:nvSpPr>
        <xdr:cNvPr id="194" name="n_2mainValue【橋りょう・トンネル】&#10;有形固定資産減価償却率"/>
        <xdr:cNvSpPr txBox="1"/>
      </xdr:nvSpPr>
      <xdr:spPr>
        <a:xfrm>
          <a:off x="2705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137177</xdr:rowOff>
    </xdr:from>
    <xdr:ext cx="405111" cy="259045"/>
    <xdr:sp macro="" textlink="">
      <xdr:nvSpPr>
        <xdr:cNvPr id="195" name="n_3mainValue【橋りょう・トンネル】&#10;有形固定資産減価償却率"/>
        <xdr:cNvSpPr txBox="1"/>
      </xdr:nvSpPr>
      <xdr:spPr>
        <a:xfrm>
          <a:off x="1816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196" name="n_4mainValue【橋りょう・トンネル】&#10;有形固定資産減価償却率"/>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8" name="直線コネクタ 217"/>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9"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0" name="直線コネクタ 219"/>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1"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2" name="直線コネクタ 221"/>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3"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4" name="フローチャート: 判断 223"/>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5" name="フローチャート: 判断 224"/>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6" name="フローチャート: 判断 225"/>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7" name="フローチャート: 判断 226"/>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8" name="フローチャート: 判断 227"/>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13519</xdr:rowOff>
    </xdr:from>
    <xdr:to>
      <xdr:col>50</xdr:col>
      <xdr:colOff>165100</xdr:colOff>
      <xdr:row>62</xdr:row>
      <xdr:rowOff>115119</xdr:rowOff>
    </xdr:to>
    <xdr:sp macro="" textlink="">
      <xdr:nvSpPr>
        <xdr:cNvPr id="234" name="楕円 233"/>
        <xdr:cNvSpPr/>
      </xdr:nvSpPr>
      <xdr:spPr>
        <a:xfrm>
          <a:off x="9588500" y="106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15510</xdr:rowOff>
    </xdr:from>
    <xdr:to>
      <xdr:col>46</xdr:col>
      <xdr:colOff>38100</xdr:colOff>
      <xdr:row>62</xdr:row>
      <xdr:rowOff>117110</xdr:rowOff>
    </xdr:to>
    <xdr:sp macro="" textlink="">
      <xdr:nvSpPr>
        <xdr:cNvPr id="235" name="楕円 234"/>
        <xdr:cNvSpPr/>
      </xdr:nvSpPr>
      <xdr:spPr>
        <a:xfrm>
          <a:off x="8699500" y="10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64319</xdr:rowOff>
    </xdr:from>
    <xdr:to>
      <xdr:col>50</xdr:col>
      <xdr:colOff>114300</xdr:colOff>
      <xdr:row>62</xdr:row>
      <xdr:rowOff>66310</xdr:rowOff>
    </xdr:to>
    <xdr:cxnSp macro="">
      <xdr:nvCxnSpPr>
        <xdr:cNvPr id="236" name="直線コネクタ 235"/>
        <xdr:cNvCxnSpPr/>
      </xdr:nvCxnSpPr>
      <xdr:spPr>
        <a:xfrm flipV="1">
          <a:off x="8750300" y="10694219"/>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17225</xdr:rowOff>
    </xdr:from>
    <xdr:to>
      <xdr:col>41</xdr:col>
      <xdr:colOff>101600</xdr:colOff>
      <xdr:row>62</xdr:row>
      <xdr:rowOff>118825</xdr:rowOff>
    </xdr:to>
    <xdr:sp macro="" textlink="">
      <xdr:nvSpPr>
        <xdr:cNvPr id="237" name="楕円 236"/>
        <xdr:cNvSpPr/>
      </xdr:nvSpPr>
      <xdr:spPr>
        <a:xfrm>
          <a:off x="7810500" y="106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66310</xdr:rowOff>
    </xdr:from>
    <xdr:to>
      <xdr:col>45</xdr:col>
      <xdr:colOff>177800</xdr:colOff>
      <xdr:row>62</xdr:row>
      <xdr:rowOff>68025</xdr:rowOff>
    </xdr:to>
    <xdr:cxnSp macro="">
      <xdr:nvCxnSpPr>
        <xdr:cNvPr id="238" name="直線コネクタ 237"/>
        <xdr:cNvCxnSpPr/>
      </xdr:nvCxnSpPr>
      <xdr:spPr>
        <a:xfrm flipV="1">
          <a:off x="7861300" y="1069621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18704</xdr:rowOff>
    </xdr:from>
    <xdr:to>
      <xdr:col>36</xdr:col>
      <xdr:colOff>165100</xdr:colOff>
      <xdr:row>62</xdr:row>
      <xdr:rowOff>120304</xdr:rowOff>
    </xdr:to>
    <xdr:sp macro="" textlink="">
      <xdr:nvSpPr>
        <xdr:cNvPr id="239" name="楕円 238"/>
        <xdr:cNvSpPr/>
      </xdr:nvSpPr>
      <xdr:spPr>
        <a:xfrm>
          <a:off x="6921500" y="106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68025</xdr:rowOff>
    </xdr:from>
    <xdr:to>
      <xdr:col>41</xdr:col>
      <xdr:colOff>50800</xdr:colOff>
      <xdr:row>62</xdr:row>
      <xdr:rowOff>69504</xdr:rowOff>
    </xdr:to>
    <xdr:cxnSp macro="">
      <xdr:nvCxnSpPr>
        <xdr:cNvPr id="240" name="直線コネクタ 239"/>
        <xdr:cNvCxnSpPr/>
      </xdr:nvCxnSpPr>
      <xdr:spPr>
        <a:xfrm flipV="1">
          <a:off x="6972300" y="1069792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106246</xdr:rowOff>
    </xdr:from>
    <xdr:ext cx="599010" cy="259045"/>
    <xdr:sp macro="" textlink="">
      <xdr:nvSpPr>
        <xdr:cNvPr id="245" name="n_1mainValue【橋りょう・トンネル】&#10;一人当たり有形固定資産（償却資産）額"/>
        <xdr:cNvSpPr txBox="1"/>
      </xdr:nvSpPr>
      <xdr:spPr>
        <a:xfrm>
          <a:off x="9327095" y="1073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108237</xdr:rowOff>
    </xdr:from>
    <xdr:ext cx="599010" cy="259045"/>
    <xdr:sp macro="" textlink="">
      <xdr:nvSpPr>
        <xdr:cNvPr id="246" name="n_2mainValue【橋りょう・トンネル】&#10;一人当たり有形固定資産（償却資産）額"/>
        <xdr:cNvSpPr txBox="1"/>
      </xdr:nvSpPr>
      <xdr:spPr>
        <a:xfrm>
          <a:off x="8450795" y="1073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109952</xdr:rowOff>
    </xdr:from>
    <xdr:ext cx="599010" cy="259045"/>
    <xdr:sp macro="" textlink="">
      <xdr:nvSpPr>
        <xdr:cNvPr id="247" name="n_3mainValue【橋りょう・トンネル】&#10;一人当たり有形固定資産（償却資産）額"/>
        <xdr:cNvSpPr txBox="1"/>
      </xdr:nvSpPr>
      <xdr:spPr>
        <a:xfrm>
          <a:off x="7561795" y="107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111431</xdr:rowOff>
    </xdr:from>
    <xdr:ext cx="599010" cy="259045"/>
    <xdr:sp macro="" textlink="">
      <xdr:nvSpPr>
        <xdr:cNvPr id="248" name="n_4mainValue【橋りょう・トンネル】&#10;一人当たり有形固定資産（償却資産）額"/>
        <xdr:cNvSpPr txBox="1"/>
      </xdr:nvSpPr>
      <xdr:spPr>
        <a:xfrm>
          <a:off x="6672795" y="107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1" name="テキスト ボックス 26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1" name="テキスト ボックス 27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4" name="直線コネクタ 27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6" name="直線コネクタ 27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8" name="直線コネクタ 27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80" name="フローチャート: 判断 27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81" name="フローチャート: 判断 28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2" name="フローチャート: 判断 28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3" name="フローチャート: 判断 28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4" name="フローチャート: 判断 28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52614</xdr:rowOff>
    </xdr:from>
    <xdr:to>
      <xdr:col>20</xdr:col>
      <xdr:colOff>38100</xdr:colOff>
      <xdr:row>84</xdr:row>
      <xdr:rowOff>154214</xdr:rowOff>
    </xdr:to>
    <xdr:sp macro="" textlink="">
      <xdr:nvSpPr>
        <xdr:cNvPr id="290" name="楕円 289"/>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21589</xdr:rowOff>
    </xdr:from>
    <xdr:to>
      <xdr:col>15</xdr:col>
      <xdr:colOff>101600</xdr:colOff>
      <xdr:row>84</xdr:row>
      <xdr:rowOff>123189</xdr:rowOff>
    </xdr:to>
    <xdr:sp macro="" textlink="">
      <xdr:nvSpPr>
        <xdr:cNvPr id="291" name="楕円 290"/>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103414</xdr:rowOff>
    </xdr:to>
    <xdr:cxnSp macro="">
      <xdr:nvCxnSpPr>
        <xdr:cNvPr id="292" name="直線コネクタ 291"/>
        <xdr:cNvCxnSpPr/>
      </xdr:nvCxnSpPr>
      <xdr:spPr>
        <a:xfrm>
          <a:off x="2908300" y="1447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162016</xdr:rowOff>
    </xdr:from>
    <xdr:to>
      <xdr:col>10</xdr:col>
      <xdr:colOff>165100</xdr:colOff>
      <xdr:row>84</xdr:row>
      <xdr:rowOff>92166</xdr:rowOff>
    </xdr:to>
    <xdr:sp macro="" textlink="">
      <xdr:nvSpPr>
        <xdr:cNvPr id="293" name="楕円 292"/>
        <xdr:cNvSpPr/>
      </xdr:nvSpPr>
      <xdr:spPr>
        <a:xfrm>
          <a:off x="196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41366</xdr:rowOff>
    </xdr:from>
    <xdr:to>
      <xdr:col>15</xdr:col>
      <xdr:colOff>50800</xdr:colOff>
      <xdr:row>84</xdr:row>
      <xdr:rowOff>72389</xdr:rowOff>
    </xdr:to>
    <xdr:cxnSp macro="">
      <xdr:nvCxnSpPr>
        <xdr:cNvPr id="294" name="直線コネクタ 293"/>
        <xdr:cNvCxnSpPr/>
      </xdr:nvCxnSpPr>
      <xdr:spPr>
        <a:xfrm>
          <a:off x="2019300" y="144431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295" name="楕円 294"/>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41366</xdr:rowOff>
    </xdr:to>
    <xdr:cxnSp macro="">
      <xdr:nvCxnSpPr>
        <xdr:cNvPr id="296" name="直線コネクタ 295"/>
        <xdr:cNvCxnSpPr/>
      </xdr:nvCxnSpPr>
      <xdr:spPr>
        <a:xfrm>
          <a:off x="1130300" y="144137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7"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8"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9"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00"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145341</xdr:rowOff>
    </xdr:from>
    <xdr:ext cx="405111" cy="259045"/>
    <xdr:sp macro="" textlink="">
      <xdr:nvSpPr>
        <xdr:cNvPr id="301" name="n_1mainValue【公営住宅】&#10;有形固定資産減価償却率"/>
        <xdr:cNvSpPr txBox="1"/>
      </xdr:nvSpPr>
      <xdr:spPr>
        <a:xfrm>
          <a:off x="3582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2" name="n_2mainValue【公営住宅】&#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83293</xdr:rowOff>
    </xdr:from>
    <xdr:ext cx="405111" cy="259045"/>
    <xdr:sp macro="" textlink="">
      <xdr:nvSpPr>
        <xdr:cNvPr id="303" name="n_3mainValue【公営住宅】&#10;有形固定資産減価償却率"/>
        <xdr:cNvSpPr txBox="1"/>
      </xdr:nvSpPr>
      <xdr:spPr>
        <a:xfrm>
          <a:off x="1816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04" name="n_4mainValue【公営住宅】&#10;有形固定資産減価償却率"/>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8" name="直線コネクタ 327"/>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9"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30" name="直線コネクタ 329"/>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31"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2" name="直線コネクタ 331"/>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3"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4" name="フローチャート: 判断 333"/>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5" name="フローチャート: 判断 334"/>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6" name="フローチャート: 判断 335"/>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7" name="フローチャート: 判断 336"/>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8" name="フローチャート: 判断 337"/>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132842</xdr:rowOff>
    </xdr:from>
    <xdr:to>
      <xdr:col>50</xdr:col>
      <xdr:colOff>165100</xdr:colOff>
      <xdr:row>83</xdr:row>
      <xdr:rowOff>62992</xdr:rowOff>
    </xdr:to>
    <xdr:sp macro="" textlink="">
      <xdr:nvSpPr>
        <xdr:cNvPr id="344" name="楕円 343"/>
        <xdr:cNvSpPr/>
      </xdr:nvSpPr>
      <xdr:spPr>
        <a:xfrm>
          <a:off x="95885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111506</xdr:rowOff>
    </xdr:from>
    <xdr:to>
      <xdr:col>46</xdr:col>
      <xdr:colOff>38100</xdr:colOff>
      <xdr:row>81</xdr:row>
      <xdr:rowOff>41656</xdr:rowOff>
    </xdr:to>
    <xdr:sp macro="" textlink="">
      <xdr:nvSpPr>
        <xdr:cNvPr id="345" name="楕円 344"/>
        <xdr:cNvSpPr/>
      </xdr:nvSpPr>
      <xdr:spPr>
        <a:xfrm>
          <a:off x="8699500" y="138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162306</xdr:rowOff>
    </xdr:from>
    <xdr:to>
      <xdr:col>50</xdr:col>
      <xdr:colOff>114300</xdr:colOff>
      <xdr:row>83</xdr:row>
      <xdr:rowOff>12192</xdr:rowOff>
    </xdr:to>
    <xdr:cxnSp macro="">
      <xdr:nvCxnSpPr>
        <xdr:cNvPr id="346" name="直線コネクタ 345"/>
        <xdr:cNvCxnSpPr/>
      </xdr:nvCxnSpPr>
      <xdr:spPr>
        <a:xfrm>
          <a:off x="8750300" y="13878306"/>
          <a:ext cx="8890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117602</xdr:rowOff>
    </xdr:from>
    <xdr:to>
      <xdr:col>41</xdr:col>
      <xdr:colOff>101600</xdr:colOff>
      <xdr:row>81</xdr:row>
      <xdr:rowOff>47752</xdr:rowOff>
    </xdr:to>
    <xdr:sp macro="" textlink="">
      <xdr:nvSpPr>
        <xdr:cNvPr id="347" name="楕円 346"/>
        <xdr:cNvSpPr/>
      </xdr:nvSpPr>
      <xdr:spPr>
        <a:xfrm>
          <a:off x="7810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162306</xdr:rowOff>
    </xdr:from>
    <xdr:to>
      <xdr:col>45</xdr:col>
      <xdr:colOff>177800</xdr:colOff>
      <xdr:row>80</xdr:row>
      <xdr:rowOff>168402</xdr:rowOff>
    </xdr:to>
    <xdr:cxnSp macro="">
      <xdr:nvCxnSpPr>
        <xdr:cNvPr id="348" name="直線コネクタ 347"/>
        <xdr:cNvCxnSpPr/>
      </xdr:nvCxnSpPr>
      <xdr:spPr>
        <a:xfrm flipV="1">
          <a:off x="7861300" y="138783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122937</xdr:rowOff>
    </xdr:from>
    <xdr:to>
      <xdr:col>36</xdr:col>
      <xdr:colOff>165100</xdr:colOff>
      <xdr:row>81</xdr:row>
      <xdr:rowOff>53087</xdr:rowOff>
    </xdr:to>
    <xdr:sp macro="" textlink="">
      <xdr:nvSpPr>
        <xdr:cNvPr id="349" name="楕円 348"/>
        <xdr:cNvSpPr/>
      </xdr:nvSpPr>
      <xdr:spPr>
        <a:xfrm>
          <a:off x="6921500" y="138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168402</xdr:rowOff>
    </xdr:from>
    <xdr:to>
      <xdr:col>41</xdr:col>
      <xdr:colOff>50800</xdr:colOff>
      <xdr:row>81</xdr:row>
      <xdr:rowOff>2287</xdr:rowOff>
    </xdr:to>
    <xdr:cxnSp macro="">
      <xdr:nvCxnSpPr>
        <xdr:cNvPr id="350" name="直線コネクタ 349"/>
        <xdr:cNvCxnSpPr/>
      </xdr:nvCxnSpPr>
      <xdr:spPr>
        <a:xfrm flipV="1">
          <a:off x="6972300" y="1388440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1"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2"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3"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54"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79519</xdr:rowOff>
    </xdr:from>
    <xdr:ext cx="469744" cy="259045"/>
    <xdr:sp macro="" textlink="">
      <xdr:nvSpPr>
        <xdr:cNvPr id="355" name="n_1mainValue【公営住宅】&#10;一人当たり面積"/>
        <xdr:cNvSpPr txBox="1"/>
      </xdr:nvSpPr>
      <xdr:spPr>
        <a:xfrm>
          <a:off x="939172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58183</xdr:rowOff>
    </xdr:from>
    <xdr:ext cx="469744" cy="259045"/>
    <xdr:sp macro="" textlink="">
      <xdr:nvSpPr>
        <xdr:cNvPr id="356" name="n_2mainValue【公営住宅】&#10;一人当たり面積"/>
        <xdr:cNvSpPr txBox="1"/>
      </xdr:nvSpPr>
      <xdr:spPr>
        <a:xfrm>
          <a:off x="8515427"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64279</xdr:rowOff>
    </xdr:from>
    <xdr:ext cx="469744" cy="259045"/>
    <xdr:sp macro="" textlink="">
      <xdr:nvSpPr>
        <xdr:cNvPr id="357" name="n_3mainValue【公営住宅】&#10;一人当たり面積"/>
        <xdr:cNvSpPr txBox="1"/>
      </xdr:nvSpPr>
      <xdr:spPr>
        <a:xfrm>
          <a:off x="76264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69614</xdr:rowOff>
    </xdr:from>
    <xdr:ext cx="469744" cy="259045"/>
    <xdr:sp macro="" textlink="">
      <xdr:nvSpPr>
        <xdr:cNvPr id="358" name="n_4mainValue【公営住宅】&#10;一人当たり面積"/>
        <xdr:cNvSpPr txBox="1"/>
      </xdr:nvSpPr>
      <xdr:spPr>
        <a:xfrm>
          <a:off x="6737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83" name="直線コネクタ 382"/>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384"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5" name="直線コネクタ 384"/>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386"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387" name="直線コネクタ 386"/>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95266</xdr:rowOff>
    </xdr:from>
    <xdr:ext cx="405111" cy="259045"/>
    <xdr:sp macro="" textlink="">
      <xdr:nvSpPr>
        <xdr:cNvPr id="388" name="【港湾・漁港】&#10;有形固定資産減価償却率平均値テキスト"/>
        <xdr:cNvSpPr txBox="1"/>
      </xdr:nvSpPr>
      <xdr:spPr>
        <a:xfrm>
          <a:off x="4673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89" name="フローチャート: 判断 388"/>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390" name="フローチャート: 判断 389"/>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91" name="フローチャート: 判断 390"/>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2" name="フローチャート: 判断 391"/>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3" name="フローチャート: 判断 392"/>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33020</xdr:rowOff>
    </xdr:from>
    <xdr:to>
      <xdr:col>20</xdr:col>
      <xdr:colOff>38100</xdr:colOff>
      <xdr:row>103</xdr:row>
      <xdr:rowOff>134620</xdr:rowOff>
    </xdr:to>
    <xdr:sp macro="" textlink="">
      <xdr:nvSpPr>
        <xdr:cNvPr id="399" name="楕円 398"/>
        <xdr:cNvSpPr/>
      </xdr:nvSpPr>
      <xdr:spPr>
        <a:xfrm>
          <a:off x="3746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168275</xdr:rowOff>
    </xdr:from>
    <xdr:to>
      <xdr:col>15</xdr:col>
      <xdr:colOff>101600</xdr:colOff>
      <xdr:row>103</xdr:row>
      <xdr:rowOff>98425</xdr:rowOff>
    </xdr:to>
    <xdr:sp macro="" textlink="">
      <xdr:nvSpPr>
        <xdr:cNvPr id="400" name="楕円 399"/>
        <xdr:cNvSpPr/>
      </xdr:nvSpPr>
      <xdr:spPr>
        <a:xfrm>
          <a:off x="2857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47625</xdr:rowOff>
    </xdr:from>
    <xdr:to>
      <xdr:col>19</xdr:col>
      <xdr:colOff>177800</xdr:colOff>
      <xdr:row>103</xdr:row>
      <xdr:rowOff>83820</xdr:rowOff>
    </xdr:to>
    <xdr:cxnSp macro="">
      <xdr:nvCxnSpPr>
        <xdr:cNvPr id="401" name="直線コネクタ 400"/>
        <xdr:cNvCxnSpPr/>
      </xdr:nvCxnSpPr>
      <xdr:spPr>
        <a:xfrm>
          <a:off x="2908300" y="1770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133986</xdr:rowOff>
    </xdr:from>
    <xdr:to>
      <xdr:col>10</xdr:col>
      <xdr:colOff>165100</xdr:colOff>
      <xdr:row>103</xdr:row>
      <xdr:rowOff>64136</xdr:rowOff>
    </xdr:to>
    <xdr:sp macro="" textlink="">
      <xdr:nvSpPr>
        <xdr:cNvPr id="402" name="楕円 401"/>
        <xdr:cNvSpPr/>
      </xdr:nvSpPr>
      <xdr:spPr>
        <a:xfrm>
          <a:off x="1968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13336</xdr:rowOff>
    </xdr:from>
    <xdr:to>
      <xdr:col>15</xdr:col>
      <xdr:colOff>50800</xdr:colOff>
      <xdr:row>103</xdr:row>
      <xdr:rowOff>47625</xdr:rowOff>
    </xdr:to>
    <xdr:cxnSp macro="">
      <xdr:nvCxnSpPr>
        <xdr:cNvPr id="403" name="直線コネクタ 402"/>
        <xdr:cNvCxnSpPr/>
      </xdr:nvCxnSpPr>
      <xdr:spPr>
        <a:xfrm>
          <a:off x="2019300" y="176726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97789</xdr:rowOff>
    </xdr:from>
    <xdr:to>
      <xdr:col>6</xdr:col>
      <xdr:colOff>38100</xdr:colOff>
      <xdr:row>103</xdr:row>
      <xdr:rowOff>27939</xdr:rowOff>
    </xdr:to>
    <xdr:sp macro="" textlink="">
      <xdr:nvSpPr>
        <xdr:cNvPr id="404" name="楕円 403"/>
        <xdr:cNvSpPr/>
      </xdr:nvSpPr>
      <xdr:spPr>
        <a:xfrm>
          <a:off x="1079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148589</xdr:rowOff>
    </xdr:from>
    <xdr:to>
      <xdr:col>10</xdr:col>
      <xdr:colOff>114300</xdr:colOff>
      <xdr:row>103</xdr:row>
      <xdr:rowOff>13336</xdr:rowOff>
    </xdr:to>
    <xdr:cxnSp macro="">
      <xdr:nvCxnSpPr>
        <xdr:cNvPr id="405" name="直線コネクタ 404"/>
        <xdr:cNvCxnSpPr/>
      </xdr:nvCxnSpPr>
      <xdr:spPr>
        <a:xfrm>
          <a:off x="1130300" y="17636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7638</xdr:rowOff>
    </xdr:from>
    <xdr:ext cx="405111" cy="259045"/>
    <xdr:sp macro="" textlink="">
      <xdr:nvSpPr>
        <xdr:cNvPr id="406" name="n_1aveValue【港湾・漁港】&#10;有形固定資産減価償却率"/>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07" name="n_2aveValue【港湾・漁港】&#10;有形固定資産減価償却率"/>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08" name="n_3aveValue【港湾・漁港】&#10;有形固定資産減価償却率"/>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09"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151147</xdr:rowOff>
    </xdr:from>
    <xdr:ext cx="405111" cy="259045"/>
    <xdr:sp macro="" textlink="">
      <xdr:nvSpPr>
        <xdr:cNvPr id="410" name="n_1mainValue【港湾・漁港】&#10;有形固定資産減価償却率"/>
        <xdr:cNvSpPr txBox="1"/>
      </xdr:nvSpPr>
      <xdr:spPr>
        <a:xfrm>
          <a:off x="3582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114952</xdr:rowOff>
    </xdr:from>
    <xdr:ext cx="405111" cy="259045"/>
    <xdr:sp macro="" textlink="">
      <xdr:nvSpPr>
        <xdr:cNvPr id="411" name="n_2mainValue【港湾・漁港】&#10;有形固定資産減価償却率"/>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80663</xdr:rowOff>
    </xdr:from>
    <xdr:ext cx="405111" cy="259045"/>
    <xdr:sp macro="" textlink="">
      <xdr:nvSpPr>
        <xdr:cNvPr id="412" name="n_3mainValue【港湾・漁港】&#10;有形固定資産減価償却率"/>
        <xdr:cNvSpPr txBox="1"/>
      </xdr:nvSpPr>
      <xdr:spPr>
        <a:xfrm>
          <a:off x="1816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44466</xdr:rowOff>
    </xdr:from>
    <xdr:ext cx="405111" cy="259045"/>
    <xdr:sp macro="" textlink="">
      <xdr:nvSpPr>
        <xdr:cNvPr id="413" name="n_4mainValue【港湾・漁港】&#10;有形固定資産減価償却率"/>
        <xdr:cNvSpPr txBox="1"/>
      </xdr:nvSpPr>
      <xdr:spPr>
        <a:xfrm>
          <a:off x="927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7" name="テキスト ボックス 4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9" name="テキスト ボックス 4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1" name="テキスト ボックス 4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3" name="テキスト ボックス 43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37" name="直線コネクタ 436"/>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38"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39" name="直線コネクタ 438"/>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40"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41" name="直線コネクタ 440"/>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58211</xdr:rowOff>
    </xdr:from>
    <xdr:ext cx="599010" cy="259045"/>
    <xdr:sp macro="" textlink="">
      <xdr:nvSpPr>
        <xdr:cNvPr id="442" name="【港湾・漁港】&#10;一人当たり有形固定資産（償却資産）額平均値テキスト"/>
        <xdr:cNvSpPr txBox="1"/>
      </xdr:nvSpPr>
      <xdr:spPr>
        <a:xfrm>
          <a:off x="10515600" y="18403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43" name="フローチャート: 判断 442"/>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44" name="フローチャート: 判断 443"/>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45" name="フローチャート: 判断 444"/>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46" name="フローチャート: 判断 445"/>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47" name="フローチャート: 判断 446"/>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37285</xdr:rowOff>
    </xdr:from>
    <xdr:to>
      <xdr:col>50</xdr:col>
      <xdr:colOff>165100</xdr:colOff>
      <xdr:row>106</xdr:row>
      <xdr:rowOff>138885</xdr:rowOff>
    </xdr:to>
    <xdr:sp macro="" textlink="">
      <xdr:nvSpPr>
        <xdr:cNvPr id="453" name="楕円 452"/>
        <xdr:cNvSpPr/>
      </xdr:nvSpPr>
      <xdr:spPr>
        <a:xfrm>
          <a:off x="9588500" y="182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40495</xdr:rowOff>
    </xdr:from>
    <xdr:to>
      <xdr:col>46</xdr:col>
      <xdr:colOff>38100</xdr:colOff>
      <xdr:row>106</xdr:row>
      <xdr:rowOff>142095</xdr:rowOff>
    </xdr:to>
    <xdr:sp macro="" textlink="">
      <xdr:nvSpPr>
        <xdr:cNvPr id="454" name="楕円 453"/>
        <xdr:cNvSpPr/>
      </xdr:nvSpPr>
      <xdr:spPr>
        <a:xfrm>
          <a:off x="8699500" y="182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88085</xdr:rowOff>
    </xdr:from>
    <xdr:to>
      <xdr:col>50</xdr:col>
      <xdr:colOff>114300</xdr:colOff>
      <xdr:row>106</xdr:row>
      <xdr:rowOff>91295</xdr:rowOff>
    </xdr:to>
    <xdr:cxnSp macro="">
      <xdr:nvCxnSpPr>
        <xdr:cNvPr id="455" name="直線コネクタ 454"/>
        <xdr:cNvCxnSpPr/>
      </xdr:nvCxnSpPr>
      <xdr:spPr>
        <a:xfrm flipV="1">
          <a:off x="8750300" y="18261785"/>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43298</xdr:rowOff>
    </xdr:from>
    <xdr:to>
      <xdr:col>41</xdr:col>
      <xdr:colOff>101600</xdr:colOff>
      <xdr:row>106</xdr:row>
      <xdr:rowOff>144898</xdr:rowOff>
    </xdr:to>
    <xdr:sp macro="" textlink="">
      <xdr:nvSpPr>
        <xdr:cNvPr id="456" name="楕円 455"/>
        <xdr:cNvSpPr/>
      </xdr:nvSpPr>
      <xdr:spPr>
        <a:xfrm>
          <a:off x="7810500" y="18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91295</xdr:rowOff>
    </xdr:from>
    <xdr:to>
      <xdr:col>45</xdr:col>
      <xdr:colOff>177800</xdr:colOff>
      <xdr:row>106</xdr:row>
      <xdr:rowOff>94098</xdr:rowOff>
    </xdr:to>
    <xdr:cxnSp macro="">
      <xdr:nvCxnSpPr>
        <xdr:cNvPr id="457" name="直線コネクタ 456"/>
        <xdr:cNvCxnSpPr/>
      </xdr:nvCxnSpPr>
      <xdr:spPr>
        <a:xfrm flipV="1">
          <a:off x="7861300" y="18264995"/>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45456</xdr:rowOff>
    </xdr:from>
    <xdr:to>
      <xdr:col>36</xdr:col>
      <xdr:colOff>165100</xdr:colOff>
      <xdr:row>106</xdr:row>
      <xdr:rowOff>147056</xdr:rowOff>
    </xdr:to>
    <xdr:sp macro="" textlink="">
      <xdr:nvSpPr>
        <xdr:cNvPr id="458" name="楕円 457"/>
        <xdr:cNvSpPr/>
      </xdr:nvSpPr>
      <xdr:spPr>
        <a:xfrm>
          <a:off x="6921500" y="182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94098</xdr:rowOff>
    </xdr:from>
    <xdr:to>
      <xdr:col>41</xdr:col>
      <xdr:colOff>50800</xdr:colOff>
      <xdr:row>106</xdr:row>
      <xdr:rowOff>96256</xdr:rowOff>
    </xdr:to>
    <xdr:cxnSp macro="">
      <xdr:nvCxnSpPr>
        <xdr:cNvPr id="459" name="直線コネクタ 458"/>
        <xdr:cNvCxnSpPr/>
      </xdr:nvCxnSpPr>
      <xdr:spPr>
        <a:xfrm flipV="1">
          <a:off x="6972300" y="18267798"/>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40586</xdr:rowOff>
    </xdr:from>
    <xdr:ext cx="599010" cy="259045"/>
    <xdr:sp macro="" textlink="">
      <xdr:nvSpPr>
        <xdr:cNvPr id="460" name="n_1aveValue【港湾・漁港】&#10;一人当たり有形固定資産（償却資産）額"/>
        <xdr:cNvSpPr txBox="1"/>
      </xdr:nvSpPr>
      <xdr:spPr>
        <a:xfrm>
          <a:off x="93270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43945</xdr:rowOff>
    </xdr:from>
    <xdr:ext cx="599010" cy="259045"/>
    <xdr:sp macro="" textlink="">
      <xdr:nvSpPr>
        <xdr:cNvPr id="461" name="n_2aveValue【港湾・漁港】&#10;一人当たり有形固定資産（償却資産）額"/>
        <xdr:cNvSpPr txBox="1"/>
      </xdr:nvSpPr>
      <xdr:spPr>
        <a:xfrm>
          <a:off x="8450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39363</xdr:rowOff>
    </xdr:from>
    <xdr:ext cx="599010" cy="259045"/>
    <xdr:sp macro="" textlink="">
      <xdr:nvSpPr>
        <xdr:cNvPr id="462" name="n_3aveValue【港湾・漁港】&#10;一人当たり有形固定資産（償却資産）額"/>
        <xdr:cNvSpPr txBox="1"/>
      </xdr:nvSpPr>
      <xdr:spPr>
        <a:xfrm>
          <a:off x="7561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92457</xdr:rowOff>
    </xdr:from>
    <xdr:ext cx="534377" cy="259045"/>
    <xdr:sp macro="" textlink="">
      <xdr:nvSpPr>
        <xdr:cNvPr id="463" name="n_4aveValue【港湾・漁港】&#10;一人当たり有形固定資産（償却資産）額"/>
        <xdr:cNvSpPr txBox="1"/>
      </xdr:nvSpPr>
      <xdr:spPr>
        <a:xfrm>
          <a:off x="6705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155412</xdr:rowOff>
    </xdr:from>
    <xdr:ext cx="599010" cy="259045"/>
    <xdr:sp macro="" textlink="">
      <xdr:nvSpPr>
        <xdr:cNvPr id="464" name="n_1mainValue【港湾・漁港】&#10;一人当たり有形固定資産（償却資産）額"/>
        <xdr:cNvSpPr txBox="1"/>
      </xdr:nvSpPr>
      <xdr:spPr>
        <a:xfrm>
          <a:off x="9327095" y="179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158622</xdr:rowOff>
    </xdr:from>
    <xdr:ext cx="599010" cy="259045"/>
    <xdr:sp macro="" textlink="">
      <xdr:nvSpPr>
        <xdr:cNvPr id="465" name="n_2mainValue【港湾・漁港】&#10;一人当たり有形固定資産（償却資産）額"/>
        <xdr:cNvSpPr txBox="1"/>
      </xdr:nvSpPr>
      <xdr:spPr>
        <a:xfrm>
          <a:off x="8450795" y="179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161425</xdr:rowOff>
    </xdr:from>
    <xdr:ext cx="599010" cy="259045"/>
    <xdr:sp macro="" textlink="">
      <xdr:nvSpPr>
        <xdr:cNvPr id="466" name="n_3mainValue【港湾・漁港】&#10;一人当たり有形固定資産（償却資産）額"/>
        <xdr:cNvSpPr txBox="1"/>
      </xdr:nvSpPr>
      <xdr:spPr>
        <a:xfrm>
          <a:off x="7561795" y="179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163583</xdr:rowOff>
    </xdr:from>
    <xdr:ext cx="599010" cy="259045"/>
    <xdr:sp macro="" textlink="">
      <xdr:nvSpPr>
        <xdr:cNvPr id="467" name="n_4mainValue【港湾・漁港】&#10;一人当たり有形固定資産（償却資産）額"/>
        <xdr:cNvSpPr txBox="1"/>
      </xdr:nvSpPr>
      <xdr:spPr>
        <a:xfrm>
          <a:off x="6672795" y="179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92" name="直線コネクタ 491"/>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93"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4" name="直線コネクタ 493"/>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95"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6" name="直線コネクタ 495"/>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97"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8" name="フローチャート: 判断 49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9" name="フローチャート: 判断 498"/>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00" name="フローチャート: 判断 499"/>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01" name="フローチャート: 判断 500"/>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2" name="フローチャート: 判断 501"/>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508" name="楕円 507"/>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57785</xdr:rowOff>
    </xdr:from>
    <xdr:to>
      <xdr:col>76</xdr:col>
      <xdr:colOff>165100</xdr:colOff>
      <xdr:row>41</xdr:row>
      <xdr:rowOff>159385</xdr:rowOff>
    </xdr:to>
    <xdr:sp macro="" textlink="">
      <xdr:nvSpPr>
        <xdr:cNvPr id="509" name="楕円 508"/>
        <xdr:cNvSpPr/>
      </xdr:nvSpPr>
      <xdr:spPr>
        <a:xfrm>
          <a:off x="14541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108585</xdr:rowOff>
    </xdr:from>
    <xdr:to>
      <xdr:col>81</xdr:col>
      <xdr:colOff>50800</xdr:colOff>
      <xdr:row>41</xdr:row>
      <xdr:rowOff>140970</xdr:rowOff>
    </xdr:to>
    <xdr:cxnSp macro="">
      <xdr:nvCxnSpPr>
        <xdr:cNvPr id="510" name="直線コネクタ 509"/>
        <xdr:cNvCxnSpPr/>
      </xdr:nvCxnSpPr>
      <xdr:spPr>
        <a:xfrm>
          <a:off x="14592300" y="7138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17780</xdr:rowOff>
    </xdr:from>
    <xdr:to>
      <xdr:col>72</xdr:col>
      <xdr:colOff>38100</xdr:colOff>
      <xdr:row>41</xdr:row>
      <xdr:rowOff>119380</xdr:rowOff>
    </xdr:to>
    <xdr:sp macro="" textlink="">
      <xdr:nvSpPr>
        <xdr:cNvPr id="511" name="楕円 510"/>
        <xdr:cNvSpPr/>
      </xdr:nvSpPr>
      <xdr:spPr>
        <a:xfrm>
          <a:off x="13652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68580</xdr:rowOff>
    </xdr:from>
    <xdr:to>
      <xdr:col>76</xdr:col>
      <xdr:colOff>114300</xdr:colOff>
      <xdr:row>41</xdr:row>
      <xdr:rowOff>108585</xdr:rowOff>
    </xdr:to>
    <xdr:cxnSp macro="">
      <xdr:nvCxnSpPr>
        <xdr:cNvPr id="512" name="直線コネクタ 511"/>
        <xdr:cNvCxnSpPr/>
      </xdr:nvCxnSpPr>
      <xdr:spPr>
        <a:xfrm>
          <a:off x="13703300" y="7098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154940</xdr:rowOff>
    </xdr:from>
    <xdr:to>
      <xdr:col>67</xdr:col>
      <xdr:colOff>101600</xdr:colOff>
      <xdr:row>41</xdr:row>
      <xdr:rowOff>85090</xdr:rowOff>
    </xdr:to>
    <xdr:sp macro="" textlink="">
      <xdr:nvSpPr>
        <xdr:cNvPr id="513" name="楕円 512"/>
        <xdr:cNvSpPr/>
      </xdr:nvSpPr>
      <xdr:spPr>
        <a:xfrm>
          <a:off x="1276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34290</xdr:rowOff>
    </xdr:from>
    <xdr:to>
      <xdr:col>71</xdr:col>
      <xdr:colOff>177800</xdr:colOff>
      <xdr:row>41</xdr:row>
      <xdr:rowOff>68580</xdr:rowOff>
    </xdr:to>
    <xdr:cxnSp macro="">
      <xdr:nvCxnSpPr>
        <xdr:cNvPr id="514" name="直線コネクタ 513"/>
        <xdr:cNvCxnSpPr/>
      </xdr:nvCxnSpPr>
      <xdr:spPr>
        <a:xfrm>
          <a:off x="12814300" y="7063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15"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6"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17"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8"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11447</xdr:rowOff>
    </xdr:from>
    <xdr:ext cx="405111" cy="259045"/>
    <xdr:sp macro="" textlink="">
      <xdr:nvSpPr>
        <xdr:cNvPr id="519" name="n_1mainValue【認定こども園・幼稚園・保育所】&#10;有形固定資産減価償却率"/>
        <xdr:cNvSpPr txBox="1"/>
      </xdr:nvSpPr>
      <xdr:spPr>
        <a:xfrm>
          <a:off x="15266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150512</xdr:rowOff>
    </xdr:from>
    <xdr:ext cx="405111" cy="259045"/>
    <xdr:sp macro="" textlink="">
      <xdr:nvSpPr>
        <xdr:cNvPr id="520" name="n_2mainValue【認定こども園・幼稚園・保育所】&#10;有形固定資産減価償却率"/>
        <xdr:cNvSpPr txBox="1"/>
      </xdr:nvSpPr>
      <xdr:spPr>
        <a:xfrm>
          <a:off x="14389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110507</xdr:rowOff>
    </xdr:from>
    <xdr:ext cx="405111" cy="259045"/>
    <xdr:sp macro="" textlink="">
      <xdr:nvSpPr>
        <xdr:cNvPr id="521" name="n_3mainValue【認定こども園・幼稚園・保育所】&#10;有形固定資産減価償却率"/>
        <xdr:cNvSpPr txBox="1"/>
      </xdr:nvSpPr>
      <xdr:spPr>
        <a:xfrm>
          <a:off x="13500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76217</xdr:rowOff>
    </xdr:from>
    <xdr:ext cx="405111" cy="259045"/>
    <xdr:sp macro="" textlink="">
      <xdr:nvSpPr>
        <xdr:cNvPr id="522" name="n_4mainValue【認定こども園・幼稚園・保育所】&#10;有形固定資産減価償却率"/>
        <xdr:cNvSpPr txBox="1"/>
      </xdr:nvSpPr>
      <xdr:spPr>
        <a:xfrm>
          <a:off x="12611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4" name="テキスト ボックス 5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6" name="テキスト ボックス 5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8" name="テキスト ボックス 5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0" name="テキスト ボックス 5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2" name="テキスト ボックス 5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46" name="直線コネクタ 545"/>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47"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8" name="直線コネクタ 547"/>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9"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50" name="直線コネクタ 549"/>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51"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2" name="フローチャート: 判断 55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3" name="フローチャート: 判断 552"/>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4" name="フローチャート: 判断 553"/>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5" name="フローチャート: 判断 554"/>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6" name="フローチャート: 判断 555"/>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124460</xdr:rowOff>
    </xdr:from>
    <xdr:to>
      <xdr:col>112</xdr:col>
      <xdr:colOff>38100</xdr:colOff>
      <xdr:row>41</xdr:row>
      <xdr:rowOff>54610</xdr:rowOff>
    </xdr:to>
    <xdr:sp macro="" textlink="">
      <xdr:nvSpPr>
        <xdr:cNvPr id="562" name="楕円 561"/>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128270</xdr:rowOff>
    </xdr:from>
    <xdr:to>
      <xdr:col>107</xdr:col>
      <xdr:colOff>101600</xdr:colOff>
      <xdr:row>41</xdr:row>
      <xdr:rowOff>58420</xdr:rowOff>
    </xdr:to>
    <xdr:sp macro="" textlink="">
      <xdr:nvSpPr>
        <xdr:cNvPr id="563" name="楕円 562"/>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7620</xdr:rowOff>
    </xdr:to>
    <xdr:cxnSp macro="">
      <xdr:nvCxnSpPr>
        <xdr:cNvPr id="564" name="直線コネクタ 563"/>
        <xdr:cNvCxnSpPr/>
      </xdr:nvCxnSpPr>
      <xdr:spPr>
        <a:xfrm flipV="1">
          <a:off x="20434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565" name="楕円 564"/>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7620</xdr:rowOff>
    </xdr:to>
    <xdr:cxnSp macro="">
      <xdr:nvCxnSpPr>
        <xdr:cNvPr id="566" name="直線コネクタ 565"/>
        <xdr:cNvCxnSpPr/>
      </xdr:nvCxnSpPr>
      <xdr:spPr>
        <a:xfrm>
          <a:off x="19545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567" name="楕円 566"/>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7620</xdr:rowOff>
    </xdr:to>
    <xdr:cxnSp macro="">
      <xdr:nvCxnSpPr>
        <xdr:cNvPr id="568" name="直線コネクタ 567"/>
        <xdr:cNvCxnSpPr/>
      </xdr:nvCxnSpPr>
      <xdr:spPr>
        <a:xfrm>
          <a:off x="18656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569"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570"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71"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72"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45737</xdr:rowOff>
    </xdr:from>
    <xdr:ext cx="469744" cy="259045"/>
    <xdr:sp macro="" textlink="">
      <xdr:nvSpPr>
        <xdr:cNvPr id="573"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574"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575" name="n_3mainValue【認定こども園・幼稚園・保育所】&#10;一人当たり面積"/>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76"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9" name="テキスト ボックス 5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9" name="テキスト ボックス 5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1" name="テキスト ボックス 6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03" name="直線コネクタ 602"/>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04"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05" name="直線コネクタ 604"/>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06"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08"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9" name="フローチャート: 判断 60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10" name="フローチャート: 判断 60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11" name="フローチャート: 判断 61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12" name="フローチャート: 判断 611"/>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13" name="フローチャート: 判断 612"/>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619" name="楕円 618"/>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620" name="楕円 619"/>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61</xdr:row>
      <xdr:rowOff>24493</xdr:rowOff>
    </xdr:to>
    <xdr:cxnSp macro="">
      <xdr:nvCxnSpPr>
        <xdr:cNvPr id="621" name="直線コネクタ 620"/>
        <xdr:cNvCxnSpPr/>
      </xdr:nvCxnSpPr>
      <xdr:spPr>
        <a:xfrm>
          <a:off x="14592300" y="1042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622" name="楕円 621"/>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140426</xdr:rowOff>
    </xdr:to>
    <xdr:cxnSp macro="">
      <xdr:nvCxnSpPr>
        <xdr:cNvPr id="623" name="直線コネクタ 622"/>
        <xdr:cNvCxnSpPr/>
      </xdr:nvCxnSpPr>
      <xdr:spPr>
        <a:xfrm>
          <a:off x="13703300" y="103719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624" name="楕円 623"/>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84909</xdr:rowOff>
    </xdr:to>
    <xdr:cxnSp macro="">
      <xdr:nvCxnSpPr>
        <xdr:cNvPr id="625" name="直線コネクタ 624"/>
        <xdr:cNvCxnSpPr/>
      </xdr:nvCxnSpPr>
      <xdr:spPr>
        <a:xfrm>
          <a:off x="12814300" y="103327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26"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627"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28"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29"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30"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631" name="n_2main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632" name="n_3main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633" name="n_4mainValue【学校施設】&#10;有形固定資産減価償却率"/>
        <xdr:cNvSpPr txBox="1"/>
      </xdr:nvSpPr>
      <xdr:spPr>
        <a:xfrm>
          <a:off x="12611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4" name="テキスト ボックス 6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5" name="直線コネクタ 6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6" name="テキスト ボックス 6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7" name="直線コネクタ 6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8" name="テキスト ボックス 6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9" name="直線コネクタ 6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0" name="テキスト ボックス 6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1" name="直線コネクタ 6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2" name="テキスト ボックス 6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56" name="直線コネクタ 655"/>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57"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58" name="直線コネクタ 657"/>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59"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60" name="直線コネクタ 659"/>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61"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62" name="フローチャート: 判断 661"/>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63" name="フローチャート: 判断 662"/>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64" name="フローチャート: 判断 663"/>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65" name="フローチャート: 判断 664"/>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66" name="フローチャート: 判断 665"/>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125679</xdr:rowOff>
    </xdr:from>
    <xdr:to>
      <xdr:col>112</xdr:col>
      <xdr:colOff>38100</xdr:colOff>
      <xdr:row>61</xdr:row>
      <xdr:rowOff>55829</xdr:rowOff>
    </xdr:to>
    <xdr:sp macro="" textlink="">
      <xdr:nvSpPr>
        <xdr:cNvPr id="672" name="楕円 671"/>
        <xdr:cNvSpPr/>
      </xdr:nvSpPr>
      <xdr:spPr>
        <a:xfrm>
          <a:off x="21272500" y="104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83159</xdr:rowOff>
    </xdr:from>
    <xdr:to>
      <xdr:col>107</xdr:col>
      <xdr:colOff>101600</xdr:colOff>
      <xdr:row>62</xdr:row>
      <xdr:rowOff>13309</xdr:rowOff>
    </xdr:to>
    <xdr:sp macro="" textlink="">
      <xdr:nvSpPr>
        <xdr:cNvPr id="673" name="楕円 672"/>
        <xdr:cNvSpPr/>
      </xdr:nvSpPr>
      <xdr:spPr>
        <a:xfrm>
          <a:off x="20383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5029</xdr:rowOff>
    </xdr:from>
    <xdr:to>
      <xdr:col>111</xdr:col>
      <xdr:colOff>177800</xdr:colOff>
      <xdr:row>61</xdr:row>
      <xdr:rowOff>133959</xdr:rowOff>
    </xdr:to>
    <xdr:cxnSp macro="">
      <xdr:nvCxnSpPr>
        <xdr:cNvPr id="674" name="直線コネクタ 673"/>
        <xdr:cNvCxnSpPr/>
      </xdr:nvCxnSpPr>
      <xdr:spPr>
        <a:xfrm flipV="1">
          <a:off x="20434300" y="10463479"/>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91389</xdr:rowOff>
    </xdr:from>
    <xdr:to>
      <xdr:col>102</xdr:col>
      <xdr:colOff>165100</xdr:colOff>
      <xdr:row>62</xdr:row>
      <xdr:rowOff>21539</xdr:rowOff>
    </xdr:to>
    <xdr:sp macro="" textlink="">
      <xdr:nvSpPr>
        <xdr:cNvPr id="675" name="楕円 674"/>
        <xdr:cNvSpPr/>
      </xdr:nvSpPr>
      <xdr:spPr>
        <a:xfrm>
          <a:off x="19494500" y="10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133959</xdr:rowOff>
    </xdr:from>
    <xdr:to>
      <xdr:col>107</xdr:col>
      <xdr:colOff>50800</xdr:colOff>
      <xdr:row>61</xdr:row>
      <xdr:rowOff>142189</xdr:rowOff>
    </xdr:to>
    <xdr:cxnSp macro="">
      <xdr:nvCxnSpPr>
        <xdr:cNvPr id="676" name="直線コネクタ 675"/>
        <xdr:cNvCxnSpPr/>
      </xdr:nvCxnSpPr>
      <xdr:spPr>
        <a:xfrm flipV="1">
          <a:off x="19545300" y="1059240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77" name="楕円 676"/>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142189</xdr:rowOff>
    </xdr:from>
    <xdr:to>
      <xdr:col>102</xdr:col>
      <xdr:colOff>114300</xdr:colOff>
      <xdr:row>61</xdr:row>
      <xdr:rowOff>148590</xdr:rowOff>
    </xdr:to>
    <xdr:cxnSp macro="">
      <xdr:nvCxnSpPr>
        <xdr:cNvPr id="678" name="直線コネクタ 677"/>
        <xdr:cNvCxnSpPr/>
      </xdr:nvCxnSpPr>
      <xdr:spPr>
        <a:xfrm flipV="1">
          <a:off x="18656300" y="106006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79"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80"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81"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82"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46956</xdr:rowOff>
    </xdr:from>
    <xdr:ext cx="469744" cy="259045"/>
    <xdr:sp macro="" textlink="">
      <xdr:nvSpPr>
        <xdr:cNvPr id="683" name="n_1mainValue【学校施設】&#10;一人当たり面積"/>
        <xdr:cNvSpPr txBox="1"/>
      </xdr:nvSpPr>
      <xdr:spPr>
        <a:xfrm>
          <a:off x="21075727" y="1050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4436</xdr:rowOff>
    </xdr:from>
    <xdr:ext cx="469744" cy="259045"/>
    <xdr:sp macro="" textlink="">
      <xdr:nvSpPr>
        <xdr:cNvPr id="684" name="n_2mainValue【学校施設】&#10;一人当たり面積"/>
        <xdr:cNvSpPr txBox="1"/>
      </xdr:nvSpPr>
      <xdr:spPr>
        <a:xfrm>
          <a:off x="201994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12666</xdr:rowOff>
    </xdr:from>
    <xdr:ext cx="469744" cy="259045"/>
    <xdr:sp macro="" textlink="">
      <xdr:nvSpPr>
        <xdr:cNvPr id="685" name="n_3mainValue【学校施設】&#10;一人当たり面積"/>
        <xdr:cNvSpPr txBox="1"/>
      </xdr:nvSpPr>
      <xdr:spPr>
        <a:xfrm>
          <a:off x="193104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86" name="n_4mainValue【学校施設】&#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8" name="直線コネクタ 6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9" name="テキスト ボックス 6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0" name="直線コネクタ 6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1" name="テキスト ボックス 7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2" name="直線コネクタ 7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3" name="テキスト ボックス 7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4" name="直線コネクタ 7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5" name="テキスト ボックス 7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6" name="直線コネクタ 7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7" name="テキスト ボックス 7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11" name="直線コネクタ 710"/>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3" name="直線コネクタ 7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14"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5" name="直線コネクタ 714"/>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716"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7" name="フローチャート: 判断 716"/>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8" name="フローチャート: 判断 717"/>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19" name="フローチャート: 判断 718"/>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20" name="フローチャート: 判断 719"/>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21" name="フローチャート: 判断 720"/>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63500</xdr:rowOff>
    </xdr:from>
    <xdr:to>
      <xdr:col>81</xdr:col>
      <xdr:colOff>101600</xdr:colOff>
      <xdr:row>83</xdr:row>
      <xdr:rowOff>165100</xdr:rowOff>
    </xdr:to>
    <xdr:sp macro="" textlink="">
      <xdr:nvSpPr>
        <xdr:cNvPr id="727" name="楕円 726"/>
        <xdr:cNvSpPr/>
      </xdr:nvSpPr>
      <xdr:spPr>
        <a:xfrm>
          <a:off x="1543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34925</xdr:rowOff>
    </xdr:from>
    <xdr:to>
      <xdr:col>76</xdr:col>
      <xdr:colOff>165100</xdr:colOff>
      <xdr:row>83</xdr:row>
      <xdr:rowOff>136525</xdr:rowOff>
    </xdr:to>
    <xdr:sp macro="" textlink="">
      <xdr:nvSpPr>
        <xdr:cNvPr id="728" name="楕円 727"/>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114300</xdr:rowOff>
    </xdr:to>
    <xdr:cxnSp macro="">
      <xdr:nvCxnSpPr>
        <xdr:cNvPr id="729" name="直線コネクタ 728"/>
        <xdr:cNvCxnSpPr/>
      </xdr:nvCxnSpPr>
      <xdr:spPr>
        <a:xfrm>
          <a:off x="14592300" y="1431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xdr:rowOff>
    </xdr:from>
    <xdr:to>
      <xdr:col>72</xdr:col>
      <xdr:colOff>38100</xdr:colOff>
      <xdr:row>83</xdr:row>
      <xdr:rowOff>106045</xdr:rowOff>
    </xdr:to>
    <xdr:sp macro="" textlink="">
      <xdr:nvSpPr>
        <xdr:cNvPr id="730" name="楕円 729"/>
        <xdr:cNvSpPr/>
      </xdr:nvSpPr>
      <xdr:spPr>
        <a:xfrm>
          <a:off x="13652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55245</xdr:rowOff>
    </xdr:from>
    <xdr:to>
      <xdr:col>76</xdr:col>
      <xdr:colOff>114300</xdr:colOff>
      <xdr:row>83</xdr:row>
      <xdr:rowOff>85725</xdr:rowOff>
    </xdr:to>
    <xdr:cxnSp macro="">
      <xdr:nvCxnSpPr>
        <xdr:cNvPr id="731" name="直線コネクタ 730"/>
        <xdr:cNvCxnSpPr/>
      </xdr:nvCxnSpPr>
      <xdr:spPr>
        <a:xfrm>
          <a:off x="13703300" y="1428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732" name="楕円 731"/>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55245</xdr:rowOff>
    </xdr:to>
    <xdr:cxnSp macro="">
      <xdr:nvCxnSpPr>
        <xdr:cNvPr id="733" name="直線コネクタ 732"/>
        <xdr:cNvCxnSpPr/>
      </xdr:nvCxnSpPr>
      <xdr:spPr>
        <a:xfrm>
          <a:off x="12814300" y="14257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4"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35"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36"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37"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156227</xdr:rowOff>
    </xdr:from>
    <xdr:ext cx="405111" cy="259045"/>
    <xdr:sp macro="" textlink="">
      <xdr:nvSpPr>
        <xdr:cNvPr id="738" name="n_1mainValue【児童館】&#10;有形固定資産減価償却率"/>
        <xdr:cNvSpPr txBox="1"/>
      </xdr:nvSpPr>
      <xdr:spPr>
        <a:xfrm>
          <a:off x="15266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739" name="n_2mainValue【児童館】&#10;有形固定資産減価償却率"/>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740" name="n_3mainValue【児童館】&#10;有形固定資産減価償却率"/>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741" name="n_4mainValue【児童館】&#10;有形固定資産減価償却率"/>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2" name="直線コネクタ 7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3" name="テキスト ボックス 7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4" name="直線コネクタ 7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5" name="テキスト ボックス 7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6" name="直線コネクタ 7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7" name="テキスト ボックス 7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8" name="直線コネクタ 7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9" name="テキスト ボックス 7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0" name="直線コネクタ 7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1" name="テキスト ボックス 7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65" name="直線コネクタ 76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7" name="直線コネクタ 76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6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9" name="直線コネクタ 76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70"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71" name="フローチャート: 判断 77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2" name="フローチャート: 判断 77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3" name="フローチャート: 判断 772"/>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4" name="フローチャート: 判断 77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5" name="フローチャート: 判断 774"/>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781" name="楕円 780"/>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82550</xdr:rowOff>
    </xdr:from>
    <xdr:to>
      <xdr:col>107</xdr:col>
      <xdr:colOff>101600</xdr:colOff>
      <xdr:row>81</xdr:row>
      <xdr:rowOff>12700</xdr:rowOff>
    </xdr:to>
    <xdr:sp macro="" textlink="">
      <xdr:nvSpPr>
        <xdr:cNvPr id="782" name="楕円 781"/>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80</xdr:row>
      <xdr:rowOff>133350</xdr:rowOff>
    </xdr:to>
    <xdr:cxnSp macro="">
      <xdr:nvCxnSpPr>
        <xdr:cNvPr id="783" name="直線コネクタ 782"/>
        <xdr:cNvCxnSpPr/>
      </xdr:nvCxnSpPr>
      <xdr:spPr>
        <a:xfrm>
          <a:off x="20434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84" name="楕円 783"/>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785" name="直線コネクタ 784"/>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86" name="楕円 785"/>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152400</xdr:rowOff>
    </xdr:to>
    <xdr:cxnSp macro="">
      <xdr:nvCxnSpPr>
        <xdr:cNvPr id="787" name="直線コネクタ 786"/>
        <xdr:cNvCxnSpPr/>
      </xdr:nvCxnSpPr>
      <xdr:spPr>
        <a:xfrm flipV="1">
          <a:off x="18656300" y="1384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89"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9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91"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792"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93"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94"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95" name="n_4main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7" name="直線コネクタ 8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8" name="テキスト ボックス 80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9" name="直線コネクタ 8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0" name="テキスト ボックス 8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1" name="直線コネクタ 8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2" name="テキスト ボックス 8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3" name="直線コネクタ 8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4" name="テキスト ボックス 8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5" name="直線コネクタ 8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6" name="テキスト ボックス 8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8" name="テキスト ボックス 81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20" name="直線コネクタ 81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2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22" name="直線コネクタ 82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2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24" name="直線コネクタ 82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825"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26" name="フローチャート: 判断 82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7" name="フローチャート: 判断 82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28" name="フローチャート: 判断 82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29" name="フローチャート: 判断 82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30" name="フローチャート: 判断 829"/>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836" name="楕円 835"/>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143511</xdr:rowOff>
    </xdr:from>
    <xdr:to>
      <xdr:col>76</xdr:col>
      <xdr:colOff>165100</xdr:colOff>
      <xdr:row>105</xdr:row>
      <xdr:rowOff>73661</xdr:rowOff>
    </xdr:to>
    <xdr:sp macro="" textlink="">
      <xdr:nvSpPr>
        <xdr:cNvPr id="837" name="楕円 836"/>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60961</xdr:rowOff>
    </xdr:to>
    <xdr:cxnSp macro="">
      <xdr:nvCxnSpPr>
        <xdr:cNvPr id="838" name="直線コネクタ 837"/>
        <xdr:cNvCxnSpPr/>
      </xdr:nvCxnSpPr>
      <xdr:spPr>
        <a:xfrm>
          <a:off x="14592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39" name="楕円 838"/>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22861</xdr:rowOff>
    </xdr:to>
    <xdr:cxnSp macro="">
      <xdr:nvCxnSpPr>
        <xdr:cNvPr id="840" name="直線コネクタ 839"/>
        <xdr:cNvCxnSpPr/>
      </xdr:nvCxnSpPr>
      <xdr:spPr>
        <a:xfrm>
          <a:off x="13703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841" name="楕円 840"/>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38100</xdr:rowOff>
    </xdr:to>
    <xdr:cxnSp macro="">
      <xdr:nvCxnSpPr>
        <xdr:cNvPr id="842" name="直線コネクタ 841"/>
        <xdr:cNvCxnSpPr/>
      </xdr:nvCxnSpPr>
      <xdr:spPr>
        <a:xfrm flipV="1">
          <a:off x="12814300" y="179870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43"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44"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45"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46"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847" name="n_1mainValue【公民館】&#10;有形固定資産減価償却率"/>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848" name="n_2mainValue【公民館】&#10;有形固定資産減価償却率"/>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849" name="n_3main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850" name="n_4mainValue【公民館】&#10;有形固定資産減価償却率"/>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1" name="直線コネクタ 8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2" name="テキスト ボックス 8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3" name="直線コネクタ 8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4" name="テキスト ボックス 8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5" name="直線コネクタ 8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6" name="テキスト ボックス 8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7" name="直線コネクタ 8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8" name="テキスト ボックス 8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9" name="直線コネクタ 8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0" name="テキスト ボックス 8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74" name="直線コネクタ 873"/>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75"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76" name="直線コネクタ 875"/>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77"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78" name="直線コネクタ 877"/>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79"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0" name="フローチャート: 判断 87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81" name="フローチャート: 判断 880"/>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82" name="フローチャート: 判断 881"/>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83" name="フローチャート: 判断 88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84" name="フローチャート: 判断 883"/>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162561</xdr:rowOff>
    </xdr:from>
    <xdr:to>
      <xdr:col>112</xdr:col>
      <xdr:colOff>38100</xdr:colOff>
      <xdr:row>105</xdr:row>
      <xdr:rowOff>92711</xdr:rowOff>
    </xdr:to>
    <xdr:sp macro="" textlink="">
      <xdr:nvSpPr>
        <xdr:cNvPr id="890" name="楕円 889"/>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891" name="楕円 890"/>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45720</xdr:rowOff>
    </xdr:to>
    <xdr:cxnSp macro="">
      <xdr:nvCxnSpPr>
        <xdr:cNvPr id="892" name="直線コネクタ 891"/>
        <xdr:cNvCxnSpPr/>
      </xdr:nvCxnSpPr>
      <xdr:spPr>
        <a:xfrm flipV="1">
          <a:off x="20434300" y="18044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93" name="楕円 892"/>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45720</xdr:rowOff>
    </xdr:from>
    <xdr:to>
      <xdr:col>107</xdr:col>
      <xdr:colOff>50800</xdr:colOff>
      <xdr:row>105</xdr:row>
      <xdr:rowOff>49530</xdr:rowOff>
    </xdr:to>
    <xdr:cxnSp macro="">
      <xdr:nvCxnSpPr>
        <xdr:cNvPr id="894" name="直線コネクタ 893"/>
        <xdr:cNvCxnSpPr/>
      </xdr:nvCxnSpPr>
      <xdr:spPr>
        <a:xfrm flipV="1">
          <a:off x="19545300" y="18047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113030</xdr:rowOff>
    </xdr:from>
    <xdr:to>
      <xdr:col>98</xdr:col>
      <xdr:colOff>38100</xdr:colOff>
      <xdr:row>105</xdr:row>
      <xdr:rowOff>43180</xdr:rowOff>
    </xdr:to>
    <xdr:sp macro="" textlink="">
      <xdr:nvSpPr>
        <xdr:cNvPr id="895" name="楕円 894"/>
        <xdr:cNvSpPr/>
      </xdr:nvSpPr>
      <xdr:spPr>
        <a:xfrm>
          <a:off x="18605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163830</xdr:rowOff>
    </xdr:from>
    <xdr:to>
      <xdr:col>102</xdr:col>
      <xdr:colOff>114300</xdr:colOff>
      <xdr:row>105</xdr:row>
      <xdr:rowOff>49530</xdr:rowOff>
    </xdr:to>
    <xdr:cxnSp macro="">
      <xdr:nvCxnSpPr>
        <xdr:cNvPr id="896" name="直線コネクタ 895"/>
        <xdr:cNvCxnSpPr/>
      </xdr:nvCxnSpPr>
      <xdr:spPr>
        <a:xfrm>
          <a:off x="18656300" y="17994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97"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98"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99"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00"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109238</xdr:rowOff>
    </xdr:from>
    <xdr:ext cx="469744" cy="259045"/>
    <xdr:sp macro="" textlink="">
      <xdr:nvSpPr>
        <xdr:cNvPr id="901" name="n_1mainValue【公民館】&#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902" name="n_2mainValue【公民館】&#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03" name="n_3main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59707</xdr:rowOff>
    </xdr:from>
    <xdr:ext cx="469744" cy="259045"/>
    <xdr:sp macro="" textlink="">
      <xdr:nvSpPr>
        <xdr:cNvPr id="904" name="n_4mainValue【公民館】&#10;一人当たり面積"/>
        <xdr:cNvSpPr txBox="1"/>
      </xdr:nvSpPr>
      <xdr:spPr>
        <a:xfrm>
          <a:off x="18421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％となったものの、類似団体や県内他市との比較においては、他団体を大きく下回っている状況である。道路における一人当たり延長は、昨年度から</a:t>
          </a:r>
          <a:r>
            <a:rPr kumimoji="1" lang="en-US" altLang="ja-JP" sz="1300">
              <a:latin typeface="ＭＳ Ｐゴシック" panose="020B0600070205080204" pitchFamily="50" charset="-128"/>
              <a:ea typeface="ＭＳ Ｐゴシック" panose="020B0600070205080204" pitchFamily="50" charset="-128"/>
            </a:rPr>
            <a:t>0.164m</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8.142m</a:t>
          </a:r>
          <a:r>
            <a:rPr kumimoji="1" lang="ja-JP" altLang="en-US" sz="1300">
              <a:latin typeface="ＭＳ Ｐゴシック" panose="020B0600070205080204" pitchFamily="50" charset="-128"/>
              <a:ea typeface="ＭＳ Ｐゴシック" panose="020B0600070205080204" pitchFamily="50" charset="-128"/>
            </a:rPr>
            <a:t>となったものの、類似団体や県内他市との比較においては、他団体を下回っている状況である。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認定こども園・幼稚園・保育所における有形固定資産減価償却率については、昨年度から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１月に策定した公立保育所再編基本計画に基づき、市内に５園ある公立保育所について、統廃合を含めた再編整備を進めており、令和４年度の供用開始以降は有形固定資産減価償却率は減少す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公営住宅における一人当たり面積は、昨年度から</a:t>
          </a:r>
          <a:r>
            <a:rPr kumimoji="1" lang="en-US" altLang="ja-JP" sz="1300">
              <a:latin typeface="ＭＳ Ｐゴシック" panose="020B0600070205080204" pitchFamily="50" charset="-128"/>
              <a:ea typeface="ＭＳ Ｐゴシック" panose="020B0600070205080204" pitchFamily="50" charset="-128"/>
            </a:rPr>
            <a:t>0.478</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0.809</a:t>
          </a:r>
          <a:r>
            <a:rPr kumimoji="1" lang="ja-JP" altLang="en-US" sz="1300">
              <a:latin typeface="ＭＳ Ｐゴシック" panose="020B0600070205080204" pitchFamily="50" charset="-128"/>
              <a:ea typeface="ＭＳ Ｐゴシック" panose="020B0600070205080204" pitchFamily="50" charset="-128"/>
            </a:rPr>
            <a:t>㎡となっているが、延べ床面積は</a:t>
          </a:r>
          <a:r>
            <a:rPr kumimoji="1" lang="en-US" altLang="ja-JP" sz="1300">
              <a:latin typeface="ＭＳ Ｐゴシック" panose="020B0600070205080204" pitchFamily="50" charset="-128"/>
              <a:ea typeface="ＭＳ Ｐゴシック" panose="020B0600070205080204" pitchFamily="50" charset="-128"/>
            </a:rPr>
            <a:t>81,693</a:t>
          </a:r>
          <a:r>
            <a:rPr kumimoji="1" lang="ja-JP" altLang="en-US" sz="1300">
              <a:latin typeface="ＭＳ Ｐゴシック" panose="020B0600070205080204" pitchFamily="50" charset="-128"/>
              <a:ea typeface="ＭＳ Ｐゴシック" panose="020B0600070205080204" pitchFamily="50" charset="-128"/>
            </a:rPr>
            <a:t>㎡であったため、一人当たり面積は</a:t>
          </a:r>
          <a:r>
            <a:rPr kumimoji="1" lang="en-US" altLang="ja-JP" sz="1300">
              <a:latin typeface="ＭＳ Ｐゴシック" panose="020B0600070205080204" pitchFamily="50" charset="-128"/>
              <a:ea typeface="ＭＳ Ｐゴシック" panose="020B0600070205080204" pitchFamily="50" charset="-128"/>
            </a:rPr>
            <a:t>1.293</a:t>
          </a:r>
          <a:r>
            <a:rPr kumimoji="1" lang="ja-JP" altLang="en-US" sz="1300">
              <a:latin typeface="ＭＳ Ｐゴシック" panose="020B0600070205080204" pitchFamily="50" charset="-128"/>
              <a:ea typeface="ＭＳ Ｐゴシック" panose="020B0600070205080204" pitchFamily="50" charset="-128"/>
            </a:rPr>
            <a:t>㎡となり、昨年度との比較では、</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㎡上昇している（財政状況資料集上の延べ床面積は、</a:t>
          </a:r>
          <a:r>
            <a:rPr kumimoji="1" lang="en-US" altLang="ja-JP" sz="1300">
              <a:latin typeface="ＭＳ Ｐゴシック" panose="020B0600070205080204" pitchFamily="50" charset="-128"/>
              <a:ea typeface="ＭＳ Ｐゴシック" panose="020B0600070205080204" pitchFamily="50" charset="-128"/>
            </a:rPr>
            <a:t>51,127</a:t>
          </a:r>
          <a:r>
            <a:rPr kumimoji="1" lang="ja-JP" altLang="en-US" sz="1300">
              <a:latin typeface="ＭＳ Ｐゴシック" panose="020B0600070205080204" pitchFamily="50" charset="-128"/>
              <a:ea typeface="ＭＳ Ｐゴシック" panose="020B0600070205080204" pitchFamily="50" charset="-128"/>
            </a:rPr>
            <a:t>㎡であるが計上誤り。）。</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4" name="楕円 73"/>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75" name="楕円 74"/>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77833</xdr:rowOff>
    </xdr:to>
    <xdr:cxnSp macro="">
      <xdr:nvCxnSpPr>
        <xdr:cNvPr id="76" name="直線コネクタ 75"/>
        <xdr:cNvCxnSpPr/>
      </xdr:nvCxnSpPr>
      <xdr:spPr>
        <a:xfrm>
          <a:off x="2908300" y="638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7" name="楕円 76"/>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40277</xdr:rowOff>
    </xdr:to>
    <xdr:cxnSp macro="">
      <xdr:nvCxnSpPr>
        <xdr:cNvPr id="78" name="直線コネクタ 77"/>
        <xdr:cNvCxnSpPr/>
      </xdr:nvCxnSpPr>
      <xdr:spPr>
        <a:xfrm>
          <a:off x="2019300" y="63790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79" name="楕円 78"/>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35378</xdr:rowOff>
    </xdr:to>
    <xdr:cxnSp macro="">
      <xdr:nvCxnSpPr>
        <xdr:cNvPr id="80" name="直線コネクタ 79"/>
        <xdr:cNvCxnSpPr/>
      </xdr:nvCxnSpPr>
      <xdr:spPr>
        <a:xfrm>
          <a:off x="1130300" y="63741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1"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2"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3"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4"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5" name="n_1mainValue【図書館】&#10;有形固定資産減価償却率"/>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6" name="n_2mainValue【図書館】&#10;有形固定資産減価償却率"/>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7"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8" name="n_4main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8" name="楕円 127"/>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29" name="楕円 128"/>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130" name="直線コネクタ 129"/>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1" name="楕円 130"/>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2" name="直線コネクタ 131"/>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33" name="楕円 132"/>
        <xdr:cNvSpPr/>
      </xdr:nvSpPr>
      <xdr:spPr>
        <a:xfrm>
          <a:off x="692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38</xdr:row>
      <xdr:rowOff>25400</xdr:rowOff>
    </xdr:to>
    <xdr:cxnSp macro="">
      <xdr:nvCxnSpPr>
        <xdr:cNvPr id="134" name="直線コネクタ 133"/>
        <xdr:cNvCxnSpPr/>
      </xdr:nvCxnSpPr>
      <xdr:spPr>
        <a:xfrm>
          <a:off x="6972300" y="6324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6"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7"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38"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39"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0" name="n_2mainValue【図書館】&#10;一人当たり面積"/>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1" name="n_3mainValue【図書館】&#10;一人当たり面積"/>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2" name="n_4mainValue【図書館】&#10;一人当たり面積"/>
        <xdr:cNvSpPr txBox="1"/>
      </xdr:nvSpPr>
      <xdr:spPr>
        <a:xfrm>
          <a:off x="6737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184" name="楕円 183"/>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1451</xdr:rowOff>
    </xdr:from>
    <xdr:to>
      <xdr:col>15</xdr:col>
      <xdr:colOff>101600</xdr:colOff>
      <xdr:row>62</xdr:row>
      <xdr:rowOff>103051</xdr:rowOff>
    </xdr:to>
    <xdr:sp macro="" textlink="">
      <xdr:nvSpPr>
        <xdr:cNvPr id="185" name="楕円 184"/>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81643</xdr:rowOff>
    </xdr:to>
    <xdr:cxnSp macro="">
      <xdr:nvCxnSpPr>
        <xdr:cNvPr id="186" name="直線コネクタ 185"/>
        <xdr:cNvCxnSpPr/>
      </xdr:nvCxnSpPr>
      <xdr:spPr>
        <a:xfrm>
          <a:off x="2908300" y="1068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7" name="楕円 186"/>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52251</xdr:rowOff>
    </xdr:to>
    <xdr:cxnSp macro="">
      <xdr:nvCxnSpPr>
        <xdr:cNvPr id="188" name="直線コネクタ 187"/>
        <xdr:cNvCxnSpPr/>
      </xdr:nvCxnSpPr>
      <xdr:spPr>
        <a:xfrm>
          <a:off x="2019300" y="106527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112485</xdr:rowOff>
    </xdr:from>
    <xdr:to>
      <xdr:col>6</xdr:col>
      <xdr:colOff>38100</xdr:colOff>
      <xdr:row>62</xdr:row>
      <xdr:rowOff>42635</xdr:rowOff>
    </xdr:to>
    <xdr:sp macro="" textlink="">
      <xdr:nvSpPr>
        <xdr:cNvPr id="189" name="楕円 188"/>
        <xdr:cNvSpPr/>
      </xdr:nvSpPr>
      <xdr:spPr>
        <a:xfrm>
          <a:off x="1079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163285</xdr:rowOff>
    </xdr:from>
    <xdr:to>
      <xdr:col>10</xdr:col>
      <xdr:colOff>114300</xdr:colOff>
      <xdr:row>62</xdr:row>
      <xdr:rowOff>22860</xdr:rowOff>
    </xdr:to>
    <xdr:cxnSp macro="">
      <xdr:nvCxnSpPr>
        <xdr:cNvPr id="190" name="直線コネクタ 189"/>
        <xdr:cNvCxnSpPr/>
      </xdr:nvCxnSpPr>
      <xdr:spPr>
        <a:xfrm>
          <a:off x="1130300" y="106217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1"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2"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3"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4"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195" name="n_1mainValue【体育館・プール】&#10;有形固定資産減価償却率"/>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196" name="n_2mainValue【体育館・プール】&#10;有形固定資産減価償却率"/>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197" name="n_3mainValue【体育館・プー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33762</xdr:rowOff>
    </xdr:from>
    <xdr:ext cx="405111" cy="259045"/>
    <xdr:sp macro="" textlink="">
      <xdr:nvSpPr>
        <xdr:cNvPr id="198" name="n_4mainValue【体育館・プール】&#10;有形固定資産減価償却率"/>
        <xdr:cNvSpPr txBox="1"/>
      </xdr:nvSpPr>
      <xdr:spPr>
        <a:xfrm>
          <a:off x="927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133985</xdr:rowOff>
    </xdr:from>
    <xdr:to>
      <xdr:col>50</xdr:col>
      <xdr:colOff>165100</xdr:colOff>
      <xdr:row>63</xdr:row>
      <xdr:rowOff>64135</xdr:rowOff>
    </xdr:to>
    <xdr:sp macro="" textlink="">
      <xdr:nvSpPr>
        <xdr:cNvPr id="238" name="楕円 237"/>
        <xdr:cNvSpPr/>
      </xdr:nvSpPr>
      <xdr:spPr>
        <a:xfrm>
          <a:off x="9588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39" name="楕円 238"/>
        <xdr:cNvSpPr/>
      </xdr:nvSpPr>
      <xdr:spPr>
        <a:xfrm>
          <a:off x="869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13335</xdr:rowOff>
    </xdr:from>
    <xdr:to>
      <xdr:col>50</xdr:col>
      <xdr:colOff>114300</xdr:colOff>
      <xdr:row>63</xdr:row>
      <xdr:rowOff>15240</xdr:rowOff>
    </xdr:to>
    <xdr:cxnSp macro="">
      <xdr:nvCxnSpPr>
        <xdr:cNvPr id="240" name="直線コネクタ 239"/>
        <xdr:cNvCxnSpPr/>
      </xdr:nvCxnSpPr>
      <xdr:spPr>
        <a:xfrm flipV="1">
          <a:off x="8750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137795</xdr:rowOff>
    </xdr:from>
    <xdr:to>
      <xdr:col>41</xdr:col>
      <xdr:colOff>101600</xdr:colOff>
      <xdr:row>63</xdr:row>
      <xdr:rowOff>67945</xdr:rowOff>
    </xdr:to>
    <xdr:sp macro="" textlink="">
      <xdr:nvSpPr>
        <xdr:cNvPr id="241" name="楕円 240"/>
        <xdr:cNvSpPr/>
      </xdr:nvSpPr>
      <xdr:spPr>
        <a:xfrm>
          <a:off x="781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17145</xdr:rowOff>
    </xdr:to>
    <xdr:cxnSp macro="">
      <xdr:nvCxnSpPr>
        <xdr:cNvPr id="242" name="直線コネクタ 241"/>
        <xdr:cNvCxnSpPr/>
      </xdr:nvCxnSpPr>
      <xdr:spPr>
        <a:xfrm flipV="1">
          <a:off x="7861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43" name="楕円 242"/>
        <xdr:cNvSpPr/>
      </xdr:nvSpPr>
      <xdr:spPr>
        <a:xfrm>
          <a:off x="692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17145</xdr:rowOff>
    </xdr:from>
    <xdr:to>
      <xdr:col>41</xdr:col>
      <xdr:colOff>50800</xdr:colOff>
      <xdr:row>63</xdr:row>
      <xdr:rowOff>17145</xdr:rowOff>
    </xdr:to>
    <xdr:cxnSp macro="">
      <xdr:nvCxnSpPr>
        <xdr:cNvPr id="244" name="直線コネクタ 243"/>
        <xdr:cNvCxnSpPr/>
      </xdr:nvCxnSpPr>
      <xdr:spPr>
        <a:xfrm>
          <a:off x="6972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5"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6"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7"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8"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55262</xdr:rowOff>
    </xdr:from>
    <xdr:ext cx="469744" cy="259045"/>
    <xdr:sp macro="" textlink="">
      <xdr:nvSpPr>
        <xdr:cNvPr id="249" name="n_1mainValue【体育館・プール】&#10;一人当たり面積"/>
        <xdr:cNvSpPr txBox="1"/>
      </xdr:nvSpPr>
      <xdr:spPr>
        <a:xfrm>
          <a:off x="93917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50" name="n_2mainValue【体育館・プール】&#10;一人当たり面積"/>
        <xdr:cNvSpPr txBox="1"/>
      </xdr:nvSpPr>
      <xdr:spPr>
        <a:xfrm>
          <a:off x="8515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59072</xdr:rowOff>
    </xdr:from>
    <xdr:ext cx="469744" cy="259045"/>
    <xdr:sp macro="" textlink="">
      <xdr:nvSpPr>
        <xdr:cNvPr id="251" name="n_3mainValue【体育館・プール】&#10;一人当たり面積"/>
        <xdr:cNvSpPr txBox="1"/>
      </xdr:nvSpPr>
      <xdr:spPr>
        <a:xfrm>
          <a:off x="7626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52" name="n_4mainValue【体育館・プール】&#10;一人当たり面積"/>
        <xdr:cNvSpPr txBox="1"/>
      </xdr:nvSpPr>
      <xdr:spPr>
        <a:xfrm>
          <a:off x="6737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293" name="楕円 292"/>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楕円 293"/>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135255</xdr:rowOff>
    </xdr:to>
    <xdr:cxnSp macro="">
      <xdr:nvCxnSpPr>
        <xdr:cNvPr id="295" name="直線コネクタ 294"/>
        <xdr:cNvCxnSpPr/>
      </xdr:nvCxnSpPr>
      <xdr:spPr>
        <a:xfrm>
          <a:off x="2908300" y="1415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88264</xdr:rowOff>
    </xdr:from>
    <xdr:to>
      <xdr:col>10</xdr:col>
      <xdr:colOff>165100</xdr:colOff>
      <xdr:row>83</xdr:row>
      <xdr:rowOff>18414</xdr:rowOff>
    </xdr:to>
    <xdr:sp macro="" textlink="">
      <xdr:nvSpPr>
        <xdr:cNvPr id="296" name="楕円 295"/>
        <xdr:cNvSpPr/>
      </xdr:nvSpPr>
      <xdr:spPr>
        <a:xfrm>
          <a:off x="1968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139064</xdr:rowOff>
    </xdr:to>
    <xdr:cxnSp macro="">
      <xdr:nvCxnSpPr>
        <xdr:cNvPr id="297" name="直線コネクタ 296"/>
        <xdr:cNvCxnSpPr/>
      </xdr:nvCxnSpPr>
      <xdr:spPr>
        <a:xfrm flipV="1">
          <a:off x="2019300" y="14150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298" name="楕円 297"/>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83</xdr:row>
      <xdr:rowOff>57150</xdr:rowOff>
    </xdr:to>
    <xdr:cxnSp macro="">
      <xdr:nvCxnSpPr>
        <xdr:cNvPr id="299" name="直線コネクタ 298"/>
        <xdr:cNvCxnSpPr/>
      </xdr:nvCxnSpPr>
      <xdr:spPr>
        <a:xfrm flipV="1">
          <a:off x="1130300" y="14197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0"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1"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2"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3"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304" name="n_1mainValue【福祉施設】&#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05" name="n_2mainValue【福祉施設】&#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9541</xdr:rowOff>
    </xdr:from>
    <xdr:ext cx="405111" cy="259045"/>
    <xdr:sp macro="" textlink="">
      <xdr:nvSpPr>
        <xdr:cNvPr id="306" name="n_3mainValue【福祉施設】&#10;有形固定資産減価償却率"/>
        <xdr:cNvSpPr txBox="1"/>
      </xdr:nvSpPr>
      <xdr:spPr>
        <a:xfrm>
          <a:off x="1816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07" name="n_4mainValue【福祉施設】&#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49" name="楕円 348"/>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0" name="楕円 349"/>
        <xdr:cNvSpPr/>
      </xdr:nvSpPr>
      <xdr:spPr>
        <a:xfrm>
          <a:off x="869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67492</xdr:rowOff>
    </xdr:to>
    <xdr:cxnSp macro="">
      <xdr:nvCxnSpPr>
        <xdr:cNvPr id="351" name="直線コネクタ 350"/>
        <xdr:cNvCxnSpPr/>
      </xdr:nvCxnSpPr>
      <xdr:spPr>
        <a:xfrm flipV="1">
          <a:off x="8750300" y="144627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19957</xdr:rowOff>
    </xdr:from>
    <xdr:to>
      <xdr:col>41</xdr:col>
      <xdr:colOff>101600</xdr:colOff>
      <xdr:row>84</xdr:row>
      <xdr:rowOff>121557</xdr:rowOff>
    </xdr:to>
    <xdr:sp macro="" textlink="">
      <xdr:nvSpPr>
        <xdr:cNvPr id="352" name="楕円 351"/>
        <xdr:cNvSpPr/>
      </xdr:nvSpPr>
      <xdr:spPr>
        <a:xfrm>
          <a:off x="7810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67492</xdr:rowOff>
    </xdr:from>
    <xdr:to>
      <xdr:col>45</xdr:col>
      <xdr:colOff>177800</xdr:colOff>
      <xdr:row>84</xdr:row>
      <xdr:rowOff>70757</xdr:rowOff>
    </xdr:to>
    <xdr:cxnSp macro="">
      <xdr:nvCxnSpPr>
        <xdr:cNvPr id="353" name="直線コネクタ 352"/>
        <xdr:cNvCxnSpPr/>
      </xdr:nvCxnSpPr>
      <xdr:spPr>
        <a:xfrm flipV="1">
          <a:off x="7861300" y="1446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16692</xdr:rowOff>
    </xdr:from>
    <xdr:to>
      <xdr:col>36</xdr:col>
      <xdr:colOff>165100</xdr:colOff>
      <xdr:row>84</xdr:row>
      <xdr:rowOff>118292</xdr:rowOff>
    </xdr:to>
    <xdr:sp macro="" textlink="">
      <xdr:nvSpPr>
        <xdr:cNvPr id="354" name="楕円 353"/>
        <xdr:cNvSpPr/>
      </xdr:nvSpPr>
      <xdr:spPr>
        <a:xfrm>
          <a:off x="692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67492</xdr:rowOff>
    </xdr:from>
    <xdr:to>
      <xdr:col>41</xdr:col>
      <xdr:colOff>50800</xdr:colOff>
      <xdr:row>84</xdr:row>
      <xdr:rowOff>70757</xdr:rowOff>
    </xdr:to>
    <xdr:cxnSp macro="">
      <xdr:nvCxnSpPr>
        <xdr:cNvPr id="355" name="直線コネクタ 354"/>
        <xdr:cNvCxnSpPr/>
      </xdr:nvCxnSpPr>
      <xdr:spPr>
        <a:xfrm>
          <a:off x="6972300" y="1446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6"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7"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8"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59"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128288</xdr:rowOff>
    </xdr:from>
    <xdr:ext cx="469744" cy="259045"/>
    <xdr:sp macro="" textlink="">
      <xdr:nvSpPr>
        <xdr:cNvPr id="360" name="n_1main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main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138084</xdr:rowOff>
    </xdr:from>
    <xdr:ext cx="469744" cy="259045"/>
    <xdr:sp macro="" textlink="">
      <xdr:nvSpPr>
        <xdr:cNvPr id="362" name="n_3mainValue【福祉施設】&#10;一人当たり面積"/>
        <xdr:cNvSpPr txBox="1"/>
      </xdr:nvSpPr>
      <xdr:spPr>
        <a:xfrm>
          <a:off x="7626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134819</xdr:rowOff>
    </xdr:from>
    <xdr:ext cx="469744" cy="259045"/>
    <xdr:sp macro="" textlink="">
      <xdr:nvSpPr>
        <xdr:cNvPr id="363" name="n_4mainValue【福祉施設】&#10;一人当たり面積"/>
        <xdr:cNvSpPr txBox="1"/>
      </xdr:nvSpPr>
      <xdr:spPr>
        <a:xfrm>
          <a:off x="6737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405" name="楕円 404"/>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125005</xdr:rowOff>
    </xdr:from>
    <xdr:to>
      <xdr:col>15</xdr:col>
      <xdr:colOff>101600</xdr:colOff>
      <xdr:row>105</xdr:row>
      <xdr:rowOff>55155</xdr:rowOff>
    </xdr:to>
    <xdr:sp macro="" textlink="">
      <xdr:nvSpPr>
        <xdr:cNvPr id="406" name="楕円 405"/>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38644</xdr:rowOff>
    </xdr:to>
    <xdr:cxnSp macro="">
      <xdr:nvCxnSpPr>
        <xdr:cNvPr id="407" name="直線コネクタ 406"/>
        <xdr:cNvCxnSpPr/>
      </xdr:nvCxnSpPr>
      <xdr:spPr>
        <a:xfrm>
          <a:off x="2908300" y="180066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08" name="楕円 407"/>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105</xdr:row>
      <xdr:rowOff>4355</xdr:rowOff>
    </xdr:to>
    <xdr:cxnSp macro="">
      <xdr:nvCxnSpPr>
        <xdr:cNvPr id="409" name="直線コネクタ 408"/>
        <xdr:cNvCxnSpPr/>
      </xdr:nvCxnSpPr>
      <xdr:spPr>
        <a:xfrm>
          <a:off x="2019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0" name="楕円 409"/>
        <xdr:cNvSpPr/>
      </xdr:nvSpPr>
      <xdr:spPr>
        <a:xfrm>
          <a:off x="1079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105592</xdr:rowOff>
    </xdr:from>
    <xdr:to>
      <xdr:col>10</xdr:col>
      <xdr:colOff>114300</xdr:colOff>
      <xdr:row>104</xdr:row>
      <xdr:rowOff>139881</xdr:rowOff>
    </xdr:to>
    <xdr:cxnSp macro="">
      <xdr:nvCxnSpPr>
        <xdr:cNvPr id="411" name="直線コネクタ 410"/>
        <xdr:cNvCxnSpPr/>
      </xdr:nvCxnSpPr>
      <xdr:spPr>
        <a:xfrm>
          <a:off x="1130300" y="179363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80571</xdr:rowOff>
    </xdr:from>
    <xdr:ext cx="405111" cy="259045"/>
    <xdr:sp macro="" textlink="">
      <xdr:nvSpPr>
        <xdr:cNvPr id="416" name="n_1mainValue【市民会館】&#10;有形固定資産減価償却率"/>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417"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18" name="n_3main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19" name="n_4main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61" name="楕円 460"/>
        <xdr:cNvSpPr/>
      </xdr:nvSpPr>
      <xdr:spPr>
        <a:xfrm>
          <a:off x="958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123371</xdr:rowOff>
    </xdr:from>
    <xdr:to>
      <xdr:col>46</xdr:col>
      <xdr:colOff>38100</xdr:colOff>
      <xdr:row>107</xdr:row>
      <xdr:rowOff>53521</xdr:rowOff>
    </xdr:to>
    <xdr:sp macro="" textlink="">
      <xdr:nvSpPr>
        <xdr:cNvPr id="462" name="楕円 461"/>
        <xdr:cNvSpPr/>
      </xdr:nvSpPr>
      <xdr:spPr>
        <a:xfrm>
          <a:off x="869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170906</xdr:rowOff>
    </xdr:from>
    <xdr:to>
      <xdr:col>50</xdr:col>
      <xdr:colOff>114300</xdr:colOff>
      <xdr:row>107</xdr:row>
      <xdr:rowOff>2721</xdr:rowOff>
    </xdr:to>
    <xdr:cxnSp macro="">
      <xdr:nvCxnSpPr>
        <xdr:cNvPr id="463" name="直線コネクタ 462"/>
        <xdr:cNvCxnSpPr/>
      </xdr:nvCxnSpPr>
      <xdr:spPr>
        <a:xfrm flipV="1">
          <a:off x="8750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126637</xdr:rowOff>
    </xdr:from>
    <xdr:to>
      <xdr:col>41</xdr:col>
      <xdr:colOff>101600</xdr:colOff>
      <xdr:row>107</xdr:row>
      <xdr:rowOff>56787</xdr:rowOff>
    </xdr:to>
    <xdr:sp macro="" textlink="">
      <xdr:nvSpPr>
        <xdr:cNvPr id="464" name="楕円 463"/>
        <xdr:cNvSpPr/>
      </xdr:nvSpPr>
      <xdr:spPr>
        <a:xfrm>
          <a:off x="7810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2721</xdr:rowOff>
    </xdr:from>
    <xdr:to>
      <xdr:col>45</xdr:col>
      <xdr:colOff>177800</xdr:colOff>
      <xdr:row>107</xdr:row>
      <xdr:rowOff>5987</xdr:rowOff>
    </xdr:to>
    <xdr:cxnSp macro="">
      <xdr:nvCxnSpPr>
        <xdr:cNvPr id="465" name="直線コネクタ 464"/>
        <xdr:cNvCxnSpPr/>
      </xdr:nvCxnSpPr>
      <xdr:spPr>
        <a:xfrm flipV="1">
          <a:off x="7861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466" name="楕円 465"/>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5987</xdr:rowOff>
    </xdr:from>
    <xdr:to>
      <xdr:col>41</xdr:col>
      <xdr:colOff>50800</xdr:colOff>
      <xdr:row>107</xdr:row>
      <xdr:rowOff>5987</xdr:rowOff>
    </xdr:to>
    <xdr:cxnSp macro="">
      <xdr:nvCxnSpPr>
        <xdr:cNvPr id="467" name="直線コネクタ 466"/>
        <xdr:cNvCxnSpPr/>
      </xdr:nvCxnSpPr>
      <xdr:spPr>
        <a:xfrm>
          <a:off x="6972300" y="18351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8"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69"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0"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72" name="n_1mainValue【市民会館】&#10;一人当たり面積"/>
        <xdr:cNvSpPr txBox="1"/>
      </xdr:nvSpPr>
      <xdr:spPr>
        <a:xfrm>
          <a:off x="9391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44648</xdr:rowOff>
    </xdr:from>
    <xdr:ext cx="469744" cy="259045"/>
    <xdr:sp macro="" textlink="">
      <xdr:nvSpPr>
        <xdr:cNvPr id="473" name="n_2mainValue【市民会館】&#10;一人当たり面積"/>
        <xdr:cNvSpPr txBox="1"/>
      </xdr:nvSpPr>
      <xdr:spPr>
        <a:xfrm>
          <a:off x="8515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47914</xdr:rowOff>
    </xdr:from>
    <xdr:ext cx="469744" cy="259045"/>
    <xdr:sp macro="" textlink="">
      <xdr:nvSpPr>
        <xdr:cNvPr id="474" name="n_3mainValue【市民会館】&#10;一人当たり面積"/>
        <xdr:cNvSpPr txBox="1"/>
      </xdr:nvSpPr>
      <xdr:spPr>
        <a:xfrm>
          <a:off x="7626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47914</xdr:rowOff>
    </xdr:from>
    <xdr:ext cx="469744" cy="259045"/>
    <xdr:sp macro="" textlink="">
      <xdr:nvSpPr>
        <xdr:cNvPr id="475" name="n_4mainValue【市民会館】&#10;一人当たり面積"/>
        <xdr:cNvSpPr txBox="1"/>
      </xdr:nvSpPr>
      <xdr:spPr>
        <a:xfrm>
          <a:off x="6737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136434</xdr:rowOff>
    </xdr:from>
    <xdr:to>
      <xdr:col>81</xdr:col>
      <xdr:colOff>101600</xdr:colOff>
      <xdr:row>40</xdr:row>
      <xdr:rowOff>66584</xdr:rowOff>
    </xdr:to>
    <xdr:sp macro="" textlink="">
      <xdr:nvSpPr>
        <xdr:cNvPr id="517" name="楕円 516"/>
        <xdr:cNvSpPr/>
      </xdr:nvSpPr>
      <xdr:spPr>
        <a:xfrm>
          <a:off x="15430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118473</xdr:rowOff>
    </xdr:from>
    <xdr:to>
      <xdr:col>76</xdr:col>
      <xdr:colOff>165100</xdr:colOff>
      <xdr:row>40</xdr:row>
      <xdr:rowOff>48623</xdr:rowOff>
    </xdr:to>
    <xdr:sp macro="" textlink="">
      <xdr:nvSpPr>
        <xdr:cNvPr id="518" name="楕円 517"/>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15784</xdr:rowOff>
    </xdr:to>
    <xdr:cxnSp macro="">
      <xdr:nvCxnSpPr>
        <xdr:cNvPr id="519" name="直線コネクタ 518"/>
        <xdr:cNvCxnSpPr/>
      </xdr:nvCxnSpPr>
      <xdr:spPr>
        <a:xfrm>
          <a:off x="14592300" y="685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98878</xdr:rowOff>
    </xdr:from>
    <xdr:to>
      <xdr:col>72</xdr:col>
      <xdr:colOff>38100</xdr:colOff>
      <xdr:row>40</xdr:row>
      <xdr:rowOff>29028</xdr:rowOff>
    </xdr:to>
    <xdr:sp macro="" textlink="">
      <xdr:nvSpPr>
        <xdr:cNvPr id="520" name="楕円 519"/>
        <xdr:cNvSpPr/>
      </xdr:nvSpPr>
      <xdr:spPr>
        <a:xfrm>
          <a:off x="1365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149678</xdr:rowOff>
    </xdr:from>
    <xdr:to>
      <xdr:col>76</xdr:col>
      <xdr:colOff>114300</xdr:colOff>
      <xdr:row>39</xdr:row>
      <xdr:rowOff>169273</xdr:rowOff>
    </xdr:to>
    <xdr:cxnSp macro="">
      <xdr:nvCxnSpPr>
        <xdr:cNvPr id="521" name="直線コネクタ 520"/>
        <xdr:cNvCxnSpPr/>
      </xdr:nvCxnSpPr>
      <xdr:spPr>
        <a:xfrm>
          <a:off x="13703300" y="68362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79284</xdr:rowOff>
    </xdr:from>
    <xdr:to>
      <xdr:col>67</xdr:col>
      <xdr:colOff>101600</xdr:colOff>
      <xdr:row>40</xdr:row>
      <xdr:rowOff>9434</xdr:rowOff>
    </xdr:to>
    <xdr:sp macro="" textlink="">
      <xdr:nvSpPr>
        <xdr:cNvPr id="522" name="楕円 521"/>
        <xdr:cNvSpPr/>
      </xdr:nvSpPr>
      <xdr:spPr>
        <a:xfrm>
          <a:off x="1276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39</xdr:row>
      <xdr:rowOff>149678</xdr:rowOff>
    </xdr:to>
    <xdr:cxnSp macro="">
      <xdr:nvCxnSpPr>
        <xdr:cNvPr id="523" name="直線コネクタ 522"/>
        <xdr:cNvCxnSpPr/>
      </xdr:nvCxnSpPr>
      <xdr:spPr>
        <a:xfrm>
          <a:off x="12814300" y="68166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4"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5"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6"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7"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57711</xdr:rowOff>
    </xdr:from>
    <xdr:ext cx="405111" cy="259045"/>
    <xdr:sp macro="" textlink="">
      <xdr:nvSpPr>
        <xdr:cNvPr id="528" name="n_1mainValue【一般廃棄物処理施設】&#10;有形固定資産減価償却率"/>
        <xdr:cNvSpPr txBox="1"/>
      </xdr:nvSpPr>
      <xdr:spPr>
        <a:xfrm>
          <a:off x="15266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529" name="n_2mainValue【一般廃棄物処理施設】&#10;有形固定資産減価償却率"/>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20155</xdr:rowOff>
    </xdr:from>
    <xdr:ext cx="405111" cy="259045"/>
    <xdr:sp macro="" textlink="">
      <xdr:nvSpPr>
        <xdr:cNvPr id="530" name="n_3mainValue【一般廃棄物処理施設】&#10;有形固定資産減価償却率"/>
        <xdr:cNvSpPr txBox="1"/>
      </xdr:nvSpPr>
      <xdr:spPr>
        <a:xfrm>
          <a:off x="13500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561</xdr:rowOff>
    </xdr:from>
    <xdr:ext cx="405111" cy="259045"/>
    <xdr:sp macro="" textlink="">
      <xdr:nvSpPr>
        <xdr:cNvPr id="531" name="n_4mainValue【一般廃棄物処理施設】&#10;有形固定資産減価償却率"/>
        <xdr:cNvSpPr txBox="1"/>
      </xdr:nvSpPr>
      <xdr:spPr>
        <a:xfrm>
          <a:off x="12611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81518</xdr:rowOff>
    </xdr:from>
    <xdr:to>
      <xdr:col>112</xdr:col>
      <xdr:colOff>38100</xdr:colOff>
      <xdr:row>42</xdr:row>
      <xdr:rowOff>11668</xdr:rowOff>
    </xdr:to>
    <xdr:sp macro="" textlink="">
      <xdr:nvSpPr>
        <xdr:cNvPr id="571" name="楕円 570"/>
        <xdr:cNvSpPr/>
      </xdr:nvSpPr>
      <xdr:spPr>
        <a:xfrm>
          <a:off x="21272500" y="71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82070</xdr:rowOff>
    </xdr:from>
    <xdr:to>
      <xdr:col>107</xdr:col>
      <xdr:colOff>101600</xdr:colOff>
      <xdr:row>42</xdr:row>
      <xdr:rowOff>12220</xdr:rowOff>
    </xdr:to>
    <xdr:sp macro="" textlink="">
      <xdr:nvSpPr>
        <xdr:cNvPr id="572" name="楕円 571"/>
        <xdr:cNvSpPr/>
      </xdr:nvSpPr>
      <xdr:spPr>
        <a:xfrm>
          <a:off x="20383500" y="71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132318</xdr:rowOff>
    </xdr:from>
    <xdr:to>
      <xdr:col>111</xdr:col>
      <xdr:colOff>177800</xdr:colOff>
      <xdr:row>41</xdr:row>
      <xdr:rowOff>132870</xdr:rowOff>
    </xdr:to>
    <xdr:cxnSp macro="">
      <xdr:nvCxnSpPr>
        <xdr:cNvPr id="573" name="直線コネクタ 572"/>
        <xdr:cNvCxnSpPr/>
      </xdr:nvCxnSpPr>
      <xdr:spPr>
        <a:xfrm flipV="1">
          <a:off x="20434300" y="716176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82546</xdr:rowOff>
    </xdr:from>
    <xdr:to>
      <xdr:col>102</xdr:col>
      <xdr:colOff>165100</xdr:colOff>
      <xdr:row>42</xdr:row>
      <xdr:rowOff>12696</xdr:rowOff>
    </xdr:to>
    <xdr:sp macro="" textlink="">
      <xdr:nvSpPr>
        <xdr:cNvPr id="574" name="楕円 573"/>
        <xdr:cNvSpPr/>
      </xdr:nvSpPr>
      <xdr:spPr>
        <a:xfrm>
          <a:off x="19494500" y="71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132870</xdr:rowOff>
    </xdr:from>
    <xdr:to>
      <xdr:col>107</xdr:col>
      <xdr:colOff>50800</xdr:colOff>
      <xdr:row>41</xdr:row>
      <xdr:rowOff>133346</xdr:rowOff>
    </xdr:to>
    <xdr:cxnSp macro="">
      <xdr:nvCxnSpPr>
        <xdr:cNvPr id="575" name="直線コネクタ 574"/>
        <xdr:cNvCxnSpPr/>
      </xdr:nvCxnSpPr>
      <xdr:spPr>
        <a:xfrm flipV="1">
          <a:off x="19545300" y="716232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82955</xdr:rowOff>
    </xdr:from>
    <xdr:to>
      <xdr:col>98</xdr:col>
      <xdr:colOff>38100</xdr:colOff>
      <xdr:row>42</xdr:row>
      <xdr:rowOff>13105</xdr:rowOff>
    </xdr:to>
    <xdr:sp macro="" textlink="">
      <xdr:nvSpPr>
        <xdr:cNvPr id="576" name="楕円 575"/>
        <xdr:cNvSpPr/>
      </xdr:nvSpPr>
      <xdr:spPr>
        <a:xfrm>
          <a:off x="18605500" y="71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133346</xdr:rowOff>
    </xdr:from>
    <xdr:to>
      <xdr:col>102</xdr:col>
      <xdr:colOff>114300</xdr:colOff>
      <xdr:row>41</xdr:row>
      <xdr:rowOff>133755</xdr:rowOff>
    </xdr:to>
    <xdr:cxnSp macro="">
      <xdr:nvCxnSpPr>
        <xdr:cNvPr id="577" name="直線コネクタ 576"/>
        <xdr:cNvCxnSpPr/>
      </xdr:nvCxnSpPr>
      <xdr:spPr>
        <a:xfrm flipV="1">
          <a:off x="18656300" y="7162796"/>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7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2795</xdr:rowOff>
    </xdr:from>
    <xdr:ext cx="534377" cy="259045"/>
    <xdr:sp macro="" textlink="">
      <xdr:nvSpPr>
        <xdr:cNvPr id="582" name="n_1mainValue【一般廃棄物処理施設】&#10;一人当たり有形固定資産（償却資産）額"/>
        <xdr:cNvSpPr txBox="1"/>
      </xdr:nvSpPr>
      <xdr:spPr>
        <a:xfrm>
          <a:off x="21043411" y="72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3347</xdr:rowOff>
    </xdr:from>
    <xdr:ext cx="534377" cy="259045"/>
    <xdr:sp macro="" textlink="">
      <xdr:nvSpPr>
        <xdr:cNvPr id="583" name="n_2mainValue【一般廃棄物処理施設】&#10;一人当たり有形固定資産（償却資産）額"/>
        <xdr:cNvSpPr txBox="1"/>
      </xdr:nvSpPr>
      <xdr:spPr>
        <a:xfrm>
          <a:off x="20167111" y="720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3823</xdr:rowOff>
    </xdr:from>
    <xdr:ext cx="534377" cy="259045"/>
    <xdr:sp macro="" textlink="">
      <xdr:nvSpPr>
        <xdr:cNvPr id="584" name="n_3mainValue【一般廃棄物処理施設】&#10;一人当たり有形固定資産（償却資産）額"/>
        <xdr:cNvSpPr txBox="1"/>
      </xdr:nvSpPr>
      <xdr:spPr>
        <a:xfrm>
          <a:off x="19278111" y="72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4232</xdr:rowOff>
    </xdr:from>
    <xdr:ext cx="534377" cy="259045"/>
    <xdr:sp macro="" textlink="">
      <xdr:nvSpPr>
        <xdr:cNvPr id="585" name="n_4mainValue【一般廃棄物処理施設】&#10;一人当たり有形固定資産（償却資産）額"/>
        <xdr:cNvSpPr txBox="1"/>
      </xdr:nvSpPr>
      <xdr:spPr>
        <a:xfrm>
          <a:off x="18389111" y="72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27" name="楕円 626"/>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28" name="楕円 627"/>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29" name="直線コネクタ 628"/>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30" name="楕円 629"/>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31" name="直線コネクタ 630"/>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32" name="楕円 631"/>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633" name="直線コネクタ 632"/>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4"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5"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7"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38"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39"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40"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41"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81" name="楕円 680"/>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139700</xdr:rowOff>
    </xdr:from>
    <xdr:to>
      <xdr:col>107</xdr:col>
      <xdr:colOff>101600</xdr:colOff>
      <xdr:row>63</xdr:row>
      <xdr:rowOff>69850</xdr:rowOff>
    </xdr:to>
    <xdr:sp macro="" textlink="">
      <xdr:nvSpPr>
        <xdr:cNvPr id="682" name="楕円 681"/>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83" name="直線コネクタ 682"/>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84" name="楕円 683"/>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85" name="直線コネクタ 684"/>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686" name="楕円 685"/>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687" name="直線コネクタ 686"/>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8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92"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93"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94"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695" name="n_4mainValue【保健センター・保健所】&#10;一人当たり面積"/>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27305</xdr:rowOff>
    </xdr:from>
    <xdr:to>
      <xdr:col>81</xdr:col>
      <xdr:colOff>101600</xdr:colOff>
      <xdr:row>82</xdr:row>
      <xdr:rowOff>128905</xdr:rowOff>
    </xdr:to>
    <xdr:sp macro="" textlink="">
      <xdr:nvSpPr>
        <xdr:cNvPr id="736" name="楕円 735"/>
        <xdr:cNvSpPr/>
      </xdr:nvSpPr>
      <xdr:spPr>
        <a:xfrm>
          <a:off x="1543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737" name="楕円 736"/>
        <xdr:cNvSpPr/>
      </xdr:nvSpPr>
      <xdr:spPr>
        <a:xfrm>
          <a:off x="14541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40005</xdr:rowOff>
    </xdr:from>
    <xdr:to>
      <xdr:col>81</xdr:col>
      <xdr:colOff>50800</xdr:colOff>
      <xdr:row>82</xdr:row>
      <xdr:rowOff>78105</xdr:rowOff>
    </xdr:to>
    <xdr:cxnSp macro="">
      <xdr:nvCxnSpPr>
        <xdr:cNvPr id="738" name="直線コネクタ 737"/>
        <xdr:cNvCxnSpPr/>
      </xdr:nvCxnSpPr>
      <xdr:spPr>
        <a:xfrm>
          <a:off x="14592300" y="14098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39" name="楕円 738"/>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40005</xdr:rowOff>
    </xdr:to>
    <xdr:cxnSp macro="">
      <xdr:nvCxnSpPr>
        <xdr:cNvPr id="740" name="直線コネクタ 739"/>
        <xdr:cNvCxnSpPr/>
      </xdr:nvCxnSpPr>
      <xdr:spPr>
        <a:xfrm>
          <a:off x="13703300" y="1405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82550</xdr:rowOff>
    </xdr:from>
    <xdr:to>
      <xdr:col>67</xdr:col>
      <xdr:colOff>101600</xdr:colOff>
      <xdr:row>82</xdr:row>
      <xdr:rowOff>12700</xdr:rowOff>
    </xdr:to>
    <xdr:sp macro="" textlink="">
      <xdr:nvSpPr>
        <xdr:cNvPr id="741" name="楕円 740"/>
        <xdr:cNvSpPr/>
      </xdr:nvSpPr>
      <xdr:spPr>
        <a:xfrm>
          <a:off x="1276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133350</xdr:rowOff>
    </xdr:from>
    <xdr:to>
      <xdr:col>71</xdr:col>
      <xdr:colOff>177800</xdr:colOff>
      <xdr:row>82</xdr:row>
      <xdr:rowOff>0</xdr:rowOff>
    </xdr:to>
    <xdr:cxnSp macro="">
      <xdr:nvCxnSpPr>
        <xdr:cNvPr id="742" name="直線コネクタ 741"/>
        <xdr:cNvCxnSpPr/>
      </xdr:nvCxnSpPr>
      <xdr:spPr>
        <a:xfrm>
          <a:off x="12814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3"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4"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6"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120032</xdr:rowOff>
    </xdr:from>
    <xdr:ext cx="405111" cy="259045"/>
    <xdr:sp macro="" textlink="">
      <xdr:nvSpPr>
        <xdr:cNvPr id="747" name="n_1mainValue【消防施設】&#10;有形固定資産減価償却率"/>
        <xdr:cNvSpPr txBox="1"/>
      </xdr:nvSpPr>
      <xdr:spPr>
        <a:xfrm>
          <a:off x="15266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81932</xdr:rowOff>
    </xdr:from>
    <xdr:ext cx="405111" cy="259045"/>
    <xdr:sp macro="" textlink="">
      <xdr:nvSpPr>
        <xdr:cNvPr id="748" name="n_2mainValue【消防施設】&#10;有形固定資産減価償却率"/>
        <xdr:cNvSpPr txBox="1"/>
      </xdr:nvSpPr>
      <xdr:spPr>
        <a:xfrm>
          <a:off x="14389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41927</xdr:rowOff>
    </xdr:from>
    <xdr:ext cx="405111" cy="259045"/>
    <xdr:sp macro="" textlink="">
      <xdr:nvSpPr>
        <xdr:cNvPr id="749" name="n_3mainValue【消防施設】&#10;有形固定資産減価償却率"/>
        <xdr:cNvSpPr txBox="1"/>
      </xdr:nvSpPr>
      <xdr:spPr>
        <a:xfrm>
          <a:off x="13500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50" name="n_4main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65024</xdr:rowOff>
    </xdr:from>
    <xdr:to>
      <xdr:col>112</xdr:col>
      <xdr:colOff>38100</xdr:colOff>
      <xdr:row>80</xdr:row>
      <xdr:rowOff>166624</xdr:rowOff>
    </xdr:to>
    <xdr:sp macro="" textlink="">
      <xdr:nvSpPr>
        <xdr:cNvPr id="788" name="楕円 787"/>
        <xdr:cNvSpPr/>
      </xdr:nvSpPr>
      <xdr:spPr>
        <a:xfrm>
          <a:off x="21272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74168</xdr:rowOff>
    </xdr:from>
    <xdr:to>
      <xdr:col>107</xdr:col>
      <xdr:colOff>101600</xdr:colOff>
      <xdr:row>81</xdr:row>
      <xdr:rowOff>4318</xdr:rowOff>
    </xdr:to>
    <xdr:sp macro="" textlink="">
      <xdr:nvSpPr>
        <xdr:cNvPr id="789" name="楕円 788"/>
        <xdr:cNvSpPr/>
      </xdr:nvSpPr>
      <xdr:spPr>
        <a:xfrm>
          <a:off x="20383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115824</xdr:rowOff>
    </xdr:from>
    <xdr:to>
      <xdr:col>111</xdr:col>
      <xdr:colOff>177800</xdr:colOff>
      <xdr:row>80</xdr:row>
      <xdr:rowOff>124968</xdr:rowOff>
    </xdr:to>
    <xdr:cxnSp macro="">
      <xdr:nvCxnSpPr>
        <xdr:cNvPr id="790" name="直線コネクタ 789"/>
        <xdr:cNvCxnSpPr/>
      </xdr:nvCxnSpPr>
      <xdr:spPr>
        <a:xfrm flipV="1">
          <a:off x="20434300" y="1383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78739</xdr:rowOff>
    </xdr:from>
    <xdr:to>
      <xdr:col>102</xdr:col>
      <xdr:colOff>165100</xdr:colOff>
      <xdr:row>81</xdr:row>
      <xdr:rowOff>8889</xdr:rowOff>
    </xdr:to>
    <xdr:sp macro="" textlink="">
      <xdr:nvSpPr>
        <xdr:cNvPr id="791" name="楕円 790"/>
        <xdr:cNvSpPr/>
      </xdr:nvSpPr>
      <xdr:spPr>
        <a:xfrm>
          <a:off x="19494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124968</xdr:rowOff>
    </xdr:from>
    <xdr:to>
      <xdr:col>107</xdr:col>
      <xdr:colOff>50800</xdr:colOff>
      <xdr:row>80</xdr:row>
      <xdr:rowOff>129539</xdr:rowOff>
    </xdr:to>
    <xdr:cxnSp macro="">
      <xdr:nvCxnSpPr>
        <xdr:cNvPr id="792" name="直線コネクタ 791"/>
        <xdr:cNvCxnSpPr/>
      </xdr:nvCxnSpPr>
      <xdr:spPr>
        <a:xfrm flipV="1">
          <a:off x="19545300" y="13840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83313</xdr:rowOff>
    </xdr:from>
    <xdr:to>
      <xdr:col>98</xdr:col>
      <xdr:colOff>38100</xdr:colOff>
      <xdr:row>81</xdr:row>
      <xdr:rowOff>13463</xdr:rowOff>
    </xdr:to>
    <xdr:sp macro="" textlink="">
      <xdr:nvSpPr>
        <xdr:cNvPr id="793" name="楕円 792"/>
        <xdr:cNvSpPr/>
      </xdr:nvSpPr>
      <xdr:spPr>
        <a:xfrm>
          <a:off x="18605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129539</xdr:rowOff>
    </xdr:from>
    <xdr:to>
      <xdr:col>102</xdr:col>
      <xdr:colOff>114300</xdr:colOff>
      <xdr:row>80</xdr:row>
      <xdr:rowOff>134113</xdr:rowOff>
    </xdr:to>
    <xdr:cxnSp macro="">
      <xdr:nvCxnSpPr>
        <xdr:cNvPr id="794" name="直線コネクタ 793"/>
        <xdr:cNvCxnSpPr/>
      </xdr:nvCxnSpPr>
      <xdr:spPr>
        <a:xfrm flipV="1">
          <a:off x="18656300" y="13845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5"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6"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7"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98"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11701</xdr:rowOff>
    </xdr:from>
    <xdr:ext cx="469744" cy="259045"/>
    <xdr:sp macro="" textlink="">
      <xdr:nvSpPr>
        <xdr:cNvPr id="799" name="n_1mainValue【消防施設】&#10;一人当たり面積"/>
        <xdr:cNvSpPr txBox="1"/>
      </xdr:nvSpPr>
      <xdr:spPr>
        <a:xfrm>
          <a:off x="210757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20845</xdr:rowOff>
    </xdr:from>
    <xdr:ext cx="469744" cy="259045"/>
    <xdr:sp macro="" textlink="">
      <xdr:nvSpPr>
        <xdr:cNvPr id="800" name="n_2mainValue【消防施設】&#10;一人当たり面積"/>
        <xdr:cNvSpPr txBox="1"/>
      </xdr:nvSpPr>
      <xdr:spPr>
        <a:xfrm>
          <a:off x="20199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25416</xdr:rowOff>
    </xdr:from>
    <xdr:ext cx="469744" cy="259045"/>
    <xdr:sp macro="" textlink="">
      <xdr:nvSpPr>
        <xdr:cNvPr id="801" name="n_3mainValue【消防施設】&#10;一人当たり面積"/>
        <xdr:cNvSpPr txBox="1"/>
      </xdr:nvSpPr>
      <xdr:spPr>
        <a:xfrm>
          <a:off x="19310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29990</xdr:rowOff>
    </xdr:from>
    <xdr:ext cx="469744" cy="259045"/>
    <xdr:sp macro="" textlink="">
      <xdr:nvSpPr>
        <xdr:cNvPr id="802" name="n_4mainValue【消防施設】&#10;一人当たり面積"/>
        <xdr:cNvSpPr txBox="1"/>
      </xdr:nvSpPr>
      <xdr:spPr>
        <a:xfrm>
          <a:off x="18421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33"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844" name="楕円 843"/>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845" name="楕円 844"/>
        <xdr:cNvSpPr/>
      </xdr:nvSpPr>
      <xdr:spPr>
        <a:xfrm>
          <a:off x="14541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107224</xdr:rowOff>
    </xdr:to>
    <xdr:cxnSp macro="">
      <xdr:nvCxnSpPr>
        <xdr:cNvPr id="846" name="直線コネクタ 845"/>
        <xdr:cNvCxnSpPr/>
      </xdr:nvCxnSpPr>
      <xdr:spPr>
        <a:xfrm>
          <a:off x="14592300" y="1773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159294</xdr:rowOff>
    </xdr:from>
    <xdr:to>
      <xdr:col>72</xdr:col>
      <xdr:colOff>38100</xdr:colOff>
      <xdr:row>103</xdr:row>
      <xdr:rowOff>89444</xdr:rowOff>
    </xdr:to>
    <xdr:sp macro="" textlink="">
      <xdr:nvSpPr>
        <xdr:cNvPr id="847" name="楕円 846"/>
        <xdr:cNvSpPr/>
      </xdr:nvSpPr>
      <xdr:spPr>
        <a:xfrm>
          <a:off x="1365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38644</xdr:rowOff>
    </xdr:from>
    <xdr:to>
      <xdr:col>76</xdr:col>
      <xdr:colOff>114300</xdr:colOff>
      <xdr:row>103</xdr:row>
      <xdr:rowOff>72934</xdr:rowOff>
    </xdr:to>
    <xdr:cxnSp macro="">
      <xdr:nvCxnSpPr>
        <xdr:cNvPr id="848" name="直線コネクタ 847"/>
        <xdr:cNvCxnSpPr/>
      </xdr:nvCxnSpPr>
      <xdr:spPr>
        <a:xfrm>
          <a:off x="13703300" y="1769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125005</xdr:rowOff>
    </xdr:from>
    <xdr:to>
      <xdr:col>67</xdr:col>
      <xdr:colOff>101600</xdr:colOff>
      <xdr:row>103</xdr:row>
      <xdr:rowOff>55155</xdr:rowOff>
    </xdr:to>
    <xdr:sp macro="" textlink="">
      <xdr:nvSpPr>
        <xdr:cNvPr id="849" name="楕円 848"/>
        <xdr:cNvSpPr/>
      </xdr:nvSpPr>
      <xdr:spPr>
        <a:xfrm>
          <a:off x="12763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4355</xdr:rowOff>
    </xdr:from>
    <xdr:to>
      <xdr:col>71</xdr:col>
      <xdr:colOff>177800</xdr:colOff>
      <xdr:row>103</xdr:row>
      <xdr:rowOff>38644</xdr:rowOff>
    </xdr:to>
    <xdr:cxnSp macro="">
      <xdr:nvCxnSpPr>
        <xdr:cNvPr id="850" name="直線コネクタ 849"/>
        <xdr:cNvCxnSpPr/>
      </xdr:nvCxnSpPr>
      <xdr:spPr>
        <a:xfrm>
          <a:off x="12814300" y="176637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1"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2"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3"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54"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3101</xdr:rowOff>
    </xdr:from>
    <xdr:ext cx="405111" cy="259045"/>
    <xdr:sp macro="" textlink="">
      <xdr:nvSpPr>
        <xdr:cNvPr id="855" name="n_1mainValue【庁舎】&#10;有形固定資産減価償却率"/>
        <xdr:cNvSpPr txBox="1"/>
      </xdr:nvSpPr>
      <xdr:spPr>
        <a:xfrm>
          <a:off x="15266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140261</xdr:rowOff>
    </xdr:from>
    <xdr:ext cx="405111" cy="259045"/>
    <xdr:sp macro="" textlink="">
      <xdr:nvSpPr>
        <xdr:cNvPr id="856" name="n_2main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105971</xdr:rowOff>
    </xdr:from>
    <xdr:ext cx="405111" cy="259045"/>
    <xdr:sp macro="" textlink="">
      <xdr:nvSpPr>
        <xdr:cNvPr id="857" name="n_3mainValue【庁舎】&#10;有形固定資産減価償却率"/>
        <xdr:cNvSpPr txBox="1"/>
      </xdr:nvSpPr>
      <xdr:spPr>
        <a:xfrm>
          <a:off x="13500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71682</xdr:rowOff>
    </xdr:from>
    <xdr:ext cx="405111" cy="259045"/>
    <xdr:sp macro="" textlink="">
      <xdr:nvSpPr>
        <xdr:cNvPr id="858" name="n_4mainValue【庁舎】&#10;有形固定資産減価償却率"/>
        <xdr:cNvSpPr txBox="1"/>
      </xdr:nvSpPr>
      <xdr:spPr>
        <a:xfrm>
          <a:off x="12611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125985</xdr:rowOff>
    </xdr:from>
    <xdr:to>
      <xdr:col>112</xdr:col>
      <xdr:colOff>38100</xdr:colOff>
      <xdr:row>106</xdr:row>
      <xdr:rowOff>56135</xdr:rowOff>
    </xdr:to>
    <xdr:sp macro="" textlink="">
      <xdr:nvSpPr>
        <xdr:cNvPr id="896" name="楕円 895"/>
        <xdr:cNvSpPr/>
      </xdr:nvSpPr>
      <xdr:spPr>
        <a:xfrm>
          <a:off x="21272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97" name="楕円 896"/>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5335</xdr:rowOff>
    </xdr:from>
    <xdr:to>
      <xdr:col>111</xdr:col>
      <xdr:colOff>177800</xdr:colOff>
      <xdr:row>106</xdr:row>
      <xdr:rowOff>7620</xdr:rowOff>
    </xdr:to>
    <xdr:cxnSp macro="">
      <xdr:nvCxnSpPr>
        <xdr:cNvPr id="898" name="直線コネクタ 897"/>
        <xdr:cNvCxnSpPr/>
      </xdr:nvCxnSpPr>
      <xdr:spPr>
        <a:xfrm flipV="1">
          <a:off x="20434300" y="181790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130556</xdr:rowOff>
    </xdr:from>
    <xdr:to>
      <xdr:col>102</xdr:col>
      <xdr:colOff>165100</xdr:colOff>
      <xdr:row>106</xdr:row>
      <xdr:rowOff>60706</xdr:rowOff>
    </xdr:to>
    <xdr:sp macro="" textlink="">
      <xdr:nvSpPr>
        <xdr:cNvPr id="899" name="楕円 898"/>
        <xdr:cNvSpPr/>
      </xdr:nvSpPr>
      <xdr:spPr>
        <a:xfrm>
          <a:off x="19494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9906</xdr:rowOff>
    </xdr:to>
    <xdr:cxnSp macro="">
      <xdr:nvCxnSpPr>
        <xdr:cNvPr id="900" name="直線コネクタ 899"/>
        <xdr:cNvCxnSpPr/>
      </xdr:nvCxnSpPr>
      <xdr:spPr>
        <a:xfrm flipV="1">
          <a:off x="19545300" y="181813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132842</xdr:rowOff>
    </xdr:from>
    <xdr:to>
      <xdr:col>98</xdr:col>
      <xdr:colOff>38100</xdr:colOff>
      <xdr:row>106</xdr:row>
      <xdr:rowOff>62992</xdr:rowOff>
    </xdr:to>
    <xdr:sp macro="" textlink="">
      <xdr:nvSpPr>
        <xdr:cNvPr id="901" name="楕円 900"/>
        <xdr:cNvSpPr/>
      </xdr:nvSpPr>
      <xdr:spPr>
        <a:xfrm>
          <a:off x="18605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106</xdr:row>
      <xdr:rowOff>12192</xdr:rowOff>
    </xdr:to>
    <xdr:cxnSp macro="">
      <xdr:nvCxnSpPr>
        <xdr:cNvPr id="902" name="直線コネクタ 901"/>
        <xdr:cNvCxnSpPr/>
      </xdr:nvCxnSpPr>
      <xdr:spPr>
        <a:xfrm flipV="1">
          <a:off x="18656300" y="181836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3"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4"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5"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6"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47262</xdr:rowOff>
    </xdr:from>
    <xdr:ext cx="469744" cy="259045"/>
    <xdr:sp macro="" textlink="">
      <xdr:nvSpPr>
        <xdr:cNvPr id="907" name="n_1mainValue【庁舎】&#10;一人当たり面積"/>
        <xdr:cNvSpPr txBox="1"/>
      </xdr:nvSpPr>
      <xdr:spPr>
        <a:xfrm>
          <a:off x="210757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908"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51833</xdr:rowOff>
    </xdr:from>
    <xdr:ext cx="469744" cy="259045"/>
    <xdr:sp macro="" textlink="">
      <xdr:nvSpPr>
        <xdr:cNvPr id="909" name="n_3mainValue【庁舎】&#10;一人当たり面積"/>
        <xdr:cNvSpPr txBox="1"/>
      </xdr:nvSpPr>
      <xdr:spPr>
        <a:xfrm>
          <a:off x="19310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54119</xdr:rowOff>
    </xdr:from>
    <xdr:ext cx="469744" cy="259045"/>
    <xdr:sp macro="" textlink="">
      <xdr:nvSpPr>
        <xdr:cNvPr id="910" name="n_4mainValue【庁舎】&#10;一人当たり面積"/>
        <xdr:cNvSpPr txBox="1"/>
      </xdr:nvSpPr>
      <xdr:spPr>
        <a:xfrm>
          <a:off x="18421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各施設とも、建設からの経年による老朽化が見られるため、将来的には施設の集約化や市の垣根を越えた近隣市との広域的な施設整備についての検討をはじめ、民間施設による代替という観点からの施設のあり方についても検討する必要がある。</a:t>
          </a:r>
        </a:p>
        <a:p>
          <a:r>
            <a:rPr kumimoji="1" lang="ja-JP" altLang="en-US" sz="1300">
              <a:latin typeface="ＭＳ Ｐゴシック" panose="020B0600070205080204" pitchFamily="50" charset="-128"/>
              <a:ea typeface="ＭＳ Ｐゴシック" panose="020B0600070205080204" pitchFamily="50" charset="-128"/>
            </a:rPr>
            <a:t>　福祉施設における有形固定資産減価償却率は、昨年度から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65.1</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上回っている状況である。各福祉会館については、老朽化が進んでおり、今後、施設の大規模修繕等に係る費用の増嵩が懸念されるため、適正配置等の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庁舎における有形固定資産減価償却率については、昨年度から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41.4</a:t>
          </a:r>
          <a:r>
            <a:rPr kumimoji="1" lang="ja-JP" altLang="en-US" sz="1300">
              <a:latin typeface="ＭＳ Ｐゴシック" panose="020B0600070205080204" pitchFamily="50" charset="-128"/>
              <a:ea typeface="ＭＳ Ｐゴシック" panose="020B0600070205080204" pitchFamily="50" charset="-128"/>
            </a:rPr>
            <a:t>％となったものの、類似団体や県内他市との比較においては、他団体を大きく下回っている状況である。これは、旧施設を解体し平成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２月に供用開始した総合事務所を計上していることが要因である。建物及び設備の老朽化が進んでいる市役所本庁舎については、耐震化工事を含めた長寿命化対策を講じることから、令和３年度の供用開始以降は有形固定資産減価償却率は減少するものと推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令和元年度の財政力指数（単年度）が、前年度から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ポイント上昇したものの、令和元年度の財政力指数（</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か年平均）は、前年度と変わらず、</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幼児教育・保育の無償化による社会福祉費の増などにより基準財政需要額が増加したことに加え、市町村民税（法人税割）や固定資産税（償却資産）の増などにより、基準財政収入額が増加した結果による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より低い数値となっているのは、地方税が類似団体より低い水準となっていることに加え、大学の公立化及び薬学部の設置により基準財政需要額の規模が拡大していることが主な要因となっている。このため、定住人口の増加を図る施策を取り組むことで更なる税収の確保や地方税以外の歳入確保にも効果性が高い事業を積極的に実施していくとともに、予算編成においては、事業の「選択と集中」の観点から歳出の重点化を図り、財政運営の効率化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159455</xdr:rowOff>
    </xdr:to>
    <xdr:cxnSp macro="">
      <xdr:nvCxnSpPr>
        <xdr:cNvPr id="72" name="直線コネクタ 71"/>
        <xdr:cNvCxnSpPr/>
      </xdr:nvCxnSpPr>
      <xdr:spPr>
        <a:xfrm>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5" name="直線コネクタ 74"/>
        <xdr:cNvCxnSpPr/>
      </xdr:nvCxnSpPr>
      <xdr:spPr>
        <a:xfrm>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105833</xdr:rowOff>
    </xdr:to>
    <xdr:cxnSp macro="">
      <xdr:nvCxnSpPr>
        <xdr:cNvPr id="78" name="直線コネクタ 77"/>
        <xdr:cNvCxnSpPr/>
      </xdr:nvCxnSpPr>
      <xdr:spPr>
        <a:xfrm>
          <a:off x="1447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令和元年度の経常収支比率は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95.2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ポイント上昇した。分母となる歳入における経常一般財源等は、対前年度で、地方特例交付金が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百万円の増となったものの、地方税が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百万円の減となったことなどにより、合計で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一方、分子となる経常経費充当一般財源等は、対前年度で、繰出金が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1,051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百万円の減などがあるものの、人件費が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百万円の増、扶助費が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百万円の増、補助費等が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百万円の増などにより、合計で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市町合併以後、人件費の抑制等を行ってきたが、今後、公共施設等の老朽化に伴う物件費の増加や高齢化に伴う扶助費の増加が見込まれるほか、近年の大型建設事業の実施により、これまで減少傾向にあった公債費が増加に転じることが予測されている。このため、第一次行政改革プランに基づき、経営的視点に立った行財政運営を行うため、行政評価・予算編成手法の見直しや公共施設の統廃合などにより将来的な財政負担の軽減と平準化に取り組む。</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31327</xdr:rowOff>
    </xdr:to>
    <xdr:cxnSp macro="">
      <xdr:nvCxnSpPr>
        <xdr:cNvPr id="132" name="直線コネクタ 131"/>
        <xdr:cNvCxnSpPr/>
      </xdr:nvCxnSpPr>
      <xdr:spPr>
        <a:xfrm>
          <a:off x="4114800" y="108673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66040</xdr:rowOff>
    </xdr:to>
    <xdr:cxnSp macro="">
      <xdr:nvCxnSpPr>
        <xdr:cNvPr id="135" name="直線コネクタ 134"/>
        <xdr:cNvCxnSpPr/>
      </xdr:nvCxnSpPr>
      <xdr:spPr>
        <a:xfrm>
          <a:off x="3225800" y="108070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45931</xdr:rowOff>
    </xdr:to>
    <xdr:cxnSp macro="">
      <xdr:nvCxnSpPr>
        <xdr:cNvPr id="138" name="直線コネクタ 137"/>
        <xdr:cNvCxnSpPr/>
      </xdr:nvCxnSpPr>
      <xdr:spPr>
        <a:xfrm flipV="1">
          <a:off x="2336800" y="1080706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63</xdr:row>
      <xdr:rowOff>78105</xdr:rowOff>
    </xdr:to>
    <xdr:cxnSp macro="">
      <xdr:nvCxnSpPr>
        <xdr:cNvPr id="141" name="直線コネクタ 140"/>
        <xdr:cNvCxnSpPr/>
      </xdr:nvCxnSpPr>
      <xdr:spPr>
        <a:xfrm flipV="1">
          <a:off x="1447800" y="1084728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5" name="楕円 154"/>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6" name="テキスト ボックス 155"/>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7" name="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9" name="楕円 158"/>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60" name="テキスト ボックス 159"/>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人件費については、退職手当の減などがあるものの、基本給や時間外勤務手当の増などにより、対前年度で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また、物件費については、やまぐち自治体クラウド基幹系業務の増などにより、対前年度で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本市においては、公立保育所、市民館・文化会館、ごみ処理施設、公営住宅などの公共施設を有しており、老朽化も進んでいる中、施設維持に係る物件費、維持補修費を押し上げる要因となっている。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事務事業の見直しに取り組むとともに、施設管理に係る現行の指定管理者制度の更なる推進に加え、業務の民間委託を含めた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を推進し、積極的な民間能力や資金の活用を図り、コスト削減に努める。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49718</xdr:rowOff>
    </xdr:from>
    <xdr:to>
      <xdr:col>23</xdr:col>
      <xdr:colOff>133350</xdr:colOff>
      <xdr:row>81</xdr:row>
      <xdr:rowOff>98568</xdr:rowOff>
    </xdr:to>
    <xdr:cxnSp macro="">
      <xdr:nvCxnSpPr>
        <xdr:cNvPr id="193" name="直線コネクタ 192"/>
        <xdr:cNvCxnSpPr/>
      </xdr:nvCxnSpPr>
      <xdr:spPr>
        <a:xfrm>
          <a:off x="4114800" y="13937168"/>
          <a:ext cx="838200" cy="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27056</xdr:rowOff>
    </xdr:from>
    <xdr:to>
      <xdr:col>19</xdr:col>
      <xdr:colOff>133350</xdr:colOff>
      <xdr:row>81</xdr:row>
      <xdr:rowOff>49718</xdr:rowOff>
    </xdr:to>
    <xdr:cxnSp macro="">
      <xdr:nvCxnSpPr>
        <xdr:cNvPr id="196" name="直線コネクタ 195"/>
        <xdr:cNvCxnSpPr/>
      </xdr:nvCxnSpPr>
      <xdr:spPr>
        <a:xfrm>
          <a:off x="3225800" y="13914506"/>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27056</xdr:rowOff>
    </xdr:from>
    <xdr:to>
      <xdr:col>15</xdr:col>
      <xdr:colOff>82550</xdr:colOff>
      <xdr:row>81</xdr:row>
      <xdr:rowOff>35771</xdr:rowOff>
    </xdr:to>
    <xdr:cxnSp macro="">
      <xdr:nvCxnSpPr>
        <xdr:cNvPr id="199" name="直線コネクタ 198"/>
        <xdr:cNvCxnSpPr/>
      </xdr:nvCxnSpPr>
      <xdr:spPr>
        <a:xfrm flipV="1">
          <a:off x="2336800" y="1391450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20878</xdr:rowOff>
    </xdr:from>
    <xdr:to>
      <xdr:col>11</xdr:col>
      <xdr:colOff>31750</xdr:colOff>
      <xdr:row>81</xdr:row>
      <xdr:rowOff>35771</xdr:rowOff>
    </xdr:to>
    <xdr:cxnSp macro="">
      <xdr:nvCxnSpPr>
        <xdr:cNvPr id="202" name="直線コネクタ 201"/>
        <xdr:cNvCxnSpPr/>
      </xdr:nvCxnSpPr>
      <xdr:spPr>
        <a:xfrm>
          <a:off x="1447800" y="13908328"/>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47768</xdr:rowOff>
    </xdr:from>
    <xdr:to>
      <xdr:col>23</xdr:col>
      <xdr:colOff>184150</xdr:colOff>
      <xdr:row>81</xdr:row>
      <xdr:rowOff>149368</xdr:rowOff>
    </xdr:to>
    <xdr:sp macro="" textlink="">
      <xdr:nvSpPr>
        <xdr:cNvPr id="212" name="楕円 211"/>
        <xdr:cNvSpPr/>
      </xdr:nvSpPr>
      <xdr:spPr>
        <a:xfrm>
          <a:off x="4902200" y="13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64295</xdr:rowOff>
    </xdr:from>
    <xdr:ext cx="762000" cy="259045"/>
    <xdr:sp macro="" textlink="">
      <xdr:nvSpPr>
        <xdr:cNvPr id="213" name="人件費・物件費等の状況該当値テキスト"/>
        <xdr:cNvSpPr txBox="1"/>
      </xdr:nvSpPr>
      <xdr:spPr>
        <a:xfrm>
          <a:off x="5041900" y="137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170368</xdr:rowOff>
    </xdr:from>
    <xdr:to>
      <xdr:col>19</xdr:col>
      <xdr:colOff>184150</xdr:colOff>
      <xdr:row>81</xdr:row>
      <xdr:rowOff>100518</xdr:rowOff>
    </xdr:to>
    <xdr:sp macro="" textlink="">
      <xdr:nvSpPr>
        <xdr:cNvPr id="214" name="楕円 213"/>
        <xdr:cNvSpPr/>
      </xdr:nvSpPr>
      <xdr:spPr>
        <a:xfrm>
          <a:off x="4064000" y="138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110695</xdr:rowOff>
    </xdr:from>
    <xdr:ext cx="736600" cy="259045"/>
    <xdr:sp macro="" textlink="">
      <xdr:nvSpPr>
        <xdr:cNvPr id="215" name="テキスト ボックス 214"/>
        <xdr:cNvSpPr txBox="1"/>
      </xdr:nvSpPr>
      <xdr:spPr>
        <a:xfrm>
          <a:off x="3733800" y="1365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147706</xdr:rowOff>
    </xdr:from>
    <xdr:to>
      <xdr:col>15</xdr:col>
      <xdr:colOff>133350</xdr:colOff>
      <xdr:row>81</xdr:row>
      <xdr:rowOff>77856</xdr:rowOff>
    </xdr:to>
    <xdr:sp macro="" textlink="">
      <xdr:nvSpPr>
        <xdr:cNvPr id="216" name="楕円 215"/>
        <xdr:cNvSpPr/>
      </xdr:nvSpPr>
      <xdr:spPr>
        <a:xfrm>
          <a:off x="3175000" y="138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88033</xdr:rowOff>
    </xdr:from>
    <xdr:ext cx="762000" cy="259045"/>
    <xdr:sp macro="" textlink="">
      <xdr:nvSpPr>
        <xdr:cNvPr id="217" name="テキスト ボックス 216"/>
        <xdr:cNvSpPr txBox="1"/>
      </xdr:nvSpPr>
      <xdr:spPr>
        <a:xfrm>
          <a:off x="2844800" y="136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156421</xdr:rowOff>
    </xdr:from>
    <xdr:to>
      <xdr:col>11</xdr:col>
      <xdr:colOff>82550</xdr:colOff>
      <xdr:row>81</xdr:row>
      <xdr:rowOff>86571</xdr:rowOff>
    </xdr:to>
    <xdr:sp macro="" textlink="">
      <xdr:nvSpPr>
        <xdr:cNvPr id="218" name="楕円 217"/>
        <xdr:cNvSpPr/>
      </xdr:nvSpPr>
      <xdr:spPr>
        <a:xfrm>
          <a:off x="2286000" y="138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96748</xdr:rowOff>
    </xdr:from>
    <xdr:ext cx="762000" cy="259045"/>
    <xdr:sp macro="" textlink="">
      <xdr:nvSpPr>
        <xdr:cNvPr id="219" name="テキスト ボックス 218"/>
        <xdr:cNvSpPr txBox="1"/>
      </xdr:nvSpPr>
      <xdr:spPr>
        <a:xfrm>
          <a:off x="1955800" y="1364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141528</xdr:rowOff>
    </xdr:from>
    <xdr:to>
      <xdr:col>7</xdr:col>
      <xdr:colOff>31750</xdr:colOff>
      <xdr:row>81</xdr:row>
      <xdr:rowOff>71678</xdr:rowOff>
    </xdr:to>
    <xdr:sp macro="" textlink="">
      <xdr:nvSpPr>
        <xdr:cNvPr id="220" name="楕円 219"/>
        <xdr:cNvSpPr/>
      </xdr:nvSpPr>
      <xdr:spPr>
        <a:xfrm>
          <a:off x="1397000" y="138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81855</xdr:rowOff>
    </xdr:from>
    <xdr:ext cx="762000" cy="259045"/>
    <xdr:sp macro="" textlink="">
      <xdr:nvSpPr>
        <xdr:cNvPr id="221" name="テキスト ボックス 220"/>
        <xdr:cNvSpPr txBox="1"/>
      </xdr:nvSpPr>
      <xdr:spPr>
        <a:xfrm>
          <a:off x="1066800" y="1362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給与については、平成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日から独自給料カットを行ってきたが、平成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日をもって給料カットを廃止したため、それ以降はラスパイレス指数が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を超えている状況であり、令和元年度においては、前年度を上回る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類似団体、全国平均と比較しても、高い指数となっているため、給料構造等の見直しなどにより給与水準の適正化に努める。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45055</xdr:rowOff>
    </xdr:to>
    <xdr:cxnSp macro="">
      <xdr:nvCxnSpPr>
        <xdr:cNvPr id="257" name="直線コネクタ 256"/>
        <xdr:cNvCxnSpPr/>
      </xdr:nvCxnSpPr>
      <xdr:spPr>
        <a:xfrm>
          <a:off x="16179800" y="149497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60" name="直線コネクタ 259"/>
        <xdr:cNvCxnSpPr/>
      </xdr:nvCxnSpPr>
      <xdr:spPr>
        <a:xfrm>
          <a:off x="15290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56545</xdr:rowOff>
    </xdr:to>
    <xdr:cxnSp macro="">
      <xdr:nvCxnSpPr>
        <xdr:cNvPr id="263" name="直線コネクタ 262"/>
        <xdr:cNvCxnSpPr/>
      </xdr:nvCxnSpPr>
      <xdr:spPr>
        <a:xfrm flipV="1">
          <a:off x="14401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56545</xdr:rowOff>
    </xdr:to>
    <xdr:cxnSp macro="">
      <xdr:nvCxnSpPr>
        <xdr:cNvPr id="266" name="直線コネクタ 265"/>
        <xdr:cNvCxnSpPr/>
      </xdr:nvCxnSpPr>
      <xdr:spPr>
        <a:xfrm>
          <a:off x="13512800" y="1496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6" name="楕円 275"/>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7"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2" name="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3" name="テキスト ボックス 282"/>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4" name="楕円 283"/>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5" name="テキスト ボックス 284"/>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職員数（公営企業会計部門職員を含む）は、令和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人であり、合併直後の平成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日時点の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人の減となっている。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人口千人当たり職員数は、類似団体との比較において、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ポイント下回っているが、直営の公共施設等が多いため、施設の運営に相応の職員数を要している。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今後、公共施設の統廃合や組織・機構の見直し、業務の民間委託等を検討するとともに、会計年度任用職員を含めた総合的な職員配置について検討し、行政ニーズや業務量に応じた職員の適正配置を行う。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159596</xdr:rowOff>
    </xdr:to>
    <xdr:cxnSp macro="">
      <xdr:nvCxnSpPr>
        <xdr:cNvPr id="320" name="直線コネクタ 319"/>
        <xdr:cNvCxnSpPr/>
      </xdr:nvCxnSpPr>
      <xdr:spPr>
        <a:xfrm>
          <a:off x="16179800" y="10567776"/>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109326</xdr:rowOff>
    </xdr:to>
    <xdr:cxnSp macro="">
      <xdr:nvCxnSpPr>
        <xdr:cNvPr id="323" name="直線コネクタ 322"/>
        <xdr:cNvCxnSpPr/>
      </xdr:nvCxnSpPr>
      <xdr:spPr>
        <a:xfrm>
          <a:off x="15290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97261</xdr:rowOff>
    </xdr:to>
    <xdr:cxnSp macro="">
      <xdr:nvCxnSpPr>
        <xdr:cNvPr id="326" name="直線コネクタ 325"/>
        <xdr:cNvCxnSpPr/>
      </xdr:nvCxnSpPr>
      <xdr:spPr>
        <a:xfrm>
          <a:off x="14401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87206</xdr:rowOff>
    </xdr:to>
    <xdr:cxnSp macro="">
      <xdr:nvCxnSpPr>
        <xdr:cNvPr id="329" name="直線コネクタ 328"/>
        <xdr:cNvCxnSpPr/>
      </xdr:nvCxnSpPr>
      <xdr:spPr>
        <a:xfrm>
          <a:off x="13512800" y="1052755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9" name="楕円 338"/>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125323</xdr:rowOff>
    </xdr:from>
    <xdr:ext cx="762000" cy="259045"/>
    <xdr:sp macro="" textlink="">
      <xdr:nvSpPr>
        <xdr:cNvPr id="340" name="定員管理の状況該当値テキスト"/>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41" name="楕円 340"/>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170303</xdr:rowOff>
    </xdr:from>
    <xdr:ext cx="736600" cy="259045"/>
    <xdr:sp macro="" textlink="">
      <xdr:nvSpPr>
        <xdr:cNvPr id="342" name="テキスト ボックス 341"/>
        <xdr:cNvSpPr txBox="1"/>
      </xdr:nvSpPr>
      <xdr:spPr>
        <a:xfrm>
          <a:off x="15798800" y="1028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3" name="楕円 342"/>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158238</xdr:rowOff>
    </xdr:from>
    <xdr:ext cx="762000" cy="259045"/>
    <xdr:sp macro="" textlink="">
      <xdr:nvSpPr>
        <xdr:cNvPr id="344" name="テキスト ボックス 343"/>
        <xdr:cNvSpPr txBox="1"/>
      </xdr:nvSpPr>
      <xdr:spPr>
        <a:xfrm>
          <a:off x="14909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5" name="楕円 344"/>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148183</xdr:rowOff>
    </xdr:from>
    <xdr:ext cx="762000" cy="259045"/>
    <xdr:sp macro="" textlink="">
      <xdr:nvSpPr>
        <xdr:cNvPr id="346" name="テキスト ボックス 345"/>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47" name="楕円 346"/>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48" name="テキスト ボックス 347"/>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実質公債費比率は、前年度から</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8.1</a:t>
          </a:r>
          <a:r>
            <a:rPr kumimoji="1" lang="ja-JP" altLang="en-US" sz="1050">
              <a:latin typeface="ＭＳ Ｐゴシック" panose="020B0600070205080204" pitchFamily="50" charset="-128"/>
              <a:ea typeface="ＭＳ Ｐゴシック" panose="020B0600070205080204" pitchFamily="50" charset="-128"/>
            </a:rPr>
            <a:t>％となった。数値は改善傾向にあるものの、類似団体や県内他市との比較においては、依然として高い水準となっている。</a:t>
          </a:r>
        </a:p>
        <a:p>
          <a:r>
            <a:rPr kumimoji="1" lang="ja-JP" altLang="en-US" sz="1050">
              <a:latin typeface="ＭＳ Ｐゴシック" panose="020B0600070205080204" pitchFamily="50" charset="-128"/>
              <a:ea typeface="ＭＳ Ｐゴシック" panose="020B0600070205080204" pitchFamily="50" charset="-128"/>
            </a:rPr>
            <a:t>　これは、元利償還金、公営企業に要する経費の財源とする地方債の償還の財源に充てたと認められる繰入金や公債費に準ずる債務負担行為に係るものが多額であることが主な要因である。</a:t>
          </a:r>
        </a:p>
        <a:p>
          <a:r>
            <a:rPr kumimoji="1" lang="ja-JP" altLang="en-US" sz="1050">
              <a:latin typeface="ＭＳ Ｐゴシック" panose="020B0600070205080204" pitchFamily="50" charset="-128"/>
              <a:ea typeface="ＭＳ Ｐゴシック" panose="020B0600070205080204" pitchFamily="50" charset="-128"/>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においても地方債発行の抑制に努め、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97790</xdr:rowOff>
    </xdr:to>
    <xdr:cxnSp macro="">
      <xdr:nvCxnSpPr>
        <xdr:cNvPr id="381" name="直線コネクタ 380"/>
        <xdr:cNvCxnSpPr/>
      </xdr:nvCxnSpPr>
      <xdr:spPr>
        <a:xfrm flipV="1">
          <a:off x="16179800" y="723434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170180</xdr:rowOff>
    </xdr:to>
    <xdr:cxnSp macro="">
      <xdr:nvCxnSpPr>
        <xdr:cNvPr id="384" name="直線コネクタ 383"/>
        <xdr:cNvCxnSpPr/>
      </xdr:nvCxnSpPr>
      <xdr:spPr>
        <a:xfrm flipV="1">
          <a:off x="15290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22860</xdr:rowOff>
    </xdr:to>
    <xdr:cxnSp macro="">
      <xdr:nvCxnSpPr>
        <xdr:cNvPr id="387" name="直線コネクタ 386"/>
        <xdr:cNvCxnSpPr/>
      </xdr:nvCxnSpPr>
      <xdr:spPr>
        <a:xfrm flipV="1">
          <a:off x="14401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143510</xdr:rowOff>
    </xdr:to>
    <xdr:cxnSp macro="">
      <xdr:nvCxnSpPr>
        <xdr:cNvPr id="390" name="直線コネクタ 389"/>
        <xdr:cNvCxnSpPr/>
      </xdr:nvCxnSpPr>
      <xdr:spPr>
        <a:xfrm flipV="1">
          <a:off x="13512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8" name="楕円 407"/>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9" name="テキスト ボックス 408"/>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将来負担比率は、前年度から</a:t>
          </a:r>
          <a:r>
            <a:rPr kumimoji="1" lang="en-US" altLang="ja-JP" sz="900">
              <a:latin typeface="ＭＳ Ｐゴシック" panose="020B0600070205080204" pitchFamily="50" charset="-128"/>
              <a:ea typeface="ＭＳ Ｐゴシック" panose="020B0600070205080204" pitchFamily="50" charset="-128"/>
            </a:rPr>
            <a:t>4.9</a:t>
          </a:r>
          <a:r>
            <a:rPr kumimoji="1" lang="ja-JP" altLang="en-US" sz="900">
              <a:latin typeface="ＭＳ Ｐゴシック" panose="020B0600070205080204" pitchFamily="50" charset="-128"/>
              <a:ea typeface="ＭＳ Ｐゴシック" panose="020B0600070205080204" pitchFamily="50" charset="-128"/>
            </a:rPr>
            <a:t>ポイント低下し、</a:t>
          </a:r>
          <a:r>
            <a:rPr kumimoji="1" lang="en-US" altLang="ja-JP" sz="900">
              <a:latin typeface="ＭＳ Ｐゴシック" panose="020B0600070205080204" pitchFamily="50" charset="-128"/>
              <a:ea typeface="ＭＳ Ｐゴシック" panose="020B0600070205080204" pitchFamily="50" charset="-128"/>
            </a:rPr>
            <a:t>69.1</a:t>
          </a:r>
          <a:r>
            <a:rPr kumimoji="1" lang="ja-JP" altLang="en-US" sz="900">
              <a:latin typeface="ＭＳ Ｐゴシック" panose="020B0600070205080204" pitchFamily="50" charset="-128"/>
              <a:ea typeface="ＭＳ Ｐゴシック" panose="020B0600070205080204" pitchFamily="50" charset="-128"/>
            </a:rPr>
            <a:t>％となった。</a:t>
          </a:r>
        </a:p>
        <a:p>
          <a:r>
            <a:rPr kumimoji="1" lang="ja-JP" altLang="en-US" sz="900">
              <a:latin typeface="ＭＳ Ｐゴシック" panose="020B0600070205080204" pitchFamily="50" charset="-128"/>
              <a:ea typeface="ＭＳ Ｐゴシック" panose="020B0600070205080204" pitchFamily="50" charset="-128"/>
            </a:rPr>
            <a:t>　将来負担額については、地方債現在高が、</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3,886</a:t>
          </a:r>
          <a:r>
            <a:rPr kumimoji="1" lang="ja-JP" altLang="en-US" sz="900">
              <a:latin typeface="ＭＳ Ｐゴシック" panose="020B0600070205080204" pitchFamily="50" charset="-128"/>
              <a:ea typeface="ＭＳ Ｐゴシック" panose="020B0600070205080204" pitchFamily="50" charset="-128"/>
            </a:rPr>
            <a:t>万円の増となったものの、病院事業会計及び下水道事業会計の将来負担額の減少により公営企業債等繰入見込額が</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4,233</a:t>
          </a:r>
          <a:r>
            <a:rPr kumimoji="1" lang="ja-JP" altLang="en-US" sz="900">
              <a:latin typeface="ＭＳ Ｐゴシック" panose="020B0600070205080204" pitchFamily="50" charset="-128"/>
              <a:ea typeface="ＭＳ Ｐゴシック" panose="020B0600070205080204" pitchFamily="50" charset="-128"/>
            </a:rPr>
            <a:t>万円の減となり、加えて、退職手当負担見込額が</a:t>
          </a:r>
          <a:r>
            <a:rPr kumimoji="1" lang="en-US" altLang="ja-JP" sz="900">
              <a:latin typeface="ＭＳ Ｐゴシック" panose="020B0600070205080204" pitchFamily="50" charset="-128"/>
              <a:ea typeface="ＭＳ Ｐゴシック" panose="020B0600070205080204" pitchFamily="50" charset="-128"/>
            </a:rPr>
            <a:t>4,346</a:t>
          </a:r>
          <a:r>
            <a:rPr kumimoji="1" lang="ja-JP" altLang="en-US" sz="900">
              <a:latin typeface="ＭＳ Ｐゴシック" panose="020B0600070205080204" pitchFamily="50" charset="-128"/>
              <a:ea typeface="ＭＳ Ｐゴシック" panose="020B0600070205080204" pitchFamily="50" charset="-128"/>
            </a:rPr>
            <a:t>万円の減などにより、前年度と比較して</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4,198</a:t>
          </a:r>
          <a:r>
            <a:rPr kumimoji="1" lang="ja-JP" altLang="en-US" sz="900">
              <a:latin typeface="ＭＳ Ｐゴシック" panose="020B0600070205080204" pitchFamily="50" charset="-128"/>
              <a:ea typeface="ＭＳ Ｐゴシック" panose="020B0600070205080204" pitchFamily="50" charset="-128"/>
            </a:rPr>
            <a:t>万円の減となった。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一方、充当可能財源等については、都市計画税が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9,463</a:t>
          </a:r>
          <a:r>
            <a:rPr kumimoji="1" lang="ja-JP" altLang="en-US" sz="900">
              <a:latin typeface="ＭＳ Ｐゴシック" panose="020B0600070205080204" pitchFamily="50" charset="-128"/>
              <a:ea typeface="ＭＳ Ｐゴシック" panose="020B0600070205080204" pitchFamily="50" charset="-128"/>
            </a:rPr>
            <a:t>万円の減となったものの、充当可能基金が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7,443</a:t>
          </a:r>
          <a:r>
            <a:rPr kumimoji="1" lang="ja-JP" altLang="en-US" sz="900">
              <a:latin typeface="ＭＳ Ｐゴシック" panose="020B0600070205080204" pitchFamily="50" charset="-128"/>
              <a:ea typeface="ＭＳ Ｐゴシック" panose="020B0600070205080204" pitchFamily="50" charset="-128"/>
            </a:rPr>
            <a:t>万円の増となり、加えて、基準財政需要額算入見込額が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3,218</a:t>
          </a:r>
          <a:r>
            <a:rPr kumimoji="1" lang="ja-JP" altLang="en-US" sz="900">
              <a:latin typeface="ＭＳ Ｐゴシック" panose="020B0600070205080204" pitchFamily="50" charset="-128"/>
              <a:ea typeface="ＭＳ Ｐゴシック" panose="020B0600070205080204" pitchFamily="50" charset="-128"/>
            </a:rPr>
            <a:t>万円の増などにより、前年度と比較して</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億</a:t>
          </a:r>
          <a:r>
            <a:rPr kumimoji="1" lang="en-US" altLang="ja-JP" sz="900">
              <a:latin typeface="ＭＳ Ｐゴシック" panose="020B0600070205080204" pitchFamily="50" charset="-128"/>
              <a:ea typeface="ＭＳ Ｐゴシック" panose="020B0600070205080204" pitchFamily="50" charset="-128"/>
            </a:rPr>
            <a:t>9,736</a:t>
          </a:r>
          <a:r>
            <a:rPr kumimoji="1" lang="ja-JP" altLang="en-US" sz="900">
              <a:latin typeface="ＭＳ Ｐゴシック" panose="020B0600070205080204" pitchFamily="50" charset="-128"/>
              <a:ea typeface="ＭＳ Ｐゴシック" panose="020B0600070205080204" pitchFamily="50" charset="-128"/>
            </a:rPr>
            <a:t>万円の増となった。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類似団体や県内他市との比較では、引き続き、複数の普通建設事業の実施が計画され、地方債現在高の増加が見込まれる。加えて、その間の充当可能基金である財政調整基金の取崩しが見込まれており、将来負担比率の悪化が予測され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11811</xdr:rowOff>
    </xdr:from>
    <xdr:to>
      <xdr:col>81</xdr:col>
      <xdr:colOff>44450</xdr:colOff>
      <xdr:row>17</xdr:row>
      <xdr:rowOff>51223</xdr:rowOff>
    </xdr:to>
    <xdr:cxnSp macro="">
      <xdr:nvCxnSpPr>
        <xdr:cNvPr id="443" name="直線コネクタ 442"/>
        <xdr:cNvCxnSpPr/>
      </xdr:nvCxnSpPr>
      <xdr:spPr>
        <a:xfrm flipV="1">
          <a:off x="16179800" y="2926461"/>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25485</xdr:rowOff>
    </xdr:from>
    <xdr:to>
      <xdr:col>77</xdr:col>
      <xdr:colOff>44450</xdr:colOff>
      <xdr:row>17</xdr:row>
      <xdr:rowOff>51223</xdr:rowOff>
    </xdr:to>
    <xdr:cxnSp macro="">
      <xdr:nvCxnSpPr>
        <xdr:cNvPr id="446" name="直線コネクタ 445"/>
        <xdr:cNvCxnSpPr/>
      </xdr:nvCxnSpPr>
      <xdr:spPr>
        <a:xfrm>
          <a:off x="15290800" y="2940135"/>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17</xdr:row>
      <xdr:rowOff>25485</xdr:rowOff>
    </xdr:to>
    <xdr:cxnSp macro="">
      <xdr:nvCxnSpPr>
        <xdr:cNvPr id="449" name="直線コネクタ 448"/>
        <xdr:cNvCxnSpPr/>
      </xdr:nvCxnSpPr>
      <xdr:spPr>
        <a:xfrm>
          <a:off x="14401800" y="2793746"/>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16</xdr:row>
      <xdr:rowOff>112480</xdr:rowOff>
    </xdr:to>
    <xdr:cxnSp macro="">
      <xdr:nvCxnSpPr>
        <xdr:cNvPr id="452" name="直線コネクタ 451"/>
        <xdr:cNvCxnSpPr/>
      </xdr:nvCxnSpPr>
      <xdr:spPr>
        <a:xfrm flipV="1">
          <a:off x="13512800" y="279374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132461</xdr:rowOff>
    </xdr:from>
    <xdr:to>
      <xdr:col>81</xdr:col>
      <xdr:colOff>95250</xdr:colOff>
      <xdr:row>17</xdr:row>
      <xdr:rowOff>62611</xdr:rowOff>
    </xdr:to>
    <xdr:sp macro="" textlink="">
      <xdr:nvSpPr>
        <xdr:cNvPr id="462" name="楕円 461"/>
        <xdr:cNvSpPr/>
      </xdr:nvSpPr>
      <xdr:spPr>
        <a:xfrm>
          <a:off x="169672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104538</xdr:rowOff>
    </xdr:from>
    <xdr:ext cx="762000" cy="259045"/>
    <xdr:sp macro="" textlink="">
      <xdr:nvSpPr>
        <xdr:cNvPr id="463" name="将来負担の状況該当値テキスト"/>
        <xdr:cNvSpPr txBox="1"/>
      </xdr:nvSpPr>
      <xdr:spPr>
        <a:xfrm>
          <a:off x="17106900" y="284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423</xdr:rowOff>
    </xdr:from>
    <xdr:to>
      <xdr:col>77</xdr:col>
      <xdr:colOff>95250</xdr:colOff>
      <xdr:row>17</xdr:row>
      <xdr:rowOff>102023</xdr:rowOff>
    </xdr:to>
    <xdr:sp macro="" textlink="">
      <xdr:nvSpPr>
        <xdr:cNvPr id="464" name="楕円 463"/>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86800</xdr:rowOff>
    </xdr:from>
    <xdr:ext cx="736600" cy="259045"/>
    <xdr:sp macro="" textlink="">
      <xdr:nvSpPr>
        <xdr:cNvPr id="465" name="テキスト ボックス 464"/>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146135</xdr:rowOff>
    </xdr:from>
    <xdr:to>
      <xdr:col>73</xdr:col>
      <xdr:colOff>44450</xdr:colOff>
      <xdr:row>17</xdr:row>
      <xdr:rowOff>76285</xdr:rowOff>
    </xdr:to>
    <xdr:sp macro="" textlink="">
      <xdr:nvSpPr>
        <xdr:cNvPr id="466" name="楕円 465"/>
        <xdr:cNvSpPr/>
      </xdr:nvSpPr>
      <xdr:spPr>
        <a:xfrm>
          <a:off x="15240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61062</xdr:rowOff>
    </xdr:from>
    <xdr:ext cx="762000" cy="259045"/>
    <xdr:sp macro="" textlink="">
      <xdr:nvSpPr>
        <xdr:cNvPr id="467" name="テキスト ボックス 466"/>
        <xdr:cNvSpPr txBox="1"/>
      </xdr:nvSpPr>
      <xdr:spPr>
        <a:xfrm>
          <a:off x="14909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68" name="楕円 467"/>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86123</xdr:rowOff>
    </xdr:from>
    <xdr:ext cx="762000" cy="259045"/>
    <xdr:sp macro="" textlink="">
      <xdr:nvSpPr>
        <xdr:cNvPr id="469" name="テキスト ボックス 468"/>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61680</xdr:rowOff>
    </xdr:from>
    <xdr:to>
      <xdr:col>64</xdr:col>
      <xdr:colOff>152400</xdr:colOff>
      <xdr:row>16</xdr:row>
      <xdr:rowOff>163280</xdr:rowOff>
    </xdr:to>
    <xdr:sp macro="" textlink="">
      <xdr:nvSpPr>
        <xdr:cNvPr id="470" name="楕円 469"/>
        <xdr:cNvSpPr/>
      </xdr:nvSpPr>
      <xdr:spPr>
        <a:xfrm>
          <a:off x="13462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148057</xdr:rowOff>
    </xdr:from>
    <xdr:ext cx="762000" cy="259045"/>
    <xdr:sp macro="" textlink="">
      <xdr:nvSpPr>
        <xdr:cNvPr id="471" name="テキスト ボックス 470"/>
        <xdr:cNvSpPr txBox="1"/>
      </xdr:nvSpPr>
      <xdr:spPr>
        <a:xfrm>
          <a:off x="13131800" y="28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令和元年度の人件費に係る経常収支比率は、前年度から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前年度との比較では、特定財源が減となったものの、選挙による手当の増などによる人件費決算額の増により、経常経費充当一般財源等は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市町合併以後、職員数の削減により人件費の抑制に努めてきたが、現行の機構や職員数においては、人件費の更なる減少を見込むことが困難である。このため、デジタルの推進化や民間活力の活用など、行財政改革の推進により人件費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8890</xdr:rowOff>
    </xdr:to>
    <xdr:cxnSp macro="">
      <xdr:nvCxnSpPr>
        <xdr:cNvPr id="66" name="直線コネクタ 65"/>
        <xdr:cNvCxnSpPr/>
      </xdr:nvCxnSpPr>
      <xdr:spPr>
        <a:xfrm>
          <a:off x="3987800" y="5918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149860</xdr:rowOff>
    </xdr:to>
    <xdr:cxnSp macro="">
      <xdr:nvCxnSpPr>
        <xdr:cNvPr id="69" name="直線コネクタ 68"/>
        <xdr:cNvCxnSpPr/>
      </xdr:nvCxnSpPr>
      <xdr:spPr>
        <a:xfrm flipV="1">
          <a:off x="3098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xdr:cNvCxnSpPr/>
      </xdr:nvCxnSpPr>
      <xdr:spPr>
        <a:xfrm flipV="1">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62230</xdr:rowOff>
    </xdr:to>
    <xdr:cxnSp macro="">
      <xdr:nvCxnSpPr>
        <xdr:cNvPr id="75" name="直線コネクタ 74"/>
        <xdr:cNvCxnSpPr/>
      </xdr:nvCxnSpPr>
      <xdr:spPr>
        <a:xfrm flipV="1">
          <a:off x="1320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令和元年度の物件費に係る経常収支比率は、前年度から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前年度との比較では、やまぐち自治体クラウド基幹系業務の増などにより、経常経費充当一般財源等は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コスト削減等による経費の抑制効果は現れているものの、施設の統廃合等に伴う老朽化した施設の解体工事費や、公共施設の維持管理に多額の経費がかかっているため、公共施設等総合管理計画に基づく個別施設計画を策定し、公共施設の適正配置等により財政負担の軽減と平準化に取り組む。</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15</xdr:row>
      <xdr:rowOff>28702</xdr:rowOff>
    </xdr:to>
    <xdr:cxnSp macro="">
      <xdr:nvCxnSpPr>
        <xdr:cNvPr id="125" name="直線コネクタ 124"/>
        <xdr:cNvCxnSpPr/>
      </xdr:nvCxnSpPr>
      <xdr:spPr>
        <a:xfrm>
          <a:off x="15671800" y="25364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136144</xdr:rowOff>
    </xdr:to>
    <xdr:cxnSp macro="">
      <xdr:nvCxnSpPr>
        <xdr:cNvPr id="128" name="直線コネクタ 127"/>
        <xdr:cNvCxnSpPr/>
      </xdr:nvCxnSpPr>
      <xdr:spPr>
        <a:xfrm>
          <a:off x="14782800" y="2481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117856</xdr:rowOff>
    </xdr:to>
    <xdr:cxnSp macro="">
      <xdr:nvCxnSpPr>
        <xdr:cNvPr id="131" name="直線コネクタ 130"/>
        <xdr:cNvCxnSpPr/>
      </xdr:nvCxnSpPr>
      <xdr:spPr>
        <a:xfrm flipV="1">
          <a:off x="13893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117856</xdr:rowOff>
    </xdr:from>
    <xdr:to>
      <xdr:col>69</xdr:col>
      <xdr:colOff>92075</xdr:colOff>
      <xdr:row>15</xdr:row>
      <xdr:rowOff>1270</xdr:rowOff>
    </xdr:to>
    <xdr:cxnSp macro="">
      <xdr:nvCxnSpPr>
        <xdr:cNvPr id="134" name="直線コネクタ 133"/>
        <xdr:cNvCxnSpPr/>
      </xdr:nvCxnSpPr>
      <xdr:spPr>
        <a:xfrm flipV="1">
          <a:off x="13004800" y="2518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6" name="楕円 145"/>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25671</xdr:rowOff>
    </xdr:from>
    <xdr:ext cx="736600" cy="259045"/>
    <xdr:sp macro="" textlink="">
      <xdr:nvSpPr>
        <xdr:cNvPr id="147" name="テキスト ボックス 146"/>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67056</xdr:rowOff>
    </xdr:from>
    <xdr:to>
      <xdr:col>69</xdr:col>
      <xdr:colOff>142875</xdr:colOff>
      <xdr:row>14</xdr:row>
      <xdr:rowOff>168656</xdr:rowOff>
    </xdr:to>
    <xdr:sp macro="" textlink="">
      <xdr:nvSpPr>
        <xdr:cNvPr id="150" name="楕円 149"/>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7383</xdr:rowOff>
    </xdr:from>
    <xdr:ext cx="762000" cy="259045"/>
    <xdr:sp macro="" textlink="">
      <xdr:nvSpPr>
        <xdr:cNvPr id="151" name="テキスト ボックス 150"/>
        <xdr:cNvSpPr txBox="1"/>
      </xdr:nvSpPr>
      <xdr:spPr>
        <a:xfrm>
          <a:off x="13512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令和元年度の扶助費に係る経常収支比率は、前年度から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％となった。類似団体との比較においては、平均を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前年度との比較では、児童扶養手当の増などによる扶助費決算額の増などにより、経常経費充当一般財源等は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においては、社会保障制度の充実や健康寿命の延伸の実現に向けた取組に伴い扶助費は増加していくものと見込んでおり、一定のサービスは維持しながら、単独事業における基準の見直しなどにより、経費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56</xdr:row>
      <xdr:rowOff>67564</xdr:rowOff>
    </xdr:to>
    <xdr:cxnSp macro="">
      <xdr:nvCxnSpPr>
        <xdr:cNvPr id="184" name="直線コネクタ 183"/>
        <xdr:cNvCxnSpPr/>
      </xdr:nvCxnSpPr>
      <xdr:spPr>
        <a:xfrm>
          <a:off x="3987800" y="9577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56</xdr:row>
      <xdr:rowOff>30988</xdr:rowOff>
    </xdr:to>
    <xdr:cxnSp macro="">
      <xdr:nvCxnSpPr>
        <xdr:cNvPr id="187" name="直線コネクタ 186"/>
        <xdr:cNvCxnSpPr/>
      </xdr:nvCxnSpPr>
      <xdr:spPr>
        <a:xfrm flipV="1">
          <a:off x="3098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30988</xdr:rowOff>
    </xdr:to>
    <xdr:cxnSp macro="">
      <xdr:nvCxnSpPr>
        <xdr:cNvPr id="190" name="直線コネクタ 189"/>
        <xdr:cNvCxnSpPr/>
      </xdr:nvCxnSpPr>
      <xdr:spPr>
        <a:xfrm>
          <a:off x="2209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94996</xdr:rowOff>
    </xdr:to>
    <xdr:cxnSp macro="">
      <xdr:nvCxnSpPr>
        <xdr:cNvPr id="193" name="直線コネクタ 192"/>
        <xdr:cNvCxnSpPr/>
      </xdr:nvCxnSpPr>
      <xdr:spPr>
        <a:xfrm flipV="1">
          <a:off x="1320800" y="9613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203" name="楕円 202"/>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33291</xdr:rowOff>
    </xdr:from>
    <xdr:ext cx="762000" cy="259045"/>
    <xdr:sp macro="" textlink="">
      <xdr:nvSpPr>
        <xdr:cNvPr id="204" name="扶助費該当値テキスト"/>
        <xdr:cNvSpPr txBox="1"/>
      </xdr:nvSpPr>
      <xdr:spPr>
        <a:xfrm>
          <a:off x="4914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96774</xdr:rowOff>
    </xdr:from>
    <xdr:to>
      <xdr:col>20</xdr:col>
      <xdr:colOff>38100</xdr:colOff>
      <xdr:row>56</xdr:row>
      <xdr:rowOff>26924</xdr:rowOff>
    </xdr:to>
    <xdr:sp macro="" textlink="">
      <xdr:nvSpPr>
        <xdr:cNvPr id="205" name="楕円 204"/>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37101</xdr:rowOff>
    </xdr:from>
    <xdr:ext cx="736600" cy="259045"/>
    <xdr:sp macro="" textlink="">
      <xdr:nvSpPr>
        <xdr:cNvPr id="206" name="テキスト ボックス 205"/>
        <xdr:cNvSpPr txBox="1"/>
      </xdr:nvSpPr>
      <xdr:spPr>
        <a:xfrm>
          <a:off x="3606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7" name="楕円 206"/>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08" name="テキスト ボックス 207"/>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44196</xdr:rowOff>
    </xdr:from>
    <xdr:to>
      <xdr:col>6</xdr:col>
      <xdr:colOff>171450</xdr:colOff>
      <xdr:row>56</xdr:row>
      <xdr:rowOff>145796</xdr:rowOff>
    </xdr:to>
    <xdr:sp macro="" textlink="">
      <xdr:nvSpPr>
        <xdr:cNvPr id="211" name="楕円 210"/>
        <xdr:cNvSpPr/>
      </xdr:nvSpPr>
      <xdr:spPr>
        <a:xfrm>
          <a:off x="1270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130573</xdr:rowOff>
    </xdr:from>
    <xdr:ext cx="762000" cy="259045"/>
    <xdr:sp macro="" textlink="">
      <xdr:nvSpPr>
        <xdr:cNvPr id="212" name="テキスト ボックス 211"/>
        <xdr:cNvSpPr txBox="1"/>
      </xdr:nvSpPr>
      <xdr:spPr>
        <a:xfrm>
          <a:off x="939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令和元年度のその他（維持補修費、投資及び出資・貸付金、繰出金）に係る経常収支比率は、前年度から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前年度との比較では、維持補修費の増はあったものの、下水道事業の公営企業会計へ移行したことに伴う繰出金の皆減により、経常的経費充当一般財源等が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1,051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百万円の減となったため、ポイントが低下することとなった。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他団体との比較では、国民健康保険特別会計や介護保険特別会計に対する繰出金が高い水準で推移しているものの、下水道事業の公営企業会計へ移行したことに伴う繰出金の皆減により、結果的にポイントを大きく引下げている要因となってい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58</xdr:row>
      <xdr:rowOff>119380</xdr:rowOff>
    </xdr:to>
    <xdr:cxnSp macro="">
      <xdr:nvCxnSpPr>
        <xdr:cNvPr id="245" name="直線コネクタ 244"/>
        <xdr:cNvCxnSpPr/>
      </xdr:nvCxnSpPr>
      <xdr:spPr>
        <a:xfrm flipV="1">
          <a:off x="15671800" y="96748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134620</xdr:rowOff>
    </xdr:to>
    <xdr:cxnSp macro="">
      <xdr:nvCxnSpPr>
        <xdr:cNvPr id="248" name="直線コネクタ 247"/>
        <xdr:cNvCxnSpPr/>
      </xdr:nvCxnSpPr>
      <xdr:spPr>
        <a:xfrm flipV="1">
          <a:off x="14782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134620</xdr:rowOff>
    </xdr:to>
    <xdr:cxnSp macro="">
      <xdr:nvCxnSpPr>
        <xdr:cNvPr id="251" name="直線コネクタ 250"/>
        <xdr:cNvCxnSpPr/>
      </xdr:nvCxnSpPr>
      <xdr:spPr>
        <a:xfrm>
          <a:off x="13893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165100</xdr:rowOff>
    </xdr:to>
    <xdr:cxnSp macro="">
      <xdr:nvCxnSpPr>
        <xdr:cNvPr id="254" name="直線コネクタ 253"/>
        <xdr:cNvCxnSpPr/>
      </xdr:nvCxnSpPr>
      <xdr:spPr>
        <a:xfrm flipV="1">
          <a:off x="13004800" y="1007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5"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6" name="楕円 265"/>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67" name="テキスト ボックス 266"/>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8" name="楕円 26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69" name="テキスト ボックス 26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0" name="楕円 269"/>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1" name="テキスト ボックス 270"/>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2" name="楕円 271"/>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3" name="テキスト ボックス 272"/>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令和元年度の補助費等に係る経常収支比率は、前年度から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ポイント上回り、高い水準となっている。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前年度との比較では、経常的経費において、下水道事業が公営企業会計へ移行したことに伴う負担金の皆増により、経常経費充当一般財源等は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市立山口東京理科大学に対する運営費交付金や公営企業に対する繰出金などの支出があることから、普通会計内外の会計における財務状況や経営戦略等を把握することで、適正な歳出水準の維持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39</xdr:row>
      <xdr:rowOff>129286</xdr:rowOff>
    </xdr:to>
    <xdr:cxnSp macro="">
      <xdr:nvCxnSpPr>
        <xdr:cNvPr id="303" name="直線コネクタ 302"/>
        <xdr:cNvCxnSpPr/>
      </xdr:nvCxnSpPr>
      <xdr:spPr>
        <a:xfrm>
          <a:off x="15671800" y="655066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35560</xdr:rowOff>
    </xdr:to>
    <xdr:cxnSp macro="">
      <xdr:nvCxnSpPr>
        <xdr:cNvPr id="306" name="直線コネクタ 305"/>
        <xdr:cNvCxnSpPr/>
      </xdr:nvCxnSpPr>
      <xdr:spPr>
        <a:xfrm>
          <a:off x="14782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46990</xdr:rowOff>
    </xdr:to>
    <xdr:cxnSp macro="">
      <xdr:nvCxnSpPr>
        <xdr:cNvPr id="309" name="直線コネクタ 308"/>
        <xdr:cNvCxnSpPr/>
      </xdr:nvCxnSpPr>
      <xdr:spPr>
        <a:xfrm>
          <a:off x="13893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37</xdr:row>
      <xdr:rowOff>28702</xdr:rowOff>
    </xdr:to>
    <xdr:cxnSp macro="">
      <xdr:nvCxnSpPr>
        <xdr:cNvPr id="312" name="直線コネクタ 311"/>
        <xdr:cNvCxnSpPr/>
      </xdr:nvCxnSpPr>
      <xdr:spPr>
        <a:xfrm>
          <a:off x="13004800" y="62214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2" name="楕円 321"/>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158513</xdr:rowOff>
    </xdr:from>
    <xdr:ext cx="762000" cy="259045"/>
    <xdr:sp macro="" textlink="">
      <xdr:nvSpPr>
        <xdr:cNvPr id="323" name="補助費等該当値テキスト"/>
        <xdr:cNvSpPr txBox="1"/>
      </xdr:nvSpPr>
      <xdr:spPr>
        <a:xfrm>
          <a:off x="16598900" y="667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4" name="楕円 32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5" name="テキスト ボックス 32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6" name="楕円 325"/>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7" name="テキスト ボックス 326"/>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8" name="楕円 327"/>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29" name="テキスト ボックス 32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0" name="楕円 32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1" name="テキスト ボックス 33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令和元年度の公債費に係る経常収支比率は、前年度から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％となった。類似団体との比較においては、平均を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普通建設事業債等の償還額の減により、公債費の減少傾向が続いているため、前年度との比較では、経常経費充当一般財源等は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今後は、合併特例債等を活用した大型建設事業の償還開始に伴う増加が見込まれており、財政の収支バランスを意識し、計画的な事業の実施に努める。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78994</xdr:rowOff>
    </xdr:to>
    <xdr:cxnSp macro="">
      <xdr:nvCxnSpPr>
        <xdr:cNvPr id="361" name="直線コネクタ 360"/>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124713</xdr:rowOff>
    </xdr:to>
    <xdr:cxnSp macro="">
      <xdr:nvCxnSpPr>
        <xdr:cNvPr id="364" name="直線コネクタ 363"/>
        <xdr:cNvCxnSpPr/>
      </xdr:nvCxnSpPr>
      <xdr:spPr>
        <a:xfrm flipV="1">
          <a:off x="3098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3556</xdr:rowOff>
    </xdr:to>
    <xdr:cxnSp macro="">
      <xdr:nvCxnSpPr>
        <xdr:cNvPr id="367" name="直線コネクタ 366"/>
        <xdr:cNvCxnSpPr/>
      </xdr:nvCxnSpPr>
      <xdr:spPr>
        <a:xfrm flipV="1">
          <a:off x="2209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58420</xdr:rowOff>
    </xdr:to>
    <xdr:cxnSp macro="">
      <xdr:nvCxnSpPr>
        <xdr:cNvPr id="370" name="直線コネクタ 369"/>
        <xdr:cNvCxnSpPr/>
      </xdr:nvCxnSpPr>
      <xdr:spPr>
        <a:xfrm flipV="1">
          <a:off x="1320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0" name="楕円 379"/>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1"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2" name="楕円 381"/>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3" name="テキスト ボックス 382"/>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4" name="楕円 383"/>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5" name="テキスト ボックス 384"/>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6" name="楕円 385"/>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7" name="テキスト ボックス 38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8" name="楕円 38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9" name="テキスト ボックス 38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令和元年度の公債費以外の経常収支比率は、前年度から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前年度との比較では、地方税は減となったものの、補助費等や物件費に係る経常経費充当一般財源等の額が大きく、歳入における経常一般財源等が増となり、比率は、前年度を上回る結果となった。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について、高齢化などを背景に扶助費や繰出金が、高い水準で推移する見込みであることから、公共施設の統廃合やデジタル化の推進などにより、行財政改革を推進することで、経常的経費の抑制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77470</xdr:rowOff>
    </xdr:to>
    <xdr:cxnSp macro="">
      <xdr:nvCxnSpPr>
        <xdr:cNvPr id="422" name="直線コネクタ 421"/>
        <xdr:cNvCxnSpPr/>
      </xdr:nvCxnSpPr>
      <xdr:spPr>
        <a:xfrm>
          <a:off x="15671800" y="131419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111761</xdr:rowOff>
    </xdr:to>
    <xdr:cxnSp macro="">
      <xdr:nvCxnSpPr>
        <xdr:cNvPr id="425" name="直線コネクタ 424"/>
        <xdr:cNvCxnSpPr/>
      </xdr:nvCxnSpPr>
      <xdr:spPr>
        <a:xfrm>
          <a:off x="14782800" y="130467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16511</xdr:rowOff>
    </xdr:to>
    <xdr:cxnSp macro="">
      <xdr:nvCxnSpPr>
        <xdr:cNvPr id="428" name="直線コネクタ 427"/>
        <xdr:cNvCxnSpPr/>
      </xdr:nvCxnSpPr>
      <xdr:spPr>
        <a:xfrm>
          <a:off x="13893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12700</xdr:rowOff>
    </xdr:to>
    <xdr:cxnSp macro="">
      <xdr:nvCxnSpPr>
        <xdr:cNvPr id="431" name="直線コネクタ 430"/>
        <xdr:cNvCxnSpPr/>
      </xdr:nvCxnSpPr>
      <xdr:spPr>
        <a:xfrm>
          <a:off x="13004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1" name="楕円 440"/>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42"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43" name="楕円 442"/>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147338</xdr:rowOff>
    </xdr:from>
    <xdr:ext cx="736600" cy="259045"/>
    <xdr:sp macro="" textlink="">
      <xdr:nvSpPr>
        <xdr:cNvPr id="444" name="テキスト ボックス 443"/>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5" name="楕円 444"/>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6" name="テキスト ボックス 445"/>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9" name="楕円 448"/>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0" name="テキスト ボックス 449"/>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611</xdr:rowOff>
    </xdr:from>
    <xdr:to>
      <xdr:col>29</xdr:col>
      <xdr:colOff>127000</xdr:colOff>
      <xdr:row>17</xdr:row>
      <xdr:rowOff>32077</xdr:rowOff>
    </xdr:to>
    <xdr:cxnSp macro="">
      <xdr:nvCxnSpPr>
        <xdr:cNvPr id="52" name="直線コネクタ 51"/>
        <xdr:cNvCxnSpPr/>
      </xdr:nvCxnSpPr>
      <xdr:spPr bwMode="auto">
        <a:xfrm flipV="1">
          <a:off x="5003800" y="2962886"/>
          <a:ext cx="647700" cy="3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156838</xdr:rowOff>
    </xdr:from>
    <xdr:ext cx="762000" cy="259045"/>
    <xdr:sp macro="" textlink="">
      <xdr:nvSpPr>
        <xdr:cNvPr id="53" name="人口1人当たり決算額の推移平均値テキスト130"/>
        <xdr:cNvSpPr txBox="1"/>
      </xdr:nvSpPr>
      <xdr:spPr>
        <a:xfrm>
          <a:off x="5740400" y="2947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32077</xdr:rowOff>
    </xdr:from>
    <xdr:to>
      <xdr:col>26</xdr:col>
      <xdr:colOff>50800</xdr:colOff>
      <xdr:row>17</xdr:row>
      <xdr:rowOff>39522</xdr:rowOff>
    </xdr:to>
    <xdr:cxnSp macro="">
      <xdr:nvCxnSpPr>
        <xdr:cNvPr id="55" name="直線コネクタ 54"/>
        <xdr:cNvCxnSpPr/>
      </xdr:nvCxnSpPr>
      <xdr:spPr bwMode="auto">
        <a:xfrm flipV="1">
          <a:off x="4305300" y="2994352"/>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39522</xdr:rowOff>
    </xdr:from>
    <xdr:to>
      <xdr:col>22</xdr:col>
      <xdr:colOff>114300</xdr:colOff>
      <xdr:row>17</xdr:row>
      <xdr:rowOff>40567</xdr:rowOff>
    </xdr:to>
    <xdr:cxnSp macro="">
      <xdr:nvCxnSpPr>
        <xdr:cNvPr id="58" name="直線コネクタ 57"/>
        <xdr:cNvCxnSpPr/>
      </xdr:nvCxnSpPr>
      <xdr:spPr bwMode="auto">
        <a:xfrm flipV="1">
          <a:off x="3606800" y="3001797"/>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40567</xdr:rowOff>
    </xdr:from>
    <xdr:to>
      <xdr:col>18</xdr:col>
      <xdr:colOff>177800</xdr:colOff>
      <xdr:row>17</xdr:row>
      <xdr:rowOff>54773</xdr:rowOff>
    </xdr:to>
    <xdr:cxnSp macro="">
      <xdr:nvCxnSpPr>
        <xdr:cNvPr id="61" name="直線コネクタ 60"/>
        <xdr:cNvCxnSpPr/>
      </xdr:nvCxnSpPr>
      <xdr:spPr bwMode="auto">
        <a:xfrm flipV="1">
          <a:off x="2908300" y="300284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121261</xdr:rowOff>
    </xdr:from>
    <xdr:to>
      <xdr:col>29</xdr:col>
      <xdr:colOff>177800</xdr:colOff>
      <xdr:row>17</xdr:row>
      <xdr:rowOff>51411</xdr:rowOff>
    </xdr:to>
    <xdr:sp macro="" textlink="">
      <xdr:nvSpPr>
        <xdr:cNvPr id="71" name="楕円 70"/>
        <xdr:cNvSpPr/>
      </xdr:nvSpPr>
      <xdr:spPr bwMode="auto">
        <a:xfrm>
          <a:off x="5600700" y="291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137788</xdr:rowOff>
    </xdr:from>
    <xdr:ext cx="762000" cy="259045"/>
    <xdr:sp macro="" textlink="">
      <xdr:nvSpPr>
        <xdr:cNvPr id="72" name="人口1人当たり決算額の推移該当値テキスト130"/>
        <xdr:cNvSpPr txBox="1"/>
      </xdr:nvSpPr>
      <xdr:spPr>
        <a:xfrm>
          <a:off x="5740400" y="275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152727</xdr:rowOff>
    </xdr:from>
    <xdr:to>
      <xdr:col>26</xdr:col>
      <xdr:colOff>101600</xdr:colOff>
      <xdr:row>17</xdr:row>
      <xdr:rowOff>82877</xdr:rowOff>
    </xdr:to>
    <xdr:sp macro="" textlink="">
      <xdr:nvSpPr>
        <xdr:cNvPr id="73" name="楕円 72"/>
        <xdr:cNvSpPr/>
      </xdr:nvSpPr>
      <xdr:spPr bwMode="auto">
        <a:xfrm>
          <a:off x="4953000" y="294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93054</xdr:rowOff>
    </xdr:from>
    <xdr:ext cx="736600" cy="259045"/>
    <xdr:sp macro="" textlink="">
      <xdr:nvSpPr>
        <xdr:cNvPr id="74" name="テキスト ボックス 73"/>
        <xdr:cNvSpPr txBox="1"/>
      </xdr:nvSpPr>
      <xdr:spPr>
        <a:xfrm>
          <a:off x="4622800" y="271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160172</xdr:rowOff>
    </xdr:from>
    <xdr:to>
      <xdr:col>22</xdr:col>
      <xdr:colOff>165100</xdr:colOff>
      <xdr:row>17</xdr:row>
      <xdr:rowOff>90322</xdr:rowOff>
    </xdr:to>
    <xdr:sp macro="" textlink="">
      <xdr:nvSpPr>
        <xdr:cNvPr id="75" name="楕円 74"/>
        <xdr:cNvSpPr/>
      </xdr:nvSpPr>
      <xdr:spPr bwMode="auto">
        <a:xfrm>
          <a:off x="4254500" y="295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100499</xdr:rowOff>
    </xdr:from>
    <xdr:ext cx="762000" cy="259045"/>
    <xdr:sp macro="" textlink="">
      <xdr:nvSpPr>
        <xdr:cNvPr id="76" name="テキスト ボックス 75"/>
        <xdr:cNvSpPr txBox="1"/>
      </xdr:nvSpPr>
      <xdr:spPr>
        <a:xfrm>
          <a:off x="39243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161217</xdr:rowOff>
    </xdr:from>
    <xdr:to>
      <xdr:col>19</xdr:col>
      <xdr:colOff>38100</xdr:colOff>
      <xdr:row>17</xdr:row>
      <xdr:rowOff>91367</xdr:rowOff>
    </xdr:to>
    <xdr:sp macro="" textlink="">
      <xdr:nvSpPr>
        <xdr:cNvPr id="77" name="楕円 76"/>
        <xdr:cNvSpPr/>
      </xdr:nvSpPr>
      <xdr:spPr bwMode="auto">
        <a:xfrm>
          <a:off x="3556000" y="295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101544</xdr:rowOff>
    </xdr:from>
    <xdr:ext cx="762000" cy="259045"/>
    <xdr:sp macro="" textlink="">
      <xdr:nvSpPr>
        <xdr:cNvPr id="78" name="テキスト ボックス 77"/>
        <xdr:cNvSpPr txBox="1"/>
      </xdr:nvSpPr>
      <xdr:spPr>
        <a:xfrm>
          <a:off x="3225800" y="27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3973</xdr:rowOff>
    </xdr:from>
    <xdr:to>
      <xdr:col>15</xdr:col>
      <xdr:colOff>101600</xdr:colOff>
      <xdr:row>17</xdr:row>
      <xdr:rowOff>105573</xdr:rowOff>
    </xdr:to>
    <xdr:sp macro="" textlink="">
      <xdr:nvSpPr>
        <xdr:cNvPr id="79" name="楕円 78"/>
        <xdr:cNvSpPr/>
      </xdr:nvSpPr>
      <xdr:spPr bwMode="auto">
        <a:xfrm>
          <a:off x="2857500" y="296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115750</xdr:rowOff>
    </xdr:from>
    <xdr:ext cx="762000" cy="259045"/>
    <xdr:sp macro="" textlink="">
      <xdr:nvSpPr>
        <xdr:cNvPr id="80" name="テキスト ボックス 79"/>
        <xdr:cNvSpPr txBox="1"/>
      </xdr:nvSpPr>
      <xdr:spPr>
        <a:xfrm>
          <a:off x="2527300" y="27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35136</xdr:rowOff>
    </xdr:from>
    <xdr:to>
      <xdr:col>29</xdr:col>
      <xdr:colOff>127000</xdr:colOff>
      <xdr:row>35</xdr:row>
      <xdr:rowOff>118673</xdr:rowOff>
    </xdr:to>
    <xdr:cxnSp macro="">
      <xdr:nvCxnSpPr>
        <xdr:cNvPr id="115" name="直線コネクタ 114"/>
        <xdr:cNvCxnSpPr/>
      </xdr:nvCxnSpPr>
      <xdr:spPr bwMode="auto">
        <a:xfrm>
          <a:off x="5003800" y="6645486"/>
          <a:ext cx="647700" cy="8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334111</xdr:rowOff>
    </xdr:from>
    <xdr:to>
      <xdr:col>26</xdr:col>
      <xdr:colOff>50800</xdr:colOff>
      <xdr:row>35</xdr:row>
      <xdr:rowOff>35136</xdr:rowOff>
    </xdr:to>
    <xdr:cxnSp macro="">
      <xdr:nvCxnSpPr>
        <xdr:cNvPr id="118" name="直線コネクタ 117"/>
        <xdr:cNvCxnSpPr/>
      </xdr:nvCxnSpPr>
      <xdr:spPr bwMode="auto">
        <a:xfrm>
          <a:off x="4305300" y="6601561"/>
          <a:ext cx="698500" cy="4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334111</xdr:rowOff>
    </xdr:from>
    <xdr:to>
      <xdr:col>22</xdr:col>
      <xdr:colOff>114300</xdr:colOff>
      <xdr:row>34</xdr:row>
      <xdr:rowOff>341982</xdr:rowOff>
    </xdr:to>
    <xdr:cxnSp macro="">
      <xdr:nvCxnSpPr>
        <xdr:cNvPr id="121" name="直線コネクタ 120"/>
        <xdr:cNvCxnSpPr/>
      </xdr:nvCxnSpPr>
      <xdr:spPr bwMode="auto">
        <a:xfrm flipV="1">
          <a:off x="3606800" y="6601561"/>
          <a:ext cx="698500" cy="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280717</xdr:rowOff>
    </xdr:from>
    <xdr:to>
      <xdr:col>18</xdr:col>
      <xdr:colOff>177800</xdr:colOff>
      <xdr:row>34</xdr:row>
      <xdr:rowOff>341982</xdr:rowOff>
    </xdr:to>
    <xdr:cxnSp macro="">
      <xdr:nvCxnSpPr>
        <xdr:cNvPr id="124" name="直線コネクタ 123"/>
        <xdr:cNvCxnSpPr/>
      </xdr:nvCxnSpPr>
      <xdr:spPr bwMode="auto">
        <a:xfrm>
          <a:off x="2908300" y="6548167"/>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67873</xdr:rowOff>
    </xdr:from>
    <xdr:to>
      <xdr:col>29</xdr:col>
      <xdr:colOff>177800</xdr:colOff>
      <xdr:row>35</xdr:row>
      <xdr:rowOff>169473</xdr:rowOff>
    </xdr:to>
    <xdr:sp macro="" textlink="">
      <xdr:nvSpPr>
        <xdr:cNvPr id="134" name="楕円 133"/>
        <xdr:cNvSpPr/>
      </xdr:nvSpPr>
      <xdr:spPr bwMode="auto">
        <a:xfrm>
          <a:off x="5600700" y="667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255850</xdr:rowOff>
    </xdr:from>
    <xdr:ext cx="762000" cy="259045"/>
    <xdr:sp macro="" textlink="">
      <xdr:nvSpPr>
        <xdr:cNvPr id="135" name="人口1人当たり決算額の推移該当値テキスト445"/>
        <xdr:cNvSpPr txBox="1"/>
      </xdr:nvSpPr>
      <xdr:spPr>
        <a:xfrm>
          <a:off x="5740400" y="652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327236</xdr:rowOff>
    </xdr:from>
    <xdr:to>
      <xdr:col>26</xdr:col>
      <xdr:colOff>101600</xdr:colOff>
      <xdr:row>35</xdr:row>
      <xdr:rowOff>85936</xdr:rowOff>
    </xdr:to>
    <xdr:sp macro="" textlink="">
      <xdr:nvSpPr>
        <xdr:cNvPr id="136" name="楕円 135"/>
        <xdr:cNvSpPr/>
      </xdr:nvSpPr>
      <xdr:spPr bwMode="auto">
        <a:xfrm>
          <a:off x="4953000" y="659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96112</xdr:rowOff>
    </xdr:from>
    <xdr:ext cx="736600" cy="259045"/>
    <xdr:sp macro="" textlink="">
      <xdr:nvSpPr>
        <xdr:cNvPr id="137" name="テキスト ボックス 136"/>
        <xdr:cNvSpPr txBox="1"/>
      </xdr:nvSpPr>
      <xdr:spPr>
        <a:xfrm>
          <a:off x="4622800" y="636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283311</xdr:rowOff>
    </xdr:from>
    <xdr:to>
      <xdr:col>22</xdr:col>
      <xdr:colOff>165100</xdr:colOff>
      <xdr:row>35</xdr:row>
      <xdr:rowOff>42011</xdr:rowOff>
    </xdr:to>
    <xdr:sp macro="" textlink="">
      <xdr:nvSpPr>
        <xdr:cNvPr id="138" name="楕円 137"/>
        <xdr:cNvSpPr/>
      </xdr:nvSpPr>
      <xdr:spPr bwMode="auto">
        <a:xfrm>
          <a:off x="4254500" y="655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52189</xdr:rowOff>
    </xdr:from>
    <xdr:ext cx="762000" cy="259045"/>
    <xdr:sp macro="" textlink="">
      <xdr:nvSpPr>
        <xdr:cNvPr id="139" name="テキスト ボックス 138"/>
        <xdr:cNvSpPr txBox="1"/>
      </xdr:nvSpPr>
      <xdr:spPr>
        <a:xfrm>
          <a:off x="3924300" y="631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291182</xdr:rowOff>
    </xdr:from>
    <xdr:to>
      <xdr:col>19</xdr:col>
      <xdr:colOff>38100</xdr:colOff>
      <xdr:row>35</xdr:row>
      <xdr:rowOff>49882</xdr:rowOff>
    </xdr:to>
    <xdr:sp macro="" textlink="">
      <xdr:nvSpPr>
        <xdr:cNvPr id="140" name="楕円 139"/>
        <xdr:cNvSpPr/>
      </xdr:nvSpPr>
      <xdr:spPr bwMode="auto">
        <a:xfrm>
          <a:off x="3556000" y="655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60059</xdr:rowOff>
    </xdr:from>
    <xdr:ext cx="762000" cy="259045"/>
    <xdr:sp macro="" textlink="">
      <xdr:nvSpPr>
        <xdr:cNvPr id="141" name="テキスト ボックス 140"/>
        <xdr:cNvSpPr txBox="1"/>
      </xdr:nvSpPr>
      <xdr:spPr>
        <a:xfrm>
          <a:off x="3225800" y="63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229917</xdr:rowOff>
    </xdr:from>
    <xdr:to>
      <xdr:col>15</xdr:col>
      <xdr:colOff>101600</xdr:colOff>
      <xdr:row>34</xdr:row>
      <xdr:rowOff>331518</xdr:rowOff>
    </xdr:to>
    <xdr:sp macro="" textlink="">
      <xdr:nvSpPr>
        <xdr:cNvPr id="142" name="楕円 141"/>
        <xdr:cNvSpPr/>
      </xdr:nvSpPr>
      <xdr:spPr bwMode="auto">
        <a:xfrm>
          <a:off x="28575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341694</xdr:rowOff>
    </xdr:from>
    <xdr:ext cx="762000" cy="259045"/>
    <xdr:sp macro="" textlink="">
      <xdr:nvSpPr>
        <xdr:cNvPr id="143" name="テキスト ボックス 142"/>
        <xdr:cNvSpPr txBox="1"/>
      </xdr:nvSpPr>
      <xdr:spPr>
        <a:xfrm>
          <a:off x="2527300" y="626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12941</xdr:rowOff>
    </xdr:from>
    <xdr:to>
      <xdr:col>24</xdr:col>
      <xdr:colOff>63500</xdr:colOff>
      <xdr:row>36</xdr:row>
      <xdr:rowOff>42202</xdr:rowOff>
    </xdr:to>
    <xdr:cxnSp macro="">
      <xdr:nvCxnSpPr>
        <xdr:cNvPr id="59" name="直線コネクタ 58"/>
        <xdr:cNvCxnSpPr/>
      </xdr:nvCxnSpPr>
      <xdr:spPr>
        <a:xfrm flipV="1">
          <a:off x="3797300" y="618514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24577</xdr:rowOff>
    </xdr:from>
    <xdr:to>
      <xdr:col>19</xdr:col>
      <xdr:colOff>177800</xdr:colOff>
      <xdr:row>36</xdr:row>
      <xdr:rowOff>42202</xdr:rowOff>
    </xdr:to>
    <xdr:cxnSp macro="">
      <xdr:nvCxnSpPr>
        <xdr:cNvPr id="62" name="直線コネクタ 61"/>
        <xdr:cNvCxnSpPr/>
      </xdr:nvCxnSpPr>
      <xdr:spPr>
        <a:xfrm>
          <a:off x="2908300" y="6196777"/>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24577</xdr:rowOff>
    </xdr:from>
    <xdr:to>
      <xdr:col>15</xdr:col>
      <xdr:colOff>50800</xdr:colOff>
      <xdr:row>36</xdr:row>
      <xdr:rowOff>64308</xdr:rowOff>
    </xdr:to>
    <xdr:cxnSp macro="">
      <xdr:nvCxnSpPr>
        <xdr:cNvPr id="65" name="直線コネクタ 64"/>
        <xdr:cNvCxnSpPr/>
      </xdr:nvCxnSpPr>
      <xdr:spPr>
        <a:xfrm flipV="1">
          <a:off x="2019300" y="6196777"/>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53198</xdr:rowOff>
    </xdr:from>
    <xdr:to>
      <xdr:col>10</xdr:col>
      <xdr:colOff>114300</xdr:colOff>
      <xdr:row>36</xdr:row>
      <xdr:rowOff>64308</xdr:rowOff>
    </xdr:to>
    <xdr:cxnSp macro="">
      <xdr:nvCxnSpPr>
        <xdr:cNvPr id="68" name="直線コネクタ 67"/>
        <xdr:cNvCxnSpPr/>
      </xdr:nvCxnSpPr>
      <xdr:spPr>
        <a:xfrm>
          <a:off x="1130300" y="6225398"/>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133591</xdr:rowOff>
    </xdr:from>
    <xdr:to>
      <xdr:col>24</xdr:col>
      <xdr:colOff>114300</xdr:colOff>
      <xdr:row>36</xdr:row>
      <xdr:rowOff>63741</xdr:rowOff>
    </xdr:to>
    <xdr:sp macro="" textlink="">
      <xdr:nvSpPr>
        <xdr:cNvPr id="78" name="楕円 77"/>
        <xdr:cNvSpPr/>
      </xdr:nvSpPr>
      <xdr:spPr>
        <a:xfrm>
          <a:off x="4584700" y="61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112018</xdr:rowOff>
    </xdr:from>
    <xdr:ext cx="534377" cy="259045"/>
    <xdr:sp macro="" textlink="">
      <xdr:nvSpPr>
        <xdr:cNvPr id="79" name="人件費該当値テキスト"/>
        <xdr:cNvSpPr txBox="1"/>
      </xdr:nvSpPr>
      <xdr:spPr>
        <a:xfrm>
          <a:off x="4686300" y="61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162852</xdr:rowOff>
    </xdr:from>
    <xdr:to>
      <xdr:col>20</xdr:col>
      <xdr:colOff>38100</xdr:colOff>
      <xdr:row>36</xdr:row>
      <xdr:rowOff>93002</xdr:rowOff>
    </xdr:to>
    <xdr:sp macro="" textlink="">
      <xdr:nvSpPr>
        <xdr:cNvPr id="80" name="楕円 79"/>
        <xdr:cNvSpPr/>
      </xdr:nvSpPr>
      <xdr:spPr>
        <a:xfrm>
          <a:off x="3746500" y="6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84129</xdr:rowOff>
    </xdr:from>
    <xdr:ext cx="534377" cy="259045"/>
    <xdr:sp macro="" textlink="">
      <xdr:nvSpPr>
        <xdr:cNvPr id="81" name="テキスト ボックス 80"/>
        <xdr:cNvSpPr txBox="1"/>
      </xdr:nvSpPr>
      <xdr:spPr>
        <a:xfrm>
          <a:off x="3530111" y="62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145227</xdr:rowOff>
    </xdr:from>
    <xdr:to>
      <xdr:col>15</xdr:col>
      <xdr:colOff>101600</xdr:colOff>
      <xdr:row>36</xdr:row>
      <xdr:rowOff>75377</xdr:rowOff>
    </xdr:to>
    <xdr:sp macro="" textlink="">
      <xdr:nvSpPr>
        <xdr:cNvPr id="82" name="楕円 81"/>
        <xdr:cNvSpPr/>
      </xdr:nvSpPr>
      <xdr:spPr>
        <a:xfrm>
          <a:off x="2857500" y="6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66504</xdr:rowOff>
    </xdr:from>
    <xdr:ext cx="534377" cy="259045"/>
    <xdr:sp macro="" textlink="">
      <xdr:nvSpPr>
        <xdr:cNvPr id="83" name="テキスト ボックス 82"/>
        <xdr:cNvSpPr txBox="1"/>
      </xdr:nvSpPr>
      <xdr:spPr>
        <a:xfrm>
          <a:off x="2641111" y="6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13508</xdr:rowOff>
    </xdr:from>
    <xdr:to>
      <xdr:col>10</xdr:col>
      <xdr:colOff>165100</xdr:colOff>
      <xdr:row>36</xdr:row>
      <xdr:rowOff>115108</xdr:rowOff>
    </xdr:to>
    <xdr:sp macro="" textlink="">
      <xdr:nvSpPr>
        <xdr:cNvPr id="84" name="楕円 83"/>
        <xdr:cNvSpPr/>
      </xdr:nvSpPr>
      <xdr:spPr>
        <a:xfrm>
          <a:off x="19685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106235</xdr:rowOff>
    </xdr:from>
    <xdr:ext cx="534377" cy="259045"/>
    <xdr:sp macro="" textlink="">
      <xdr:nvSpPr>
        <xdr:cNvPr id="85" name="テキスト ボックス 84"/>
        <xdr:cNvSpPr txBox="1"/>
      </xdr:nvSpPr>
      <xdr:spPr>
        <a:xfrm>
          <a:off x="1752111" y="62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2398</xdr:rowOff>
    </xdr:from>
    <xdr:to>
      <xdr:col>6</xdr:col>
      <xdr:colOff>38100</xdr:colOff>
      <xdr:row>36</xdr:row>
      <xdr:rowOff>103998</xdr:rowOff>
    </xdr:to>
    <xdr:sp macro="" textlink="">
      <xdr:nvSpPr>
        <xdr:cNvPr id="86" name="楕円 85"/>
        <xdr:cNvSpPr/>
      </xdr:nvSpPr>
      <xdr:spPr>
        <a:xfrm>
          <a:off x="10795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95125</xdr:rowOff>
    </xdr:from>
    <xdr:ext cx="534377" cy="259045"/>
    <xdr:sp macro="" textlink="">
      <xdr:nvSpPr>
        <xdr:cNvPr id="87" name="テキスト ボックス 86"/>
        <xdr:cNvSpPr txBox="1"/>
      </xdr:nvSpPr>
      <xdr:spPr>
        <a:xfrm>
          <a:off x="863111" y="62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37004</xdr:rowOff>
    </xdr:from>
    <xdr:to>
      <xdr:col>24</xdr:col>
      <xdr:colOff>63500</xdr:colOff>
      <xdr:row>58</xdr:row>
      <xdr:rowOff>68104</xdr:rowOff>
    </xdr:to>
    <xdr:cxnSp macro="">
      <xdr:nvCxnSpPr>
        <xdr:cNvPr id="119" name="直線コネクタ 118"/>
        <xdr:cNvCxnSpPr/>
      </xdr:nvCxnSpPr>
      <xdr:spPr>
        <a:xfrm flipV="1">
          <a:off x="3797300" y="9981104"/>
          <a:ext cx="8382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68104</xdr:rowOff>
    </xdr:from>
    <xdr:to>
      <xdr:col>19</xdr:col>
      <xdr:colOff>177800</xdr:colOff>
      <xdr:row>58</xdr:row>
      <xdr:rowOff>96440</xdr:rowOff>
    </xdr:to>
    <xdr:cxnSp macro="">
      <xdr:nvCxnSpPr>
        <xdr:cNvPr id="122" name="直線コネクタ 121"/>
        <xdr:cNvCxnSpPr/>
      </xdr:nvCxnSpPr>
      <xdr:spPr>
        <a:xfrm flipV="1">
          <a:off x="2908300" y="10012204"/>
          <a:ext cx="889000" cy="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70837</xdr:rowOff>
    </xdr:from>
    <xdr:to>
      <xdr:col>15</xdr:col>
      <xdr:colOff>50800</xdr:colOff>
      <xdr:row>58</xdr:row>
      <xdr:rowOff>96440</xdr:rowOff>
    </xdr:to>
    <xdr:cxnSp macro="">
      <xdr:nvCxnSpPr>
        <xdr:cNvPr id="125" name="直線コネクタ 124"/>
        <xdr:cNvCxnSpPr/>
      </xdr:nvCxnSpPr>
      <xdr:spPr>
        <a:xfrm>
          <a:off x="2019300" y="1001493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70837</xdr:rowOff>
    </xdr:from>
    <xdr:to>
      <xdr:col>10</xdr:col>
      <xdr:colOff>114300</xdr:colOff>
      <xdr:row>58</xdr:row>
      <xdr:rowOff>94503</xdr:rowOff>
    </xdr:to>
    <xdr:cxnSp macro="">
      <xdr:nvCxnSpPr>
        <xdr:cNvPr id="128" name="直線コネクタ 127"/>
        <xdr:cNvCxnSpPr/>
      </xdr:nvCxnSpPr>
      <xdr:spPr>
        <a:xfrm flipV="1">
          <a:off x="1130300" y="10014937"/>
          <a:ext cx="889000" cy="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157654</xdr:rowOff>
    </xdr:from>
    <xdr:to>
      <xdr:col>24</xdr:col>
      <xdr:colOff>114300</xdr:colOff>
      <xdr:row>58</xdr:row>
      <xdr:rowOff>87804</xdr:rowOff>
    </xdr:to>
    <xdr:sp macro="" textlink="">
      <xdr:nvSpPr>
        <xdr:cNvPr id="138" name="楕円 137"/>
        <xdr:cNvSpPr/>
      </xdr:nvSpPr>
      <xdr:spPr>
        <a:xfrm>
          <a:off x="4584700" y="99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136081</xdr:rowOff>
    </xdr:from>
    <xdr:ext cx="534377" cy="259045"/>
    <xdr:sp macro="" textlink="">
      <xdr:nvSpPr>
        <xdr:cNvPr id="139" name="物件費該当値テキスト"/>
        <xdr:cNvSpPr txBox="1"/>
      </xdr:nvSpPr>
      <xdr:spPr>
        <a:xfrm>
          <a:off x="4686300" y="990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17304</xdr:rowOff>
    </xdr:from>
    <xdr:to>
      <xdr:col>20</xdr:col>
      <xdr:colOff>38100</xdr:colOff>
      <xdr:row>58</xdr:row>
      <xdr:rowOff>118904</xdr:rowOff>
    </xdr:to>
    <xdr:sp macro="" textlink="">
      <xdr:nvSpPr>
        <xdr:cNvPr id="140" name="楕円 139"/>
        <xdr:cNvSpPr/>
      </xdr:nvSpPr>
      <xdr:spPr>
        <a:xfrm>
          <a:off x="3746500" y="9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110031</xdr:rowOff>
    </xdr:from>
    <xdr:ext cx="534377" cy="259045"/>
    <xdr:sp macro="" textlink="">
      <xdr:nvSpPr>
        <xdr:cNvPr id="141" name="テキスト ボックス 140"/>
        <xdr:cNvSpPr txBox="1"/>
      </xdr:nvSpPr>
      <xdr:spPr>
        <a:xfrm>
          <a:off x="3530111" y="100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45640</xdr:rowOff>
    </xdr:from>
    <xdr:to>
      <xdr:col>15</xdr:col>
      <xdr:colOff>101600</xdr:colOff>
      <xdr:row>58</xdr:row>
      <xdr:rowOff>147240</xdr:rowOff>
    </xdr:to>
    <xdr:sp macro="" textlink="">
      <xdr:nvSpPr>
        <xdr:cNvPr id="142" name="楕円 141"/>
        <xdr:cNvSpPr/>
      </xdr:nvSpPr>
      <xdr:spPr>
        <a:xfrm>
          <a:off x="2857500" y="99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138367</xdr:rowOff>
    </xdr:from>
    <xdr:ext cx="534377" cy="259045"/>
    <xdr:sp macro="" textlink="">
      <xdr:nvSpPr>
        <xdr:cNvPr id="143" name="テキスト ボックス 142"/>
        <xdr:cNvSpPr txBox="1"/>
      </xdr:nvSpPr>
      <xdr:spPr>
        <a:xfrm>
          <a:off x="2641111" y="100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20037</xdr:rowOff>
    </xdr:from>
    <xdr:to>
      <xdr:col>10</xdr:col>
      <xdr:colOff>165100</xdr:colOff>
      <xdr:row>58</xdr:row>
      <xdr:rowOff>121637</xdr:rowOff>
    </xdr:to>
    <xdr:sp macro="" textlink="">
      <xdr:nvSpPr>
        <xdr:cNvPr id="144" name="楕円 143"/>
        <xdr:cNvSpPr/>
      </xdr:nvSpPr>
      <xdr:spPr>
        <a:xfrm>
          <a:off x="1968500" y="99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112764</xdr:rowOff>
    </xdr:from>
    <xdr:ext cx="534377" cy="259045"/>
    <xdr:sp macro="" textlink="">
      <xdr:nvSpPr>
        <xdr:cNvPr id="145" name="テキスト ボックス 144"/>
        <xdr:cNvSpPr txBox="1"/>
      </xdr:nvSpPr>
      <xdr:spPr>
        <a:xfrm>
          <a:off x="1752111" y="1005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43703</xdr:rowOff>
    </xdr:from>
    <xdr:to>
      <xdr:col>6</xdr:col>
      <xdr:colOff>38100</xdr:colOff>
      <xdr:row>58</xdr:row>
      <xdr:rowOff>145303</xdr:rowOff>
    </xdr:to>
    <xdr:sp macro="" textlink="">
      <xdr:nvSpPr>
        <xdr:cNvPr id="146" name="楕円 145"/>
        <xdr:cNvSpPr/>
      </xdr:nvSpPr>
      <xdr:spPr>
        <a:xfrm>
          <a:off x="1079500" y="99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136430</xdr:rowOff>
    </xdr:from>
    <xdr:ext cx="534377" cy="259045"/>
    <xdr:sp macro="" textlink="">
      <xdr:nvSpPr>
        <xdr:cNvPr id="147" name="テキスト ボックス 146"/>
        <xdr:cNvSpPr txBox="1"/>
      </xdr:nvSpPr>
      <xdr:spPr>
        <a:xfrm>
          <a:off x="863111" y="100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6350</xdr:rowOff>
    </xdr:from>
    <xdr:to>
      <xdr:col>24</xdr:col>
      <xdr:colOff>63500</xdr:colOff>
      <xdr:row>78</xdr:row>
      <xdr:rowOff>85925</xdr:rowOff>
    </xdr:to>
    <xdr:cxnSp macro="">
      <xdr:nvCxnSpPr>
        <xdr:cNvPr id="178" name="直線コネクタ 177"/>
        <xdr:cNvCxnSpPr/>
      </xdr:nvCxnSpPr>
      <xdr:spPr>
        <a:xfrm flipV="1">
          <a:off x="3797300" y="13379450"/>
          <a:ext cx="8382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84510</xdr:rowOff>
    </xdr:from>
    <xdr:to>
      <xdr:col>19</xdr:col>
      <xdr:colOff>177800</xdr:colOff>
      <xdr:row>78</xdr:row>
      <xdr:rowOff>85925</xdr:rowOff>
    </xdr:to>
    <xdr:cxnSp macro="">
      <xdr:nvCxnSpPr>
        <xdr:cNvPr id="181" name="直線コネクタ 180"/>
        <xdr:cNvCxnSpPr/>
      </xdr:nvCxnSpPr>
      <xdr:spPr>
        <a:xfrm>
          <a:off x="2908300" y="13457610"/>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52941</xdr:rowOff>
    </xdr:from>
    <xdr:to>
      <xdr:col>15</xdr:col>
      <xdr:colOff>50800</xdr:colOff>
      <xdr:row>78</xdr:row>
      <xdr:rowOff>84510</xdr:rowOff>
    </xdr:to>
    <xdr:cxnSp macro="">
      <xdr:nvCxnSpPr>
        <xdr:cNvPr id="184" name="直線コネクタ 183"/>
        <xdr:cNvCxnSpPr/>
      </xdr:nvCxnSpPr>
      <xdr:spPr>
        <a:xfrm>
          <a:off x="2019300" y="13426041"/>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47062</xdr:rowOff>
    </xdr:from>
    <xdr:to>
      <xdr:col>10</xdr:col>
      <xdr:colOff>114300</xdr:colOff>
      <xdr:row>78</xdr:row>
      <xdr:rowOff>52941</xdr:rowOff>
    </xdr:to>
    <xdr:cxnSp macro="">
      <xdr:nvCxnSpPr>
        <xdr:cNvPr id="187" name="直線コネクタ 186"/>
        <xdr:cNvCxnSpPr/>
      </xdr:nvCxnSpPr>
      <xdr:spPr>
        <a:xfrm>
          <a:off x="1130300" y="13420162"/>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127000</xdr:rowOff>
    </xdr:from>
    <xdr:to>
      <xdr:col>24</xdr:col>
      <xdr:colOff>114300</xdr:colOff>
      <xdr:row>78</xdr:row>
      <xdr:rowOff>57150</xdr:rowOff>
    </xdr:to>
    <xdr:sp macro="" textlink="">
      <xdr:nvSpPr>
        <xdr:cNvPr id="197" name="楕円 196"/>
        <xdr:cNvSpPr/>
      </xdr:nvSpPr>
      <xdr:spPr>
        <a:xfrm>
          <a:off x="4584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469744" cy="259045"/>
    <xdr:sp macro="" textlink="">
      <xdr:nvSpPr>
        <xdr:cNvPr id="198" name="維持補修費該当値テキスト"/>
        <xdr:cNvSpPr txBox="1"/>
      </xdr:nvSpPr>
      <xdr:spPr>
        <a:xfrm>
          <a:off x="4686300"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35125</xdr:rowOff>
    </xdr:from>
    <xdr:to>
      <xdr:col>20</xdr:col>
      <xdr:colOff>38100</xdr:colOff>
      <xdr:row>78</xdr:row>
      <xdr:rowOff>136725</xdr:rowOff>
    </xdr:to>
    <xdr:sp macro="" textlink="">
      <xdr:nvSpPr>
        <xdr:cNvPr id="199" name="楕円 198"/>
        <xdr:cNvSpPr/>
      </xdr:nvSpPr>
      <xdr:spPr>
        <a:xfrm>
          <a:off x="3746500" y="134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127852</xdr:rowOff>
    </xdr:from>
    <xdr:ext cx="469744" cy="259045"/>
    <xdr:sp macro="" textlink="">
      <xdr:nvSpPr>
        <xdr:cNvPr id="200" name="テキスト ボックス 199"/>
        <xdr:cNvSpPr txBox="1"/>
      </xdr:nvSpPr>
      <xdr:spPr>
        <a:xfrm>
          <a:off x="3562428" y="1350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33710</xdr:rowOff>
    </xdr:from>
    <xdr:to>
      <xdr:col>15</xdr:col>
      <xdr:colOff>101600</xdr:colOff>
      <xdr:row>78</xdr:row>
      <xdr:rowOff>135310</xdr:rowOff>
    </xdr:to>
    <xdr:sp macro="" textlink="">
      <xdr:nvSpPr>
        <xdr:cNvPr id="201" name="楕円 200"/>
        <xdr:cNvSpPr/>
      </xdr:nvSpPr>
      <xdr:spPr>
        <a:xfrm>
          <a:off x="2857500" y="134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126437</xdr:rowOff>
    </xdr:from>
    <xdr:ext cx="469744" cy="259045"/>
    <xdr:sp macro="" textlink="">
      <xdr:nvSpPr>
        <xdr:cNvPr id="202" name="テキスト ボックス 201"/>
        <xdr:cNvSpPr txBox="1"/>
      </xdr:nvSpPr>
      <xdr:spPr>
        <a:xfrm>
          <a:off x="2673428" y="1349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2141</xdr:rowOff>
    </xdr:from>
    <xdr:to>
      <xdr:col>10</xdr:col>
      <xdr:colOff>165100</xdr:colOff>
      <xdr:row>78</xdr:row>
      <xdr:rowOff>103741</xdr:rowOff>
    </xdr:to>
    <xdr:sp macro="" textlink="">
      <xdr:nvSpPr>
        <xdr:cNvPr id="203" name="楕円 202"/>
        <xdr:cNvSpPr/>
      </xdr:nvSpPr>
      <xdr:spPr>
        <a:xfrm>
          <a:off x="19685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94868</xdr:rowOff>
    </xdr:from>
    <xdr:ext cx="469744" cy="259045"/>
    <xdr:sp macro="" textlink="">
      <xdr:nvSpPr>
        <xdr:cNvPr id="204" name="テキスト ボックス 203"/>
        <xdr:cNvSpPr txBox="1"/>
      </xdr:nvSpPr>
      <xdr:spPr>
        <a:xfrm>
          <a:off x="1784428" y="134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167712</xdr:rowOff>
    </xdr:from>
    <xdr:to>
      <xdr:col>6</xdr:col>
      <xdr:colOff>38100</xdr:colOff>
      <xdr:row>78</xdr:row>
      <xdr:rowOff>97862</xdr:rowOff>
    </xdr:to>
    <xdr:sp macro="" textlink="">
      <xdr:nvSpPr>
        <xdr:cNvPr id="205" name="楕円 204"/>
        <xdr:cNvSpPr/>
      </xdr:nvSpPr>
      <xdr:spPr>
        <a:xfrm>
          <a:off x="1079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88989</xdr:rowOff>
    </xdr:from>
    <xdr:ext cx="469744" cy="259045"/>
    <xdr:sp macro="" textlink="">
      <xdr:nvSpPr>
        <xdr:cNvPr id="206" name="テキスト ボックス 205"/>
        <xdr:cNvSpPr txBox="1"/>
      </xdr:nvSpPr>
      <xdr:spPr>
        <a:xfrm>
          <a:off x="895428" y="1346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45656</xdr:rowOff>
    </xdr:from>
    <xdr:to>
      <xdr:col>24</xdr:col>
      <xdr:colOff>63500</xdr:colOff>
      <xdr:row>96</xdr:row>
      <xdr:rowOff>110389</xdr:rowOff>
    </xdr:to>
    <xdr:cxnSp macro="">
      <xdr:nvCxnSpPr>
        <xdr:cNvPr id="236" name="直線コネクタ 235"/>
        <xdr:cNvCxnSpPr/>
      </xdr:nvCxnSpPr>
      <xdr:spPr>
        <a:xfrm flipV="1">
          <a:off x="3797300" y="16504856"/>
          <a:ext cx="8382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67030</xdr:rowOff>
    </xdr:from>
    <xdr:to>
      <xdr:col>19</xdr:col>
      <xdr:colOff>177800</xdr:colOff>
      <xdr:row>96</xdr:row>
      <xdr:rowOff>110389</xdr:rowOff>
    </xdr:to>
    <xdr:cxnSp macro="">
      <xdr:nvCxnSpPr>
        <xdr:cNvPr id="239" name="直線コネクタ 238"/>
        <xdr:cNvCxnSpPr/>
      </xdr:nvCxnSpPr>
      <xdr:spPr>
        <a:xfrm>
          <a:off x="2908300" y="16526230"/>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67030</xdr:rowOff>
    </xdr:from>
    <xdr:to>
      <xdr:col>15</xdr:col>
      <xdr:colOff>50800</xdr:colOff>
      <xdr:row>96</xdr:row>
      <xdr:rowOff>100177</xdr:rowOff>
    </xdr:to>
    <xdr:cxnSp macro="">
      <xdr:nvCxnSpPr>
        <xdr:cNvPr id="242" name="直線コネクタ 241"/>
        <xdr:cNvCxnSpPr/>
      </xdr:nvCxnSpPr>
      <xdr:spPr>
        <a:xfrm flipV="1">
          <a:off x="2019300" y="1652623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100177</xdr:rowOff>
    </xdr:from>
    <xdr:to>
      <xdr:col>10</xdr:col>
      <xdr:colOff>114300</xdr:colOff>
      <xdr:row>96</xdr:row>
      <xdr:rowOff>130811</xdr:rowOff>
    </xdr:to>
    <xdr:cxnSp macro="">
      <xdr:nvCxnSpPr>
        <xdr:cNvPr id="245" name="直線コネクタ 244"/>
        <xdr:cNvCxnSpPr/>
      </xdr:nvCxnSpPr>
      <xdr:spPr>
        <a:xfrm flipV="1">
          <a:off x="1130300" y="16559377"/>
          <a:ext cx="8890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166306</xdr:rowOff>
    </xdr:from>
    <xdr:to>
      <xdr:col>24</xdr:col>
      <xdr:colOff>114300</xdr:colOff>
      <xdr:row>96</xdr:row>
      <xdr:rowOff>96456</xdr:rowOff>
    </xdr:to>
    <xdr:sp macro="" textlink="">
      <xdr:nvSpPr>
        <xdr:cNvPr id="255" name="楕円 254"/>
        <xdr:cNvSpPr/>
      </xdr:nvSpPr>
      <xdr:spPr>
        <a:xfrm>
          <a:off x="4584700" y="16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17733</xdr:rowOff>
    </xdr:from>
    <xdr:ext cx="599010" cy="259045"/>
    <xdr:sp macro="" textlink="">
      <xdr:nvSpPr>
        <xdr:cNvPr id="256" name="扶助費該当値テキスト"/>
        <xdr:cNvSpPr txBox="1"/>
      </xdr:nvSpPr>
      <xdr:spPr>
        <a:xfrm>
          <a:off x="4686300" y="1630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59589</xdr:rowOff>
    </xdr:from>
    <xdr:to>
      <xdr:col>20</xdr:col>
      <xdr:colOff>38100</xdr:colOff>
      <xdr:row>96</xdr:row>
      <xdr:rowOff>161189</xdr:rowOff>
    </xdr:to>
    <xdr:sp macro="" textlink="">
      <xdr:nvSpPr>
        <xdr:cNvPr id="257" name="楕円 256"/>
        <xdr:cNvSpPr/>
      </xdr:nvSpPr>
      <xdr:spPr>
        <a:xfrm>
          <a:off x="3746500" y="165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6266</xdr:rowOff>
    </xdr:from>
    <xdr:ext cx="534377" cy="259045"/>
    <xdr:sp macro="" textlink="">
      <xdr:nvSpPr>
        <xdr:cNvPr id="258" name="テキスト ボックス 257"/>
        <xdr:cNvSpPr txBox="1"/>
      </xdr:nvSpPr>
      <xdr:spPr>
        <a:xfrm>
          <a:off x="3530111" y="162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16230</xdr:rowOff>
    </xdr:from>
    <xdr:to>
      <xdr:col>15</xdr:col>
      <xdr:colOff>101600</xdr:colOff>
      <xdr:row>96</xdr:row>
      <xdr:rowOff>117830</xdr:rowOff>
    </xdr:to>
    <xdr:sp macro="" textlink="">
      <xdr:nvSpPr>
        <xdr:cNvPr id="259" name="楕円 258"/>
        <xdr:cNvSpPr/>
      </xdr:nvSpPr>
      <xdr:spPr>
        <a:xfrm>
          <a:off x="2857500" y="16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134357</xdr:rowOff>
    </xdr:from>
    <xdr:ext cx="534377" cy="259045"/>
    <xdr:sp macro="" textlink="">
      <xdr:nvSpPr>
        <xdr:cNvPr id="260" name="テキスト ボックス 259"/>
        <xdr:cNvSpPr txBox="1"/>
      </xdr:nvSpPr>
      <xdr:spPr>
        <a:xfrm>
          <a:off x="2641111" y="162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49377</xdr:rowOff>
    </xdr:from>
    <xdr:to>
      <xdr:col>10</xdr:col>
      <xdr:colOff>165100</xdr:colOff>
      <xdr:row>96</xdr:row>
      <xdr:rowOff>150977</xdr:rowOff>
    </xdr:to>
    <xdr:sp macro="" textlink="">
      <xdr:nvSpPr>
        <xdr:cNvPr id="261" name="楕円 260"/>
        <xdr:cNvSpPr/>
      </xdr:nvSpPr>
      <xdr:spPr>
        <a:xfrm>
          <a:off x="1968500" y="16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167504</xdr:rowOff>
    </xdr:from>
    <xdr:ext cx="534377" cy="259045"/>
    <xdr:sp macro="" textlink="">
      <xdr:nvSpPr>
        <xdr:cNvPr id="262" name="テキスト ボックス 261"/>
        <xdr:cNvSpPr txBox="1"/>
      </xdr:nvSpPr>
      <xdr:spPr>
        <a:xfrm>
          <a:off x="1752111" y="162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80011</xdr:rowOff>
    </xdr:from>
    <xdr:to>
      <xdr:col>6</xdr:col>
      <xdr:colOff>38100</xdr:colOff>
      <xdr:row>97</xdr:row>
      <xdr:rowOff>10161</xdr:rowOff>
    </xdr:to>
    <xdr:sp macro="" textlink="">
      <xdr:nvSpPr>
        <xdr:cNvPr id="263" name="楕円 262"/>
        <xdr:cNvSpPr/>
      </xdr:nvSpPr>
      <xdr:spPr>
        <a:xfrm>
          <a:off x="1079500" y="1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26688</xdr:rowOff>
    </xdr:from>
    <xdr:ext cx="534377" cy="259045"/>
    <xdr:sp macro="" textlink="">
      <xdr:nvSpPr>
        <xdr:cNvPr id="264" name="テキスト ボックス 263"/>
        <xdr:cNvSpPr txBox="1"/>
      </xdr:nvSpPr>
      <xdr:spPr>
        <a:xfrm>
          <a:off x="863111" y="163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20022</xdr:rowOff>
    </xdr:from>
    <xdr:to>
      <xdr:col>55</xdr:col>
      <xdr:colOff>0</xdr:colOff>
      <xdr:row>35</xdr:row>
      <xdr:rowOff>109188</xdr:rowOff>
    </xdr:to>
    <xdr:cxnSp macro="">
      <xdr:nvCxnSpPr>
        <xdr:cNvPr id="295" name="直線コネクタ 294"/>
        <xdr:cNvCxnSpPr/>
      </xdr:nvCxnSpPr>
      <xdr:spPr>
        <a:xfrm flipV="1">
          <a:off x="9639300" y="5849322"/>
          <a:ext cx="838200" cy="26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37690</xdr:rowOff>
    </xdr:from>
    <xdr:to>
      <xdr:col>50</xdr:col>
      <xdr:colOff>114300</xdr:colOff>
      <xdr:row>35</xdr:row>
      <xdr:rowOff>109188</xdr:rowOff>
    </xdr:to>
    <xdr:cxnSp macro="">
      <xdr:nvCxnSpPr>
        <xdr:cNvPr id="298" name="直線コネクタ 297"/>
        <xdr:cNvCxnSpPr/>
      </xdr:nvCxnSpPr>
      <xdr:spPr>
        <a:xfrm>
          <a:off x="8750300" y="6038440"/>
          <a:ext cx="889000" cy="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37690</xdr:rowOff>
    </xdr:from>
    <xdr:to>
      <xdr:col>45</xdr:col>
      <xdr:colOff>177800</xdr:colOff>
      <xdr:row>36</xdr:row>
      <xdr:rowOff>26010</xdr:rowOff>
    </xdr:to>
    <xdr:cxnSp macro="">
      <xdr:nvCxnSpPr>
        <xdr:cNvPr id="301" name="直線コネクタ 300"/>
        <xdr:cNvCxnSpPr/>
      </xdr:nvCxnSpPr>
      <xdr:spPr>
        <a:xfrm flipV="1">
          <a:off x="7861300" y="6038440"/>
          <a:ext cx="889000" cy="1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26010</xdr:rowOff>
    </xdr:from>
    <xdr:to>
      <xdr:col>41</xdr:col>
      <xdr:colOff>50800</xdr:colOff>
      <xdr:row>36</xdr:row>
      <xdr:rowOff>158663</xdr:rowOff>
    </xdr:to>
    <xdr:cxnSp macro="">
      <xdr:nvCxnSpPr>
        <xdr:cNvPr id="304" name="直線コネクタ 303"/>
        <xdr:cNvCxnSpPr/>
      </xdr:nvCxnSpPr>
      <xdr:spPr>
        <a:xfrm flipV="1">
          <a:off x="6972300" y="6198210"/>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140672</xdr:rowOff>
    </xdr:from>
    <xdr:to>
      <xdr:col>55</xdr:col>
      <xdr:colOff>50800</xdr:colOff>
      <xdr:row>34</xdr:row>
      <xdr:rowOff>70822</xdr:rowOff>
    </xdr:to>
    <xdr:sp macro="" textlink="">
      <xdr:nvSpPr>
        <xdr:cNvPr id="314" name="楕円 313"/>
        <xdr:cNvSpPr/>
      </xdr:nvSpPr>
      <xdr:spPr>
        <a:xfrm>
          <a:off x="10426700" y="579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163549</xdr:rowOff>
    </xdr:from>
    <xdr:ext cx="534377" cy="259045"/>
    <xdr:sp macro="" textlink="">
      <xdr:nvSpPr>
        <xdr:cNvPr id="315" name="補助費等該当値テキスト"/>
        <xdr:cNvSpPr txBox="1"/>
      </xdr:nvSpPr>
      <xdr:spPr>
        <a:xfrm>
          <a:off x="10528300" y="56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58388</xdr:rowOff>
    </xdr:from>
    <xdr:to>
      <xdr:col>50</xdr:col>
      <xdr:colOff>165100</xdr:colOff>
      <xdr:row>35</xdr:row>
      <xdr:rowOff>159988</xdr:rowOff>
    </xdr:to>
    <xdr:sp macro="" textlink="">
      <xdr:nvSpPr>
        <xdr:cNvPr id="316" name="楕円 315"/>
        <xdr:cNvSpPr/>
      </xdr:nvSpPr>
      <xdr:spPr>
        <a:xfrm>
          <a:off x="9588500" y="60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5065</xdr:rowOff>
    </xdr:from>
    <xdr:ext cx="534377" cy="259045"/>
    <xdr:sp macro="" textlink="">
      <xdr:nvSpPr>
        <xdr:cNvPr id="317" name="テキスト ボックス 316"/>
        <xdr:cNvSpPr txBox="1"/>
      </xdr:nvSpPr>
      <xdr:spPr>
        <a:xfrm>
          <a:off x="9372111" y="58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158340</xdr:rowOff>
    </xdr:from>
    <xdr:to>
      <xdr:col>46</xdr:col>
      <xdr:colOff>38100</xdr:colOff>
      <xdr:row>35</xdr:row>
      <xdr:rowOff>88490</xdr:rowOff>
    </xdr:to>
    <xdr:sp macro="" textlink="">
      <xdr:nvSpPr>
        <xdr:cNvPr id="318" name="楕円 317"/>
        <xdr:cNvSpPr/>
      </xdr:nvSpPr>
      <xdr:spPr>
        <a:xfrm>
          <a:off x="8699500" y="5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105017</xdr:rowOff>
    </xdr:from>
    <xdr:ext cx="534377" cy="259045"/>
    <xdr:sp macro="" textlink="">
      <xdr:nvSpPr>
        <xdr:cNvPr id="319" name="テキスト ボックス 318"/>
        <xdr:cNvSpPr txBox="1"/>
      </xdr:nvSpPr>
      <xdr:spPr>
        <a:xfrm>
          <a:off x="8483111" y="57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146660</xdr:rowOff>
    </xdr:from>
    <xdr:to>
      <xdr:col>41</xdr:col>
      <xdr:colOff>101600</xdr:colOff>
      <xdr:row>36</xdr:row>
      <xdr:rowOff>76810</xdr:rowOff>
    </xdr:to>
    <xdr:sp macro="" textlink="">
      <xdr:nvSpPr>
        <xdr:cNvPr id="320" name="楕円 319"/>
        <xdr:cNvSpPr/>
      </xdr:nvSpPr>
      <xdr:spPr>
        <a:xfrm>
          <a:off x="7810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93337</xdr:rowOff>
    </xdr:from>
    <xdr:ext cx="534377" cy="259045"/>
    <xdr:sp macro="" textlink="">
      <xdr:nvSpPr>
        <xdr:cNvPr id="321" name="テキスト ボックス 320"/>
        <xdr:cNvSpPr txBox="1"/>
      </xdr:nvSpPr>
      <xdr:spPr>
        <a:xfrm>
          <a:off x="7594111" y="59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107863</xdr:rowOff>
    </xdr:from>
    <xdr:to>
      <xdr:col>36</xdr:col>
      <xdr:colOff>165100</xdr:colOff>
      <xdr:row>37</xdr:row>
      <xdr:rowOff>38013</xdr:rowOff>
    </xdr:to>
    <xdr:sp macro="" textlink="">
      <xdr:nvSpPr>
        <xdr:cNvPr id="322" name="楕円 321"/>
        <xdr:cNvSpPr/>
      </xdr:nvSpPr>
      <xdr:spPr>
        <a:xfrm>
          <a:off x="6921500" y="6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29140</xdr:rowOff>
    </xdr:from>
    <xdr:ext cx="534377" cy="259045"/>
    <xdr:sp macro="" textlink="">
      <xdr:nvSpPr>
        <xdr:cNvPr id="323" name="テキスト ボックス 322"/>
        <xdr:cNvSpPr txBox="1"/>
      </xdr:nvSpPr>
      <xdr:spPr>
        <a:xfrm>
          <a:off x="6705111" y="63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152543</xdr:rowOff>
    </xdr:from>
    <xdr:to>
      <xdr:col>55</xdr:col>
      <xdr:colOff>0</xdr:colOff>
      <xdr:row>57</xdr:row>
      <xdr:rowOff>98590</xdr:rowOff>
    </xdr:to>
    <xdr:cxnSp macro="">
      <xdr:nvCxnSpPr>
        <xdr:cNvPr id="352" name="直線コネクタ 351"/>
        <xdr:cNvCxnSpPr/>
      </xdr:nvCxnSpPr>
      <xdr:spPr>
        <a:xfrm>
          <a:off x="9639300" y="9753743"/>
          <a:ext cx="838200" cy="1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135490</xdr:rowOff>
    </xdr:from>
    <xdr:to>
      <xdr:col>50</xdr:col>
      <xdr:colOff>114300</xdr:colOff>
      <xdr:row>56</xdr:row>
      <xdr:rowOff>152543</xdr:rowOff>
    </xdr:to>
    <xdr:cxnSp macro="">
      <xdr:nvCxnSpPr>
        <xdr:cNvPr id="355" name="直線コネクタ 354"/>
        <xdr:cNvCxnSpPr/>
      </xdr:nvCxnSpPr>
      <xdr:spPr>
        <a:xfrm>
          <a:off x="8750300" y="9736690"/>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135490</xdr:rowOff>
    </xdr:from>
    <xdr:to>
      <xdr:col>45</xdr:col>
      <xdr:colOff>177800</xdr:colOff>
      <xdr:row>57</xdr:row>
      <xdr:rowOff>69524</xdr:rowOff>
    </xdr:to>
    <xdr:cxnSp macro="">
      <xdr:nvCxnSpPr>
        <xdr:cNvPr id="358" name="直線コネクタ 357"/>
        <xdr:cNvCxnSpPr/>
      </xdr:nvCxnSpPr>
      <xdr:spPr>
        <a:xfrm flipV="1">
          <a:off x="7861300" y="9736690"/>
          <a:ext cx="889000" cy="10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69524</xdr:rowOff>
    </xdr:from>
    <xdr:to>
      <xdr:col>41</xdr:col>
      <xdr:colOff>50800</xdr:colOff>
      <xdr:row>58</xdr:row>
      <xdr:rowOff>113526</xdr:rowOff>
    </xdr:to>
    <xdr:cxnSp macro="">
      <xdr:nvCxnSpPr>
        <xdr:cNvPr id="361" name="直線コネクタ 360"/>
        <xdr:cNvCxnSpPr/>
      </xdr:nvCxnSpPr>
      <xdr:spPr>
        <a:xfrm flipV="1">
          <a:off x="6972300" y="9842174"/>
          <a:ext cx="889000" cy="21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47790</xdr:rowOff>
    </xdr:from>
    <xdr:to>
      <xdr:col>55</xdr:col>
      <xdr:colOff>50800</xdr:colOff>
      <xdr:row>57</xdr:row>
      <xdr:rowOff>149390</xdr:rowOff>
    </xdr:to>
    <xdr:sp macro="" textlink="">
      <xdr:nvSpPr>
        <xdr:cNvPr id="371" name="楕円 370"/>
        <xdr:cNvSpPr/>
      </xdr:nvSpPr>
      <xdr:spPr>
        <a:xfrm>
          <a:off x="10426700" y="98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70667</xdr:rowOff>
    </xdr:from>
    <xdr:ext cx="534377" cy="259045"/>
    <xdr:sp macro="" textlink="">
      <xdr:nvSpPr>
        <xdr:cNvPr id="372" name="普通建設事業費該当値テキスト"/>
        <xdr:cNvSpPr txBox="1"/>
      </xdr:nvSpPr>
      <xdr:spPr>
        <a:xfrm>
          <a:off x="10528300" y="96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101743</xdr:rowOff>
    </xdr:from>
    <xdr:to>
      <xdr:col>50</xdr:col>
      <xdr:colOff>165100</xdr:colOff>
      <xdr:row>57</xdr:row>
      <xdr:rowOff>31893</xdr:rowOff>
    </xdr:to>
    <xdr:sp macro="" textlink="">
      <xdr:nvSpPr>
        <xdr:cNvPr id="373" name="楕円 372"/>
        <xdr:cNvSpPr/>
      </xdr:nvSpPr>
      <xdr:spPr>
        <a:xfrm>
          <a:off x="9588500" y="970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48420</xdr:rowOff>
    </xdr:from>
    <xdr:ext cx="599010" cy="259045"/>
    <xdr:sp macro="" textlink="">
      <xdr:nvSpPr>
        <xdr:cNvPr id="374" name="テキスト ボックス 373"/>
        <xdr:cNvSpPr txBox="1"/>
      </xdr:nvSpPr>
      <xdr:spPr>
        <a:xfrm>
          <a:off x="9339795" y="947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84690</xdr:rowOff>
    </xdr:from>
    <xdr:to>
      <xdr:col>46</xdr:col>
      <xdr:colOff>38100</xdr:colOff>
      <xdr:row>57</xdr:row>
      <xdr:rowOff>14840</xdr:rowOff>
    </xdr:to>
    <xdr:sp macro="" textlink="">
      <xdr:nvSpPr>
        <xdr:cNvPr id="375" name="楕円 374"/>
        <xdr:cNvSpPr/>
      </xdr:nvSpPr>
      <xdr:spPr>
        <a:xfrm>
          <a:off x="8699500" y="9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31367</xdr:rowOff>
    </xdr:from>
    <xdr:ext cx="599010" cy="259045"/>
    <xdr:sp macro="" textlink="">
      <xdr:nvSpPr>
        <xdr:cNvPr id="376" name="テキスト ボックス 375"/>
        <xdr:cNvSpPr txBox="1"/>
      </xdr:nvSpPr>
      <xdr:spPr>
        <a:xfrm>
          <a:off x="8450795" y="946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18724</xdr:rowOff>
    </xdr:from>
    <xdr:to>
      <xdr:col>41</xdr:col>
      <xdr:colOff>101600</xdr:colOff>
      <xdr:row>57</xdr:row>
      <xdr:rowOff>120324</xdr:rowOff>
    </xdr:to>
    <xdr:sp macro="" textlink="">
      <xdr:nvSpPr>
        <xdr:cNvPr id="377" name="楕円 376"/>
        <xdr:cNvSpPr/>
      </xdr:nvSpPr>
      <xdr:spPr>
        <a:xfrm>
          <a:off x="7810500" y="979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136851</xdr:rowOff>
    </xdr:from>
    <xdr:ext cx="534377" cy="259045"/>
    <xdr:sp macro="" textlink="">
      <xdr:nvSpPr>
        <xdr:cNvPr id="378" name="テキスト ボックス 377"/>
        <xdr:cNvSpPr txBox="1"/>
      </xdr:nvSpPr>
      <xdr:spPr>
        <a:xfrm>
          <a:off x="7594111" y="95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62726</xdr:rowOff>
    </xdr:from>
    <xdr:to>
      <xdr:col>36</xdr:col>
      <xdr:colOff>165100</xdr:colOff>
      <xdr:row>58</xdr:row>
      <xdr:rowOff>164326</xdr:rowOff>
    </xdr:to>
    <xdr:sp macro="" textlink="">
      <xdr:nvSpPr>
        <xdr:cNvPr id="379" name="楕円 378"/>
        <xdr:cNvSpPr/>
      </xdr:nvSpPr>
      <xdr:spPr>
        <a:xfrm>
          <a:off x="6921500" y="100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155453</xdr:rowOff>
    </xdr:from>
    <xdr:ext cx="534377" cy="259045"/>
    <xdr:sp macro="" textlink="">
      <xdr:nvSpPr>
        <xdr:cNvPr id="380" name="テキスト ボックス 379"/>
        <xdr:cNvSpPr txBox="1"/>
      </xdr:nvSpPr>
      <xdr:spPr>
        <a:xfrm>
          <a:off x="6705111" y="100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28583</xdr:rowOff>
    </xdr:from>
    <xdr:to>
      <xdr:col>55</xdr:col>
      <xdr:colOff>0</xdr:colOff>
      <xdr:row>78</xdr:row>
      <xdr:rowOff>78253</xdr:rowOff>
    </xdr:to>
    <xdr:cxnSp macro="">
      <xdr:nvCxnSpPr>
        <xdr:cNvPr id="407" name="直線コネクタ 406"/>
        <xdr:cNvCxnSpPr/>
      </xdr:nvCxnSpPr>
      <xdr:spPr>
        <a:xfrm>
          <a:off x="9639300" y="13230233"/>
          <a:ext cx="838200" cy="2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126085</xdr:rowOff>
    </xdr:from>
    <xdr:to>
      <xdr:col>50</xdr:col>
      <xdr:colOff>114300</xdr:colOff>
      <xdr:row>77</xdr:row>
      <xdr:rowOff>28583</xdr:rowOff>
    </xdr:to>
    <xdr:cxnSp macro="">
      <xdr:nvCxnSpPr>
        <xdr:cNvPr id="410" name="直線コネクタ 409"/>
        <xdr:cNvCxnSpPr/>
      </xdr:nvCxnSpPr>
      <xdr:spPr>
        <a:xfrm>
          <a:off x="8750300" y="13156285"/>
          <a:ext cx="889000" cy="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126085</xdr:rowOff>
    </xdr:from>
    <xdr:to>
      <xdr:col>45</xdr:col>
      <xdr:colOff>177800</xdr:colOff>
      <xdr:row>77</xdr:row>
      <xdr:rowOff>58716</xdr:rowOff>
    </xdr:to>
    <xdr:cxnSp macro="">
      <xdr:nvCxnSpPr>
        <xdr:cNvPr id="413" name="直線コネクタ 412"/>
        <xdr:cNvCxnSpPr/>
      </xdr:nvCxnSpPr>
      <xdr:spPr>
        <a:xfrm flipV="1">
          <a:off x="7861300" y="13156285"/>
          <a:ext cx="8890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58716</xdr:rowOff>
    </xdr:from>
    <xdr:to>
      <xdr:col>41</xdr:col>
      <xdr:colOff>50800</xdr:colOff>
      <xdr:row>78</xdr:row>
      <xdr:rowOff>78440</xdr:rowOff>
    </xdr:to>
    <xdr:cxnSp macro="">
      <xdr:nvCxnSpPr>
        <xdr:cNvPr id="416" name="直線コネクタ 415"/>
        <xdr:cNvCxnSpPr/>
      </xdr:nvCxnSpPr>
      <xdr:spPr>
        <a:xfrm flipV="1">
          <a:off x="6972300" y="13260366"/>
          <a:ext cx="889000" cy="19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27453</xdr:rowOff>
    </xdr:from>
    <xdr:to>
      <xdr:col>55</xdr:col>
      <xdr:colOff>50800</xdr:colOff>
      <xdr:row>78</xdr:row>
      <xdr:rowOff>129053</xdr:rowOff>
    </xdr:to>
    <xdr:sp macro="" textlink="">
      <xdr:nvSpPr>
        <xdr:cNvPr id="426" name="楕円 425"/>
        <xdr:cNvSpPr/>
      </xdr:nvSpPr>
      <xdr:spPr>
        <a:xfrm>
          <a:off x="104267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149233</xdr:rowOff>
    </xdr:from>
    <xdr:to>
      <xdr:col>50</xdr:col>
      <xdr:colOff>165100</xdr:colOff>
      <xdr:row>77</xdr:row>
      <xdr:rowOff>79383</xdr:rowOff>
    </xdr:to>
    <xdr:sp macro="" textlink="">
      <xdr:nvSpPr>
        <xdr:cNvPr id="428" name="楕円 427"/>
        <xdr:cNvSpPr/>
      </xdr:nvSpPr>
      <xdr:spPr>
        <a:xfrm>
          <a:off x="9588500" y="13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95909</xdr:rowOff>
    </xdr:from>
    <xdr:ext cx="534377" cy="259045"/>
    <xdr:sp macro="" textlink="">
      <xdr:nvSpPr>
        <xdr:cNvPr id="429" name="テキスト ボックス 428"/>
        <xdr:cNvSpPr txBox="1"/>
      </xdr:nvSpPr>
      <xdr:spPr>
        <a:xfrm>
          <a:off x="9372111" y="12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75285</xdr:rowOff>
    </xdr:from>
    <xdr:to>
      <xdr:col>46</xdr:col>
      <xdr:colOff>38100</xdr:colOff>
      <xdr:row>77</xdr:row>
      <xdr:rowOff>5435</xdr:rowOff>
    </xdr:to>
    <xdr:sp macro="" textlink="">
      <xdr:nvSpPr>
        <xdr:cNvPr id="430" name="楕円 429"/>
        <xdr:cNvSpPr/>
      </xdr:nvSpPr>
      <xdr:spPr>
        <a:xfrm>
          <a:off x="8699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21962</xdr:rowOff>
    </xdr:from>
    <xdr:ext cx="534377" cy="259045"/>
    <xdr:sp macro="" textlink="">
      <xdr:nvSpPr>
        <xdr:cNvPr id="431" name="テキスト ボックス 430"/>
        <xdr:cNvSpPr txBox="1"/>
      </xdr:nvSpPr>
      <xdr:spPr>
        <a:xfrm>
          <a:off x="8483111" y="128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7916</xdr:rowOff>
    </xdr:from>
    <xdr:to>
      <xdr:col>41</xdr:col>
      <xdr:colOff>101600</xdr:colOff>
      <xdr:row>77</xdr:row>
      <xdr:rowOff>109516</xdr:rowOff>
    </xdr:to>
    <xdr:sp macro="" textlink="">
      <xdr:nvSpPr>
        <xdr:cNvPr id="432" name="楕円 431"/>
        <xdr:cNvSpPr/>
      </xdr:nvSpPr>
      <xdr:spPr>
        <a:xfrm>
          <a:off x="7810500" y="132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126043</xdr:rowOff>
    </xdr:from>
    <xdr:ext cx="534377" cy="259045"/>
    <xdr:sp macro="" textlink="">
      <xdr:nvSpPr>
        <xdr:cNvPr id="433" name="テキスト ボックス 432"/>
        <xdr:cNvSpPr txBox="1"/>
      </xdr:nvSpPr>
      <xdr:spPr>
        <a:xfrm>
          <a:off x="7594111" y="129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27640</xdr:rowOff>
    </xdr:from>
    <xdr:to>
      <xdr:col>36</xdr:col>
      <xdr:colOff>165100</xdr:colOff>
      <xdr:row>78</xdr:row>
      <xdr:rowOff>129240</xdr:rowOff>
    </xdr:to>
    <xdr:sp macro="" textlink="">
      <xdr:nvSpPr>
        <xdr:cNvPr id="434" name="楕円 433"/>
        <xdr:cNvSpPr/>
      </xdr:nvSpPr>
      <xdr:spPr>
        <a:xfrm>
          <a:off x="6921500" y="134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120367</xdr:rowOff>
    </xdr:from>
    <xdr:ext cx="534377" cy="259045"/>
    <xdr:sp macro="" textlink="">
      <xdr:nvSpPr>
        <xdr:cNvPr id="435" name="テキスト ボックス 434"/>
        <xdr:cNvSpPr txBox="1"/>
      </xdr:nvSpPr>
      <xdr:spPr>
        <a:xfrm>
          <a:off x="6705111" y="134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36207</xdr:rowOff>
    </xdr:from>
    <xdr:to>
      <xdr:col>55</xdr:col>
      <xdr:colOff>0</xdr:colOff>
      <xdr:row>96</xdr:row>
      <xdr:rowOff>103467</xdr:rowOff>
    </xdr:to>
    <xdr:cxnSp macro="">
      <xdr:nvCxnSpPr>
        <xdr:cNvPr id="464" name="直線コネクタ 463"/>
        <xdr:cNvCxnSpPr/>
      </xdr:nvCxnSpPr>
      <xdr:spPr>
        <a:xfrm flipV="1">
          <a:off x="9639300" y="16323957"/>
          <a:ext cx="838200" cy="2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103467</xdr:rowOff>
    </xdr:from>
    <xdr:to>
      <xdr:col>50</xdr:col>
      <xdr:colOff>114300</xdr:colOff>
      <xdr:row>97</xdr:row>
      <xdr:rowOff>131648</xdr:rowOff>
    </xdr:to>
    <xdr:cxnSp macro="">
      <xdr:nvCxnSpPr>
        <xdr:cNvPr id="467" name="直線コネクタ 466"/>
        <xdr:cNvCxnSpPr/>
      </xdr:nvCxnSpPr>
      <xdr:spPr>
        <a:xfrm flipV="1">
          <a:off x="8750300" y="16562667"/>
          <a:ext cx="889000" cy="1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131648</xdr:rowOff>
    </xdr:from>
    <xdr:to>
      <xdr:col>45</xdr:col>
      <xdr:colOff>177800</xdr:colOff>
      <xdr:row>98</xdr:row>
      <xdr:rowOff>41644</xdr:rowOff>
    </xdr:to>
    <xdr:cxnSp macro="">
      <xdr:nvCxnSpPr>
        <xdr:cNvPr id="470" name="直線コネクタ 469"/>
        <xdr:cNvCxnSpPr/>
      </xdr:nvCxnSpPr>
      <xdr:spPr>
        <a:xfrm flipV="1">
          <a:off x="7861300" y="16762298"/>
          <a:ext cx="889000" cy="8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41644</xdr:rowOff>
    </xdr:from>
    <xdr:to>
      <xdr:col>41</xdr:col>
      <xdr:colOff>50800</xdr:colOff>
      <xdr:row>98</xdr:row>
      <xdr:rowOff>154000</xdr:rowOff>
    </xdr:to>
    <xdr:cxnSp macro="">
      <xdr:nvCxnSpPr>
        <xdr:cNvPr id="473" name="直線コネクタ 472"/>
        <xdr:cNvCxnSpPr/>
      </xdr:nvCxnSpPr>
      <xdr:spPr>
        <a:xfrm flipV="1">
          <a:off x="6972300" y="16843744"/>
          <a:ext cx="889000" cy="1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156857</xdr:rowOff>
    </xdr:from>
    <xdr:to>
      <xdr:col>55</xdr:col>
      <xdr:colOff>50800</xdr:colOff>
      <xdr:row>95</xdr:row>
      <xdr:rowOff>87007</xdr:rowOff>
    </xdr:to>
    <xdr:sp macro="" textlink="">
      <xdr:nvSpPr>
        <xdr:cNvPr id="483" name="楕円 482"/>
        <xdr:cNvSpPr/>
      </xdr:nvSpPr>
      <xdr:spPr>
        <a:xfrm>
          <a:off x="10426700" y="162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8284</xdr:rowOff>
    </xdr:from>
    <xdr:ext cx="534377" cy="259045"/>
    <xdr:sp macro="" textlink="">
      <xdr:nvSpPr>
        <xdr:cNvPr id="484" name="普通建設事業費 （ うち更新整備　）該当値テキスト"/>
        <xdr:cNvSpPr txBox="1"/>
      </xdr:nvSpPr>
      <xdr:spPr>
        <a:xfrm>
          <a:off x="10528300" y="16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52667</xdr:rowOff>
    </xdr:from>
    <xdr:to>
      <xdr:col>50</xdr:col>
      <xdr:colOff>165100</xdr:colOff>
      <xdr:row>96</xdr:row>
      <xdr:rowOff>154267</xdr:rowOff>
    </xdr:to>
    <xdr:sp macro="" textlink="">
      <xdr:nvSpPr>
        <xdr:cNvPr id="485" name="楕円 484"/>
        <xdr:cNvSpPr/>
      </xdr:nvSpPr>
      <xdr:spPr>
        <a:xfrm>
          <a:off x="9588500" y="165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170794</xdr:rowOff>
    </xdr:from>
    <xdr:ext cx="534377" cy="259045"/>
    <xdr:sp macro="" textlink="">
      <xdr:nvSpPr>
        <xdr:cNvPr id="486" name="テキスト ボックス 485"/>
        <xdr:cNvSpPr txBox="1"/>
      </xdr:nvSpPr>
      <xdr:spPr>
        <a:xfrm>
          <a:off x="9372111" y="162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80848</xdr:rowOff>
    </xdr:from>
    <xdr:to>
      <xdr:col>46</xdr:col>
      <xdr:colOff>38100</xdr:colOff>
      <xdr:row>98</xdr:row>
      <xdr:rowOff>10998</xdr:rowOff>
    </xdr:to>
    <xdr:sp macro="" textlink="">
      <xdr:nvSpPr>
        <xdr:cNvPr id="487" name="楕円 486"/>
        <xdr:cNvSpPr/>
      </xdr:nvSpPr>
      <xdr:spPr>
        <a:xfrm>
          <a:off x="8699500" y="167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2125</xdr:rowOff>
    </xdr:from>
    <xdr:ext cx="534377" cy="259045"/>
    <xdr:sp macro="" textlink="">
      <xdr:nvSpPr>
        <xdr:cNvPr id="488" name="テキスト ボックス 487"/>
        <xdr:cNvSpPr txBox="1"/>
      </xdr:nvSpPr>
      <xdr:spPr>
        <a:xfrm>
          <a:off x="8483111" y="168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162294</xdr:rowOff>
    </xdr:from>
    <xdr:to>
      <xdr:col>41</xdr:col>
      <xdr:colOff>101600</xdr:colOff>
      <xdr:row>98</xdr:row>
      <xdr:rowOff>92444</xdr:rowOff>
    </xdr:to>
    <xdr:sp macro="" textlink="">
      <xdr:nvSpPr>
        <xdr:cNvPr id="489" name="楕円 488"/>
        <xdr:cNvSpPr/>
      </xdr:nvSpPr>
      <xdr:spPr>
        <a:xfrm>
          <a:off x="78105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83571</xdr:rowOff>
    </xdr:from>
    <xdr:ext cx="534377" cy="259045"/>
    <xdr:sp macro="" textlink="">
      <xdr:nvSpPr>
        <xdr:cNvPr id="490" name="テキスト ボックス 489"/>
        <xdr:cNvSpPr txBox="1"/>
      </xdr:nvSpPr>
      <xdr:spPr>
        <a:xfrm>
          <a:off x="7594111" y="168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103200</xdr:rowOff>
    </xdr:from>
    <xdr:to>
      <xdr:col>36</xdr:col>
      <xdr:colOff>165100</xdr:colOff>
      <xdr:row>99</xdr:row>
      <xdr:rowOff>33350</xdr:rowOff>
    </xdr:to>
    <xdr:sp macro="" textlink="">
      <xdr:nvSpPr>
        <xdr:cNvPr id="491" name="楕円 490"/>
        <xdr:cNvSpPr/>
      </xdr:nvSpPr>
      <xdr:spPr>
        <a:xfrm>
          <a:off x="6921500" y="16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24477</xdr:rowOff>
    </xdr:from>
    <xdr:ext cx="469744" cy="259045"/>
    <xdr:sp macro="" textlink="">
      <xdr:nvSpPr>
        <xdr:cNvPr id="492" name="テキスト ボックス 491"/>
        <xdr:cNvSpPr txBox="1"/>
      </xdr:nvSpPr>
      <xdr:spPr>
        <a:xfrm>
          <a:off x="6737428" y="169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34430</xdr:rowOff>
    </xdr:from>
    <xdr:to>
      <xdr:col>85</xdr:col>
      <xdr:colOff>127000</xdr:colOff>
      <xdr:row>39</xdr:row>
      <xdr:rowOff>41097</xdr:rowOff>
    </xdr:to>
    <xdr:cxnSp macro="">
      <xdr:nvCxnSpPr>
        <xdr:cNvPr id="521" name="直線コネクタ 520"/>
        <xdr:cNvCxnSpPr/>
      </xdr:nvCxnSpPr>
      <xdr:spPr>
        <a:xfrm flipV="1">
          <a:off x="15481300" y="6720980"/>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41097</xdr:rowOff>
    </xdr:from>
    <xdr:to>
      <xdr:col>81</xdr:col>
      <xdr:colOff>50800</xdr:colOff>
      <xdr:row>39</xdr:row>
      <xdr:rowOff>44450</xdr:rowOff>
    </xdr:to>
    <xdr:cxnSp macro="">
      <xdr:nvCxnSpPr>
        <xdr:cNvPr id="524" name="直線コネクタ 523"/>
        <xdr:cNvCxnSpPr/>
      </xdr:nvCxnSpPr>
      <xdr:spPr>
        <a:xfrm flipV="1">
          <a:off x="14592300" y="6727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35509</xdr:rowOff>
    </xdr:from>
    <xdr:to>
      <xdr:col>76</xdr:col>
      <xdr:colOff>114300</xdr:colOff>
      <xdr:row>39</xdr:row>
      <xdr:rowOff>44450</xdr:rowOff>
    </xdr:to>
    <xdr:cxnSp macro="">
      <xdr:nvCxnSpPr>
        <xdr:cNvPr id="527" name="直線コネクタ 526"/>
        <xdr:cNvCxnSpPr/>
      </xdr:nvCxnSpPr>
      <xdr:spPr>
        <a:xfrm>
          <a:off x="13703300" y="6722059"/>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35509</xdr:rowOff>
    </xdr:from>
    <xdr:to>
      <xdr:col>71</xdr:col>
      <xdr:colOff>177800</xdr:colOff>
      <xdr:row>39</xdr:row>
      <xdr:rowOff>39281</xdr:rowOff>
    </xdr:to>
    <xdr:cxnSp macro="">
      <xdr:nvCxnSpPr>
        <xdr:cNvPr id="530" name="直線コネクタ 529"/>
        <xdr:cNvCxnSpPr/>
      </xdr:nvCxnSpPr>
      <xdr:spPr>
        <a:xfrm flipV="1">
          <a:off x="12814300" y="672205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155080</xdr:rowOff>
    </xdr:from>
    <xdr:to>
      <xdr:col>85</xdr:col>
      <xdr:colOff>177800</xdr:colOff>
      <xdr:row>39</xdr:row>
      <xdr:rowOff>85230</xdr:rowOff>
    </xdr:to>
    <xdr:sp macro="" textlink="">
      <xdr:nvSpPr>
        <xdr:cNvPr id="540" name="楕円 539"/>
        <xdr:cNvSpPr/>
      </xdr:nvSpPr>
      <xdr:spPr>
        <a:xfrm>
          <a:off x="16268700" y="6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101186</xdr:rowOff>
    </xdr:from>
    <xdr:ext cx="378565" cy="259045"/>
    <xdr:sp macro="" textlink="">
      <xdr:nvSpPr>
        <xdr:cNvPr id="541" name="災害復旧事業費該当値テキスト"/>
        <xdr:cNvSpPr txBox="1"/>
      </xdr:nvSpPr>
      <xdr:spPr>
        <a:xfrm>
          <a:off x="16370300" y="66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161747</xdr:rowOff>
    </xdr:from>
    <xdr:to>
      <xdr:col>81</xdr:col>
      <xdr:colOff>101600</xdr:colOff>
      <xdr:row>39</xdr:row>
      <xdr:rowOff>91897</xdr:rowOff>
    </xdr:to>
    <xdr:sp macro="" textlink="">
      <xdr:nvSpPr>
        <xdr:cNvPr id="542" name="楕円 541"/>
        <xdr:cNvSpPr/>
      </xdr:nvSpPr>
      <xdr:spPr>
        <a:xfrm>
          <a:off x="15430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83024</xdr:rowOff>
    </xdr:from>
    <xdr:ext cx="378565" cy="259045"/>
    <xdr:sp macro="" textlink="">
      <xdr:nvSpPr>
        <xdr:cNvPr id="543" name="テキスト ボックス 542"/>
        <xdr:cNvSpPr txBox="1"/>
      </xdr:nvSpPr>
      <xdr:spPr>
        <a:xfrm>
          <a:off x="15292017" y="676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156159</xdr:rowOff>
    </xdr:from>
    <xdr:to>
      <xdr:col>72</xdr:col>
      <xdr:colOff>38100</xdr:colOff>
      <xdr:row>39</xdr:row>
      <xdr:rowOff>86309</xdr:rowOff>
    </xdr:to>
    <xdr:sp macro="" textlink="">
      <xdr:nvSpPr>
        <xdr:cNvPr id="546" name="楕円 545"/>
        <xdr:cNvSpPr/>
      </xdr:nvSpPr>
      <xdr:spPr>
        <a:xfrm>
          <a:off x="136525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77436</xdr:rowOff>
    </xdr:from>
    <xdr:ext cx="378565" cy="259045"/>
    <xdr:sp macro="" textlink="">
      <xdr:nvSpPr>
        <xdr:cNvPr id="547" name="テキスト ボックス 546"/>
        <xdr:cNvSpPr txBox="1"/>
      </xdr:nvSpPr>
      <xdr:spPr>
        <a:xfrm>
          <a:off x="13514017" y="676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159931</xdr:rowOff>
    </xdr:from>
    <xdr:to>
      <xdr:col>67</xdr:col>
      <xdr:colOff>101600</xdr:colOff>
      <xdr:row>39</xdr:row>
      <xdr:rowOff>90081</xdr:rowOff>
    </xdr:to>
    <xdr:sp macro="" textlink="">
      <xdr:nvSpPr>
        <xdr:cNvPr id="548" name="楕円 547"/>
        <xdr:cNvSpPr/>
      </xdr:nvSpPr>
      <xdr:spPr>
        <a:xfrm>
          <a:off x="12763500" y="66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81208</xdr:rowOff>
    </xdr:from>
    <xdr:ext cx="378565" cy="259045"/>
    <xdr:sp macro="" textlink="">
      <xdr:nvSpPr>
        <xdr:cNvPr id="549" name="テキスト ボックス 548"/>
        <xdr:cNvSpPr txBox="1"/>
      </xdr:nvSpPr>
      <xdr:spPr>
        <a:xfrm>
          <a:off x="12625017" y="67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38349</xdr:rowOff>
    </xdr:from>
    <xdr:to>
      <xdr:col>85</xdr:col>
      <xdr:colOff>127000</xdr:colOff>
      <xdr:row>75</xdr:row>
      <xdr:rowOff>60702</xdr:rowOff>
    </xdr:to>
    <xdr:cxnSp macro="">
      <xdr:nvCxnSpPr>
        <xdr:cNvPr id="629" name="直線コネクタ 628"/>
        <xdr:cNvCxnSpPr/>
      </xdr:nvCxnSpPr>
      <xdr:spPr>
        <a:xfrm>
          <a:off x="15481300" y="12897099"/>
          <a:ext cx="8382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16860</xdr:rowOff>
    </xdr:from>
    <xdr:to>
      <xdr:col>81</xdr:col>
      <xdr:colOff>50800</xdr:colOff>
      <xdr:row>75</xdr:row>
      <xdr:rowOff>38349</xdr:rowOff>
    </xdr:to>
    <xdr:cxnSp macro="">
      <xdr:nvCxnSpPr>
        <xdr:cNvPr id="632" name="直線コネクタ 631"/>
        <xdr:cNvCxnSpPr/>
      </xdr:nvCxnSpPr>
      <xdr:spPr>
        <a:xfrm>
          <a:off x="14592300" y="1287561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160176</xdr:rowOff>
    </xdr:from>
    <xdr:to>
      <xdr:col>76</xdr:col>
      <xdr:colOff>114300</xdr:colOff>
      <xdr:row>75</xdr:row>
      <xdr:rowOff>16860</xdr:rowOff>
    </xdr:to>
    <xdr:cxnSp macro="">
      <xdr:nvCxnSpPr>
        <xdr:cNvPr id="635" name="直線コネクタ 634"/>
        <xdr:cNvCxnSpPr/>
      </xdr:nvCxnSpPr>
      <xdr:spPr>
        <a:xfrm>
          <a:off x="13703300" y="12847476"/>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133316</xdr:rowOff>
    </xdr:from>
    <xdr:to>
      <xdr:col>71</xdr:col>
      <xdr:colOff>177800</xdr:colOff>
      <xdr:row>74</xdr:row>
      <xdr:rowOff>160176</xdr:rowOff>
    </xdr:to>
    <xdr:cxnSp macro="">
      <xdr:nvCxnSpPr>
        <xdr:cNvPr id="638" name="直線コネクタ 637"/>
        <xdr:cNvCxnSpPr/>
      </xdr:nvCxnSpPr>
      <xdr:spPr>
        <a:xfrm>
          <a:off x="12814300" y="1282061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9902</xdr:rowOff>
    </xdr:from>
    <xdr:to>
      <xdr:col>85</xdr:col>
      <xdr:colOff>177800</xdr:colOff>
      <xdr:row>75</xdr:row>
      <xdr:rowOff>111502</xdr:rowOff>
    </xdr:to>
    <xdr:sp macro="" textlink="">
      <xdr:nvSpPr>
        <xdr:cNvPr id="648" name="楕円 647"/>
        <xdr:cNvSpPr/>
      </xdr:nvSpPr>
      <xdr:spPr>
        <a:xfrm>
          <a:off x="16268700" y="12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32779</xdr:rowOff>
    </xdr:from>
    <xdr:ext cx="534377" cy="259045"/>
    <xdr:sp macro="" textlink="">
      <xdr:nvSpPr>
        <xdr:cNvPr id="649" name="公債費該当値テキスト"/>
        <xdr:cNvSpPr txBox="1"/>
      </xdr:nvSpPr>
      <xdr:spPr>
        <a:xfrm>
          <a:off x="16370300" y="127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158999</xdr:rowOff>
    </xdr:from>
    <xdr:to>
      <xdr:col>81</xdr:col>
      <xdr:colOff>101600</xdr:colOff>
      <xdr:row>75</xdr:row>
      <xdr:rowOff>89149</xdr:rowOff>
    </xdr:to>
    <xdr:sp macro="" textlink="">
      <xdr:nvSpPr>
        <xdr:cNvPr id="650" name="楕円 649"/>
        <xdr:cNvSpPr/>
      </xdr:nvSpPr>
      <xdr:spPr>
        <a:xfrm>
          <a:off x="154305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105676</xdr:rowOff>
    </xdr:from>
    <xdr:ext cx="534377" cy="259045"/>
    <xdr:sp macro="" textlink="">
      <xdr:nvSpPr>
        <xdr:cNvPr id="651" name="テキスト ボックス 650"/>
        <xdr:cNvSpPr txBox="1"/>
      </xdr:nvSpPr>
      <xdr:spPr>
        <a:xfrm>
          <a:off x="15214111" y="12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137510</xdr:rowOff>
    </xdr:from>
    <xdr:to>
      <xdr:col>76</xdr:col>
      <xdr:colOff>165100</xdr:colOff>
      <xdr:row>75</xdr:row>
      <xdr:rowOff>67660</xdr:rowOff>
    </xdr:to>
    <xdr:sp macro="" textlink="">
      <xdr:nvSpPr>
        <xdr:cNvPr id="652" name="楕円 651"/>
        <xdr:cNvSpPr/>
      </xdr:nvSpPr>
      <xdr:spPr>
        <a:xfrm>
          <a:off x="14541500" y="12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84187</xdr:rowOff>
    </xdr:from>
    <xdr:ext cx="534377" cy="259045"/>
    <xdr:sp macro="" textlink="">
      <xdr:nvSpPr>
        <xdr:cNvPr id="653" name="テキスト ボックス 652"/>
        <xdr:cNvSpPr txBox="1"/>
      </xdr:nvSpPr>
      <xdr:spPr>
        <a:xfrm>
          <a:off x="14325111" y="12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109376</xdr:rowOff>
    </xdr:from>
    <xdr:to>
      <xdr:col>72</xdr:col>
      <xdr:colOff>38100</xdr:colOff>
      <xdr:row>75</xdr:row>
      <xdr:rowOff>39526</xdr:rowOff>
    </xdr:to>
    <xdr:sp macro="" textlink="">
      <xdr:nvSpPr>
        <xdr:cNvPr id="654" name="楕円 653"/>
        <xdr:cNvSpPr/>
      </xdr:nvSpPr>
      <xdr:spPr>
        <a:xfrm>
          <a:off x="13652500" y="12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56053</xdr:rowOff>
    </xdr:from>
    <xdr:ext cx="534377" cy="259045"/>
    <xdr:sp macro="" textlink="">
      <xdr:nvSpPr>
        <xdr:cNvPr id="655" name="テキスト ボックス 654"/>
        <xdr:cNvSpPr txBox="1"/>
      </xdr:nvSpPr>
      <xdr:spPr>
        <a:xfrm>
          <a:off x="13436111" y="12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82516</xdr:rowOff>
    </xdr:from>
    <xdr:to>
      <xdr:col>67</xdr:col>
      <xdr:colOff>101600</xdr:colOff>
      <xdr:row>75</xdr:row>
      <xdr:rowOff>12666</xdr:rowOff>
    </xdr:to>
    <xdr:sp macro="" textlink="">
      <xdr:nvSpPr>
        <xdr:cNvPr id="656" name="楕円 655"/>
        <xdr:cNvSpPr/>
      </xdr:nvSpPr>
      <xdr:spPr>
        <a:xfrm>
          <a:off x="12763500" y="12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29193</xdr:rowOff>
    </xdr:from>
    <xdr:ext cx="534377" cy="259045"/>
    <xdr:sp macro="" textlink="">
      <xdr:nvSpPr>
        <xdr:cNvPr id="657" name="テキスト ボックス 656"/>
        <xdr:cNvSpPr txBox="1"/>
      </xdr:nvSpPr>
      <xdr:spPr>
        <a:xfrm>
          <a:off x="12547111" y="125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8035</xdr:rowOff>
    </xdr:from>
    <xdr:to>
      <xdr:col>85</xdr:col>
      <xdr:colOff>127000</xdr:colOff>
      <xdr:row>98</xdr:row>
      <xdr:rowOff>19137</xdr:rowOff>
    </xdr:to>
    <xdr:cxnSp macro="">
      <xdr:nvCxnSpPr>
        <xdr:cNvPr id="684" name="直線コネクタ 683"/>
        <xdr:cNvCxnSpPr/>
      </xdr:nvCxnSpPr>
      <xdr:spPr>
        <a:xfrm flipV="1">
          <a:off x="15481300" y="16810135"/>
          <a:ext cx="8382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19137</xdr:rowOff>
    </xdr:from>
    <xdr:to>
      <xdr:col>81</xdr:col>
      <xdr:colOff>50800</xdr:colOff>
      <xdr:row>98</xdr:row>
      <xdr:rowOff>91219</xdr:rowOff>
    </xdr:to>
    <xdr:cxnSp macro="">
      <xdr:nvCxnSpPr>
        <xdr:cNvPr id="687" name="直線コネクタ 686"/>
        <xdr:cNvCxnSpPr/>
      </xdr:nvCxnSpPr>
      <xdr:spPr>
        <a:xfrm flipV="1">
          <a:off x="14592300" y="16821237"/>
          <a:ext cx="889000" cy="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56654</xdr:rowOff>
    </xdr:from>
    <xdr:to>
      <xdr:col>76</xdr:col>
      <xdr:colOff>114300</xdr:colOff>
      <xdr:row>98</xdr:row>
      <xdr:rowOff>91219</xdr:rowOff>
    </xdr:to>
    <xdr:cxnSp macro="">
      <xdr:nvCxnSpPr>
        <xdr:cNvPr id="690" name="直線コネクタ 689"/>
        <xdr:cNvCxnSpPr/>
      </xdr:nvCxnSpPr>
      <xdr:spPr>
        <a:xfrm>
          <a:off x="13703300" y="16687304"/>
          <a:ext cx="889000" cy="20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56654</xdr:rowOff>
    </xdr:from>
    <xdr:to>
      <xdr:col>71</xdr:col>
      <xdr:colOff>177800</xdr:colOff>
      <xdr:row>97</xdr:row>
      <xdr:rowOff>161006</xdr:rowOff>
    </xdr:to>
    <xdr:cxnSp macro="">
      <xdr:nvCxnSpPr>
        <xdr:cNvPr id="693" name="直線コネクタ 692"/>
        <xdr:cNvCxnSpPr/>
      </xdr:nvCxnSpPr>
      <xdr:spPr>
        <a:xfrm flipV="1">
          <a:off x="12814300" y="16687304"/>
          <a:ext cx="889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128685</xdr:rowOff>
    </xdr:from>
    <xdr:to>
      <xdr:col>85</xdr:col>
      <xdr:colOff>177800</xdr:colOff>
      <xdr:row>98</xdr:row>
      <xdr:rowOff>58835</xdr:rowOff>
    </xdr:to>
    <xdr:sp macro="" textlink="">
      <xdr:nvSpPr>
        <xdr:cNvPr id="703" name="楕円 702"/>
        <xdr:cNvSpPr/>
      </xdr:nvSpPr>
      <xdr:spPr>
        <a:xfrm>
          <a:off x="16268700" y="167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151562</xdr:rowOff>
    </xdr:from>
    <xdr:ext cx="534377" cy="259045"/>
    <xdr:sp macro="" textlink="">
      <xdr:nvSpPr>
        <xdr:cNvPr id="704" name="積立金該当値テキスト"/>
        <xdr:cNvSpPr txBox="1"/>
      </xdr:nvSpPr>
      <xdr:spPr>
        <a:xfrm>
          <a:off x="16370300" y="166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139787</xdr:rowOff>
    </xdr:from>
    <xdr:to>
      <xdr:col>81</xdr:col>
      <xdr:colOff>101600</xdr:colOff>
      <xdr:row>98</xdr:row>
      <xdr:rowOff>69937</xdr:rowOff>
    </xdr:to>
    <xdr:sp macro="" textlink="">
      <xdr:nvSpPr>
        <xdr:cNvPr id="705" name="楕円 704"/>
        <xdr:cNvSpPr/>
      </xdr:nvSpPr>
      <xdr:spPr>
        <a:xfrm>
          <a:off x="15430500" y="167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61064</xdr:rowOff>
    </xdr:from>
    <xdr:ext cx="534377" cy="259045"/>
    <xdr:sp macro="" textlink="">
      <xdr:nvSpPr>
        <xdr:cNvPr id="706" name="テキスト ボックス 705"/>
        <xdr:cNvSpPr txBox="1"/>
      </xdr:nvSpPr>
      <xdr:spPr>
        <a:xfrm>
          <a:off x="15214111" y="1686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40419</xdr:rowOff>
    </xdr:from>
    <xdr:to>
      <xdr:col>76</xdr:col>
      <xdr:colOff>165100</xdr:colOff>
      <xdr:row>98</xdr:row>
      <xdr:rowOff>142019</xdr:rowOff>
    </xdr:to>
    <xdr:sp macro="" textlink="">
      <xdr:nvSpPr>
        <xdr:cNvPr id="707" name="楕円 706"/>
        <xdr:cNvSpPr/>
      </xdr:nvSpPr>
      <xdr:spPr>
        <a:xfrm>
          <a:off x="14541500" y="168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133146</xdr:rowOff>
    </xdr:from>
    <xdr:ext cx="469744" cy="259045"/>
    <xdr:sp macro="" textlink="">
      <xdr:nvSpPr>
        <xdr:cNvPr id="708" name="テキスト ボックス 707"/>
        <xdr:cNvSpPr txBox="1"/>
      </xdr:nvSpPr>
      <xdr:spPr>
        <a:xfrm>
          <a:off x="14357428" y="169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5854</xdr:rowOff>
    </xdr:from>
    <xdr:to>
      <xdr:col>72</xdr:col>
      <xdr:colOff>38100</xdr:colOff>
      <xdr:row>97</xdr:row>
      <xdr:rowOff>107454</xdr:rowOff>
    </xdr:to>
    <xdr:sp macro="" textlink="">
      <xdr:nvSpPr>
        <xdr:cNvPr id="709" name="楕円 708"/>
        <xdr:cNvSpPr/>
      </xdr:nvSpPr>
      <xdr:spPr>
        <a:xfrm>
          <a:off x="13652500" y="166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123981</xdr:rowOff>
    </xdr:from>
    <xdr:ext cx="534377" cy="259045"/>
    <xdr:sp macro="" textlink="">
      <xdr:nvSpPr>
        <xdr:cNvPr id="710" name="テキスト ボックス 709"/>
        <xdr:cNvSpPr txBox="1"/>
      </xdr:nvSpPr>
      <xdr:spPr>
        <a:xfrm>
          <a:off x="13436111" y="164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110206</xdr:rowOff>
    </xdr:from>
    <xdr:to>
      <xdr:col>67</xdr:col>
      <xdr:colOff>101600</xdr:colOff>
      <xdr:row>98</xdr:row>
      <xdr:rowOff>40356</xdr:rowOff>
    </xdr:to>
    <xdr:sp macro="" textlink="">
      <xdr:nvSpPr>
        <xdr:cNvPr id="711" name="楕円 710"/>
        <xdr:cNvSpPr/>
      </xdr:nvSpPr>
      <xdr:spPr>
        <a:xfrm>
          <a:off x="12763500" y="16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56883</xdr:rowOff>
    </xdr:from>
    <xdr:ext cx="534377" cy="259045"/>
    <xdr:sp macro="" textlink="">
      <xdr:nvSpPr>
        <xdr:cNvPr id="712" name="テキスト ボックス 711"/>
        <xdr:cNvSpPr txBox="1"/>
      </xdr:nvSpPr>
      <xdr:spPr>
        <a:xfrm>
          <a:off x="12547111" y="16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151435</xdr:rowOff>
    </xdr:from>
    <xdr:to>
      <xdr:col>116</xdr:col>
      <xdr:colOff>63500</xdr:colOff>
      <xdr:row>39</xdr:row>
      <xdr:rowOff>44450</xdr:rowOff>
    </xdr:to>
    <xdr:cxnSp macro="">
      <xdr:nvCxnSpPr>
        <xdr:cNvPr id="741" name="直線コネクタ 740"/>
        <xdr:cNvCxnSpPr/>
      </xdr:nvCxnSpPr>
      <xdr:spPr>
        <a:xfrm flipV="1">
          <a:off x="21323300" y="6323635"/>
          <a:ext cx="838200" cy="4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32944</xdr:rowOff>
    </xdr:from>
    <xdr:to>
      <xdr:col>111</xdr:col>
      <xdr:colOff>177800</xdr:colOff>
      <xdr:row>39</xdr:row>
      <xdr:rowOff>44450</xdr:rowOff>
    </xdr:to>
    <xdr:cxnSp macro="">
      <xdr:nvCxnSpPr>
        <xdr:cNvPr id="744" name="直線コネクタ 743"/>
        <xdr:cNvCxnSpPr/>
      </xdr:nvCxnSpPr>
      <xdr:spPr>
        <a:xfrm>
          <a:off x="20434300" y="671949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16484</xdr:rowOff>
    </xdr:from>
    <xdr:to>
      <xdr:col>107</xdr:col>
      <xdr:colOff>50800</xdr:colOff>
      <xdr:row>39</xdr:row>
      <xdr:rowOff>32944</xdr:rowOff>
    </xdr:to>
    <xdr:cxnSp macro="">
      <xdr:nvCxnSpPr>
        <xdr:cNvPr id="747" name="直線コネクタ 746"/>
        <xdr:cNvCxnSpPr/>
      </xdr:nvCxnSpPr>
      <xdr:spPr>
        <a:xfrm>
          <a:off x="19545300" y="670303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16484</xdr:rowOff>
    </xdr:from>
    <xdr:to>
      <xdr:col>102</xdr:col>
      <xdr:colOff>114300</xdr:colOff>
      <xdr:row>39</xdr:row>
      <xdr:rowOff>43383</xdr:rowOff>
    </xdr:to>
    <xdr:cxnSp macro="">
      <xdr:nvCxnSpPr>
        <xdr:cNvPr id="750" name="直線コネクタ 749"/>
        <xdr:cNvCxnSpPr/>
      </xdr:nvCxnSpPr>
      <xdr:spPr>
        <a:xfrm flipV="1">
          <a:off x="18656300" y="6703034"/>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100635</xdr:rowOff>
    </xdr:from>
    <xdr:to>
      <xdr:col>116</xdr:col>
      <xdr:colOff>114300</xdr:colOff>
      <xdr:row>37</xdr:row>
      <xdr:rowOff>30785</xdr:rowOff>
    </xdr:to>
    <xdr:sp macro="" textlink="">
      <xdr:nvSpPr>
        <xdr:cNvPr id="760" name="楕円 759"/>
        <xdr:cNvSpPr/>
      </xdr:nvSpPr>
      <xdr:spPr>
        <a:xfrm>
          <a:off x="22110700" y="62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123512</xdr:rowOff>
    </xdr:from>
    <xdr:ext cx="469744" cy="259045"/>
    <xdr:sp macro="" textlink="">
      <xdr:nvSpPr>
        <xdr:cNvPr id="761" name="投資及び出資金該当値テキスト"/>
        <xdr:cNvSpPr txBox="1"/>
      </xdr:nvSpPr>
      <xdr:spPr>
        <a:xfrm>
          <a:off x="22212300" y="61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153594</xdr:rowOff>
    </xdr:from>
    <xdr:to>
      <xdr:col>107</xdr:col>
      <xdr:colOff>101600</xdr:colOff>
      <xdr:row>39</xdr:row>
      <xdr:rowOff>83744</xdr:rowOff>
    </xdr:to>
    <xdr:sp macro="" textlink="">
      <xdr:nvSpPr>
        <xdr:cNvPr id="764" name="楕円 763"/>
        <xdr:cNvSpPr/>
      </xdr:nvSpPr>
      <xdr:spPr>
        <a:xfrm>
          <a:off x="20383500" y="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74871</xdr:rowOff>
    </xdr:from>
    <xdr:ext cx="378565" cy="259045"/>
    <xdr:sp macro="" textlink="">
      <xdr:nvSpPr>
        <xdr:cNvPr id="765" name="テキスト ボックス 764"/>
        <xdr:cNvSpPr txBox="1"/>
      </xdr:nvSpPr>
      <xdr:spPr>
        <a:xfrm>
          <a:off x="20245017" y="67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137134</xdr:rowOff>
    </xdr:from>
    <xdr:to>
      <xdr:col>102</xdr:col>
      <xdr:colOff>165100</xdr:colOff>
      <xdr:row>39</xdr:row>
      <xdr:rowOff>67284</xdr:rowOff>
    </xdr:to>
    <xdr:sp macro="" textlink="">
      <xdr:nvSpPr>
        <xdr:cNvPr id="766" name="楕円 765"/>
        <xdr:cNvSpPr/>
      </xdr:nvSpPr>
      <xdr:spPr>
        <a:xfrm>
          <a:off x="19494500" y="66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58411</xdr:rowOff>
    </xdr:from>
    <xdr:ext cx="378565" cy="259045"/>
    <xdr:sp macro="" textlink="">
      <xdr:nvSpPr>
        <xdr:cNvPr id="767" name="テキスト ボックス 766"/>
        <xdr:cNvSpPr txBox="1"/>
      </xdr:nvSpPr>
      <xdr:spPr>
        <a:xfrm>
          <a:off x="19356017" y="674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164033</xdr:rowOff>
    </xdr:from>
    <xdr:to>
      <xdr:col>98</xdr:col>
      <xdr:colOff>38100</xdr:colOff>
      <xdr:row>39</xdr:row>
      <xdr:rowOff>94183</xdr:rowOff>
    </xdr:to>
    <xdr:sp macro="" textlink="">
      <xdr:nvSpPr>
        <xdr:cNvPr id="768" name="楕円 767"/>
        <xdr:cNvSpPr/>
      </xdr:nvSpPr>
      <xdr:spPr>
        <a:xfrm>
          <a:off x="18605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85310</xdr:rowOff>
    </xdr:from>
    <xdr:ext cx="313932" cy="259045"/>
    <xdr:sp macro="" textlink="">
      <xdr:nvSpPr>
        <xdr:cNvPr id="769" name="テキスト ボックス 768"/>
        <xdr:cNvSpPr txBox="1"/>
      </xdr:nvSpPr>
      <xdr:spPr>
        <a:xfrm>
          <a:off x="18499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18771</xdr:rowOff>
    </xdr:from>
    <xdr:to>
      <xdr:col>116</xdr:col>
      <xdr:colOff>63500</xdr:colOff>
      <xdr:row>58</xdr:row>
      <xdr:rowOff>27503</xdr:rowOff>
    </xdr:to>
    <xdr:cxnSp macro="">
      <xdr:nvCxnSpPr>
        <xdr:cNvPr id="796" name="直線コネクタ 795"/>
        <xdr:cNvCxnSpPr/>
      </xdr:nvCxnSpPr>
      <xdr:spPr>
        <a:xfrm flipV="1">
          <a:off x="21323300" y="9962871"/>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27503</xdr:rowOff>
    </xdr:from>
    <xdr:to>
      <xdr:col>111</xdr:col>
      <xdr:colOff>177800</xdr:colOff>
      <xdr:row>58</xdr:row>
      <xdr:rowOff>38384</xdr:rowOff>
    </xdr:to>
    <xdr:cxnSp macro="">
      <xdr:nvCxnSpPr>
        <xdr:cNvPr id="799" name="直線コネクタ 798"/>
        <xdr:cNvCxnSpPr/>
      </xdr:nvCxnSpPr>
      <xdr:spPr>
        <a:xfrm flipV="1">
          <a:off x="20434300" y="997160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38384</xdr:rowOff>
    </xdr:from>
    <xdr:to>
      <xdr:col>107</xdr:col>
      <xdr:colOff>50800</xdr:colOff>
      <xdr:row>58</xdr:row>
      <xdr:rowOff>48534</xdr:rowOff>
    </xdr:to>
    <xdr:cxnSp macro="">
      <xdr:nvCxnSpPr>
        <xdr:cNvPr id="802" name="直線コネクタ 801"/>
        <xdr:cNvCxnSpPr/>
      </xdr:nvCxnSpPr>
      <xdr:spPr>
        <a:xfrm flipV="1">
          <a:off x="19545300" y="998248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133619</xdr:rowOff>
    </xdr:from>
    <xdr:to>
      <xdr:col>102</xdr:col>
      <xdr:colOff>114300</xdr:colOff>
      <xdr:row>58</xdr:row>
      <xdr:rowOff>48534</xdr:rowOff>
    </xdr:to>
    <xdr:cxnSp macro="">
      <xdr:nvCxnSpPr>
        <xdr:cNvPr id="805" name="直線コネクタ 804"/>
        <xdr:cNvCxnSpPr/>
      </xdr:nvCxnSpPr>
      <xdr:spPr>
        <a:xfrm>
          <a:off x="18656300" y="9906269"/>
          <a:ext cx="889000" cy="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139421</xdr:rowOff>
    </xdr:from>
    <xdr:to>
      <xdr:col>116</xdr:col>
      <xdr:colOff>114300</xdr:colOff>
      <xdr:row>58</xdr:row>
      <xdr:rowOff>69571</xdr:rowOff>
    </xdr:to>
    <xdr:sp macro="" textlink="">
      <xdr:nvSpPr>
        <xdr:cNvPr id="815" name="楕円 814"/>
        <xdr:cNvSpPr/>
      </xdr:nvSpPr>
      <xdr:spPr>
        <a:xfrm>
          <a:off x="221107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54348</xdr:rowOff>
    </xdr:from>
    <xdr:ext cx="469744" cy="259045"/>
    <xdr:sp macro="" textlink="">
      <xdr:nvSpPr>
        <xdr:cNvPr id="816" name="貸付金該当値テキスト"/>
        <xdr:cNvSpPr txBox="1"/>
      </xdr:nvSpPr>
      <xdr:spPr>
        <a:xfrm>
          <a:off x="22212300" y="98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148153</xdr:rowOff>
    </xdr:from>
    <xdr:to>
      <xdr:col>112</xdr:col>
      <xdr:colOff>38100</xdr:colOff>
      <xdr:row>58</xdr:row>
      <xdr:rowOff>78303</xdr:rowOff>
    </xdr:to>
    <xdr:sp macro="" textlink="">
      <xdr:nvSpPr>
        <xdr:cNvPr id="817" name="楕円 816"/>
        <xdr:cNvSpPr/>
      </xdr:nvSpPr>
      <xdr:spPr>
        <a:xfrm>
          <a:off x="21272500" y="99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69430</xdr:rowOff>
    </xdr:from>
    <xdr:ext cx="469744" cy="259045"/>
    <xdr:sp macro="" textlink="">
      <xdr:nvSpPr>
        <xdr:cNvPr id="818" name="テキスト ボックス 817"/>
        <xdr:cNvSpPr txBox="1"/>
      </xdr:nvSpPr>
      <xdr:spPr>
        <a:xfrm>
          <a:off x="21088428" y="100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159034</xdr:rowOff>
    </xdr:from>
    <xdr:to>
      <xdr:col>107</xdr:col>
      <xdr:colOff>101600</xdr:colOff>
      <xdr:row>58</xdr:row>
      <xdr:rowOff>89184</xdr:rowOff>
    </xdr:to>
    <xdr:sp macro="" textlink="">
      <xdr:nvSpPr>
        <xdr:cNvPr id="819" name="楕円 818"/>
        <xdr:cNvSpPr/>
      </xdr:nvSpPr>
      <xdr:spPr>
        <a:xfrm>
          <a:off x="20383500" y="9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80311</xdr:rowOff>
    </xdr:from>
    <xdr:ext cx="469744" cy="259045"/>
    <xdr:sp macro="" textlink="">
      <xdr:nvSpPr>
        <xdr:cNvPr id="820" name="テキスト ボックス 819"/>
        <xdr:cNvSpPr txBox="1"/>
      </xdr:nvSpPr>
      <xdr:spPr>
        <a:xfrm>
          <a:off x="20199428" y="1002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169184</xdr:rowOff>
    </xdr:from>
    <xdr:to>
      <xdr:col>102</xdr:col>
      <xdr:colOff>165100</xdr:colOff>
      <xdr:row>58</xdr:row>
      <xdr:rowOff>99334</xdr:rowOff>
    </xdr:to>
    <xdr:sp macro="" textlink="">
      <xdr:nvSpPr>
        <xdr:cNvPr id="821" name="楕円 820"/>
        <xdr:cNvSpPr/>
      </xdr:nvSpPr>
      <xdr:spPr>
        <a:xfrm>
          <a:off x="19494500" y="99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90461</xdr:rowOff>
    </xdr:from>
    <xdr:ext cx="469744" cy="259045"/>
    <xdr:sp macro="" textlink="">
      <xdr:nvSpPr>
        <xdr:cNvPr id="822" name="テキスト ボックス 821"/>
        <xdr:cNvSpPr txBox="1"/>
      </xdr:nvSpPr>
      <xdr:spPr>
        <a:xfrm>
          <a:off x="19310428" y="100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82819</xdr:rowOff>
    </xdr:from>
    <xdr:to>
      <xdr:col>98</xdr:col>
      <xdr:colOff>38100</xdr:colOff>
      <xdr:row>58</xdr:row>
      <xdr:rowOff>12969</xdr:rowOff>
    </xdr:to>
    <xdr:sp macro="" textlink="">
      <xdr:nvSpPr>
        <xdr:cNvPr id="823" name="楕円 822"/>
        <xdr:cNvSpPr/>
      </xdr:nvSpPr>
      <xdr:spPr>
        <a:xfrm>
          <a:off x="18605500" y="9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4096</xdr:rowOff>
    </xdr:from>
    <xdr:ext cx="469744" cy="259045"/>
    <xdr:sp macro="" textlink="">
      <xdr:nvSpPr>
        <xdr:cNvPr id="824" name="テキスト ボックス 823"/>
        <xdr:cNvSpPr txBox="1"/>
      </xdr:nvSpPr>
      <xdr:spPr>
        <a:xfrm>
          <a:off x="18421428" y="994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153155</xdr:rowOff>
    </xdr:from>
    <xdr:to>
      <xdr:col>116</xdr:col>
      <xdr:colOff>63500</xdr:colOff>
      <xdr:row>75</xdr:row>
      <xdr:rowOff>76705</xdr:rowOff>
    </xdr:to>
    <xdr:cxnSp macro="">
      <xdr:nvCxnSpPr>
        <xdr:cNvPr id="855" name="直線コネクタ 854"/>
        <xdr:cNvCxnSpPr/>
      </xdr:nvCxnSpPr>
      <xdr:spPr>
        <a:xfrm>
          <a:off x="21323300" y="12669005"/>
          <a:ext cx="838200" cy="26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153155</xdr:rowOff>
    </xdr:from>
    <xdr:to>
      <xdr:col>111</xdr:col>
      <xdr:colOff>177800</xdr:colOff>
      <xdr:row>73</xdr:row>
      <xdr:rowOff>170757</xdr:rowOff>
    </xdr:to>
    <xdr:cxnSp macro="">
      <xdr:nvCxnSpPr>
        <xdr:cNvPr id="858" name="直線コネクタ 857"/>
        <xdr:cNvCxnSpPr/>
      </xdr:nvCxnSpPr>
      <xdr:spPr>
        <a:xfrm flipV="1">
          <a:off x="20434300" y="1266900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170757</xdr:rowOff>
    </xdr:from>
    <xdr:to>
      <xdr:col>107</xdr:col>
      <xdr:colOff>50800</xdr:colOff>
      <xdr:row>74</xdr:row>
      <xdr:rowOff>16566</xdr:rowOff>
    </xdr:to>
    <xdr:cxnSp macro="">
      <xdr:nvCxnSpPr>
        <xdr:cNvPr id="861" name="直線コネクタ 860"/>
        <xdr:cNvCxnSpPr/>
      </xdr:nvCxnSpPr>
      <xdr:spPr>
        <a:xfrm flipV="1">
          <a:off x="19545300" y="12686607"/>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16566</xdr:rowOff>
    </xdr:from>
    <xdr:to>
      <xdr:col>102</xdr:col>
      <xdr:colOff>114300</xdr:colOff>
      <xdr:row>74</xdr:row>
      <xdr:rowOff>30821</xdr:rowOff>
    </xdr:to>
    <xdr:cxnSp macro="">
      <xdr:nvCxnSpPr>
        <xdr:cNvPr id="864" name="直線コネクタ 863"/>
        <xdr:cNvCxnSpPr/>
      </xdr:nvCxnSpPr>
      <xdr:spPr>
        <a:xfrm flipV="1">
          <a:off x="18656300" y="12703866"/>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25905</xdr:rowOff>
    </xdr:from>
    <xdr:to>
      <xdr:col>116</xdr:col>
      <xdr:colOff>114300</xdr:colOff>
      <xdr:row>75</xdr:row>
      <xdr:rowOff>127505</xdr:rowOff>
    </xdr:to>
    <xdr:sp macro="" textlink="">
      <xdr:nvSpPr>
        <xdr:cNvPr id="874" name="楕円 873"/>
        <xdr:cNvSpPr/>
      </xdr:nvSpPr>
      <xdr:spPr>
        <a:xfrm>
          <a:off x="22110700" y="12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48782</xdr:rowOff>
    </xdr:from>
    <xdr:ext cx="534377" cy="259045"/>
    <xdr:sp macro="" textlink="">
      <xdr:nvSpPr>
        <xdr:cNvPr id="875" name="繰出金該当値テキスト"/>
        <xdr:cNvSpPr txBox="1"/>
      </xdr:nvSpPr>
      <xdr:spPr>
        <a:xfrm>
          <a:off x="22212300" y="127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102355</xdr:rowOff>
    </xdr:from>
    <xdr:to>
      <xdr:col>112</xdr:col>
      <xdr:colOff>38100</xdr:colOff>
      <xdr:row>74</xdr:row>
      <xdr:rowOff>32505</xdr:rowOff>
    </xdr:to>
    <xdr:sp macro="" textlink="">
      <xdr:nvSpPr>
        <xdr:cNvPr id="876" name="楕円 875"/>
        <xdr:cNvSpPr/>
      </xdr:nvSpPr>
      <xdr:spPr>
        <a:xfrm>
          <a:off x="21272500" y="126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49032</xdr:rowOff>
    </xdr:from>
    <xdr:ext cx="534377" cy="259045"/>
    <xdr:sp macro="" textlink="">
      <xdr:nvSpPr>
        <xdr:cNvPr id="877" name="テキスト ボックス 876"/>
        <xdr:cNvSpPr txBox="1"/>
      </xdr:nvSpPr>
      <xdr:spPr>
        <a:xfrm>
          <a:off x="21056111" y="123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119957</xdr:rowOff>
    </xdr:from>
    <xdr:to>
      <xdr:col>107</xdr:col>
      <xdr:colOff>101600</xdr:colOff>
      <xdr:row>74</xdr:row>
      <xdr:rowOff>50107</xdr:rowOff>
    </xdr:to>
    <xdr:sp macro="" textlink="">
      <xdr:nvSpPr>
        <xdr:cNvPr id="878" name="楕円 877"/>
        <xdr:cNvSpPr/>
      </xdr:nvSpPr>
      <xdr:spPr>
        <a:xfrm>
          <a:off x="20383500" y="12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66634</xdr:rowOff>
    </xdr:from>
    <xdr:ext cx="534377" cy="259045"/>
    <xdr:sp macro="" textlink="">
      <xdr:nvSpPr>
        <xdr:cNvPr id="879" name="テキスト ボックス 878"/>
        <xdr:cNvSpPr txBox="1"/>
      </xdr:nvSpPr>
      <xdr:spPr>
        <a:xfrm>
          <a:off x="20167111" y="124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137216</xdr:rowOff>
    </xdr:from>
    <xdr:to>
      <xdr:col>102</xdr:col>
      <xdr:colOff>165100</xdr:colOff>
      <xdr:row>74</xdr:row>
      <xdr:rowOff>67366</xdr:rowOff>
    </xdr:to>
    <xdr:sp macro="" textlink="">
      <xdr:nvSpPr>
        <xdr:cNvPr id="880" name="楕円 879"/>
        <xdr:cNvSpPr/>
      </xdr:nvSpPr>
      <xdr:spPr>
        <a:xfrm>
          <a:off x="19494500" y="12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83893</xdr:rowOff>
    </xdr:from>
    <xdr:ext cx="534377" cy="259045"/>
    <xdr:sp macro="" textlink="">
      <xdr:nvSpPr>
        <xdr:cNvPr id="881" name="テキスト ボックス 880"/>
        <xdr:cNvSpPr txBox="1"/>
      </xdr:nvSpPr>
      <xdr:spPr>
        <a:xfrm>
          <a:off x="19278111" y="124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151471</xdr:rowOff>
    </xdr:from>
    <xdr:to>
      <xdr:col>98</xdr:col>
      <xdr:colOff>38100</xdr:colOff>
      <xdr:row>74</xdr:row>
      <xdr:rowOff>81621</xdr:rowOff>
    </xdr:to>
    <xdr:sp macro="" textlink="">
      <xdr:nvSpPr>
        <xdr:cNvPr id="882" name="楕円 881"/>
        <xdr:cNvSpPr/>
      </xdr:nvSpPr>
      <xdr:spPr>
        <a:xfrm>
          <a:off x="18605500" y="126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98148</xdr:rowOff>
    </xdr:from>
    <xdr:ext cx="534377" cy="259045"/>
    <xdr:sp macro="" textlink="">
      <xdr:nvSpPr>
        <xdr:cNvPr id="883" name="テキスト ボックス 882"/>
        <xdr:cNvSpPr txBox="1"/>
      </xdr:nvSpPr>
      <xdr:spPr>
        <a:xfrm>
          <a:off x="18389111" y="124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487,467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・人件費及び物件費などは、類似団体と比較して、低くなっているものの、扶助費、補助費等、普通建設事業費、公債費及び繰出金において、類似団体を上回る水準となっている。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住民の医療費負担が高く、これが、国民健康保険特別会計、後期高齢者医療特別会計に対する繰出金や扶助費の水準を引上げている原因と考えられる。また、下水道事業会計に対する補助費等などについては、地理的要因により建設費用が割高となっていることなどを要因として、繰出金として計上していた過年度から、類似団体を上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の比較においては、下水道事業会計が公営企業会計へ移行したことにより、補助費等及び投資及び出資金が大きく増加した。補助費等については、類似団体との比較においては、下水道事業会計に対する負担金等に加えて、市立山口東京理科大学に係る運営費交付金などによ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・普通建設事業費については、前年度との比較においては、市立山口東京理科大学薬学部校舎整備事業の進捗などにより、普通建設事業費（うち新規整備）が減となったものの、公共施設等の老朽化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ため実施した市役所本庁舎耐震改修事業や埴生小・中学校整備事業などの大型建設事業の進捗などにより、普通建設事業費（うち更新整備）が大きく増加した。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62,388
61,565
133.09
31,104,857
30,412,086
430,969
17,546,058
40,767,324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32639</xdr:rowOff>
    </xdr:from>
    <xdr:to>
      <xdr:col>24</xdr:col>
      <xdr:colOff>63500</xdr:colOff>
      <xdr:row>35</xdr:row>
      <xdr:rowOff>97409</xdr:rowOff>
    </xdr:to>
    <xdr:cxnSp macro="">
      <xdr:nvCxnSpPr>
        <xdr:cNvPr id="61" name="直線コネクタ 60"/>
        <xdr:cNvCxnSpPr/>
      </xdr:nvCxnSpPr>
      <xdr:spPr>
        <a:xfrm flipV="1">
          <a:off x="3797300" y="6033389"/>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97409</xdr:rowOff>
    </xdr:from>
    <xdr:to>
      <xdr:col>19</xdr:col>
      <xdr:colOff>177800</xdr:colOff>
      <xdr:row>36</xdr:row>
      <xdr:rowOff>98171</xdr:rowOff>
    </xdr:to>
    <xdr:cxnSp macro="">
      <xdr:nvCxnSpPr>
        <xdr:cNvPr id="64" name="直線コネクタ 63"/>
        <xdr:cNvCxnSpPr/>
      </xdr:nvCxnSpPr>
      <xdr:spPr>
        <a:xfrm flipV="1">
          <a:off x="2908300" y="6098159"/>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89027</xdr:rowOff>
    </xdr:from>
    <xdr:to>
      <xdr:col>15</xdr:col>
      <xdr:colOff>50800</xdr:colOff>
      <xdr:row>36</xdr:row>
      <xdr:rowOff>98171</xdr:rowOff>
    </xdr:to>
    <xdr:cxnSp macro="">
      <xdr:nvCxnSpPr>
        <xdr:cNvPr id="67" name="直線コネクタ 66"/>
        <xdr:cNvCxnSpPr/>
      </xdr:nvCxnSpPr>
      <xdr:spPr>
        <a:xfrm>
          <a:off x="2019300" y="62612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150749</xdr:rowOff>
    </xdr:from>
    <xdr:to>
      <xdr:col>10</xdr:col>
      <xdr:colOff>114300</xdr:colOff>
      <xdr:row>36</xdr:row>
      <xdr:rowOff>89027</xdr:rowOff>
    </xdr:to>
    <xdr:cxnSp macro="">
      <xdr:nvCxnSpPr>
        <xdr:cNvPr id="70" name="直線コネクタ 69"/>
        <xdr:cNvCxnSpPr/>
      </xdr:nvCxnSpPr>
      <xdr:spPr>
        <a:xfrm>
          <a:off x="1130300" y="61514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153289</xdr:rowOff>
    </xdr:from>
    <xdr:to>
      <xdr:col>24</xdr:col>
      <xdr:colOff>114300</xdr:colOff>
      <xdr:row>35</xdr:row>
      <xdr:rowOff>83439</xdr:rowOff>
    </xdr:to>
    <xdr:sp macro="" textlink="">
      <xdr:nvSpPr>
        <xdr:cNvPr id="80" name="楕円 79"/>
        <xdr:cNvSpPr/>
      </xdr:nvSpPr>
      <xdr:spPr>
        <a:xfrm>
          <a:off x="45847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4716</xdr:rowOff>
    </xdr:from>
    <xdr:ext cx="469744" cy="259045"/>
    <xdr:sp macro="" textlink="">
      <xdr:nvSpPr>
        <xdr:cNvPr id="81" name="議会費該当値テキスト"/>
        <xdr:cNvSpPr txBox="1"/>
      </xdr:nvSpPr>
      <xdr:spPr>
        <a:xfrm>
          <a:off x="4686300"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46609</xdr:rowOff>
    </xdr:from>
    <xdr:to>
      <xdr:col>20</xdr:col>
      <xdr:colOff>38100</xdr:colOff>
      <xdr:row>35</xdr:row>
      <xdr:rowOff>148209</xdr:rowOff>
    </xdr:to>
    <xdr:sp macro="" textlink="">
      <xdr:nvSpPr>
        <xdr:cNvPr id="82" name="楕円 81"/>
        <xdr:cNvSpPr/>
      </xdr:nvSpPr>
      <xdr:spPr>
        <a:xfrm>
          <a:off x="3746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164736</xdr:rowOff>
    </xdr:from>
    <xdr:ext cx="469744" cy="259045"/>
    <xdr:sp macro="" textlink="">
      <xdr:nvSpPr>
        <xdr:cNvPr id="83" name="テキスト ボックス 82"/>
        <xdr:cNvSpPr txBox="1"/>
      </xdr:nvSpPr>
      <xdr:spPr>
        <a:xfrm>
          <a:off x="3562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47371</xdr:rowOff>
    </xdr:from>
    <xdr:to>
      <xdr:col>15</xdr:col>
      <xdr:colOff>101600</xdr:colOff>
      <xdr:row>36</xdr:row>
      <xdr:rowOff>148971</xdr:rowOff>
    </xdr:to>
    <xdr:sp macro="" textlink="">
      <xdr:nvSpPr>
        <xdr:cNvPr id="84" name="楕円 83"/>
        <xdr:cNvSpPr/>
      </xdr:nvSpPr>
      <xdr:spPr>
        <a:xfrm>
          <a:off x="2857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140098</xdr:rowOff>
    </xdr:from>
    <xdr:ext cx="469744" cy="259045"/>
    <xdr:sp macro="" textlink="">
      <xdr:nvSpPr>
        <xdr:cNvPr id="85" name="テキスト ボックス 84"/>
        <xdr:cNvSpPr txBox="1"/>
      </xdr:nvSpPr>
      <xdr:spPr>
        <a:xfrm>
          <a:off x="2673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38227</xdr:rowOff>
    </xdr:from>
    <xdr:to>
      <xdr:col>10</xdr:col>
      <xdr:colOff>165100</xdr:colOff>
      <xdr:row>36</xdr:row>
      <xdr:rowOff>139827</xdr:rowOff>
    </xdr:to>
    <xdr:sp macro="" textlink="">
      <xdr:nvSpPr>
        <xdr:cNvPr id="86" name="楕円 85"/>
        <xdr:cNvSpPr/>
      </xdr:nvSpPr>
      <xdr:spPr>
        <a:xfrm>
          <a:off x="1968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130954</xdr:rowOff>
    </xdr:from>
    <xdr:ext cx="469744" cy="259045"/>
    <xdr:sp macro="" textlink="">
      <xdr:nvSpPr>
        <xdr:cNvPr id="87" name="テキスト ボックス 86"/>
        <xdr:cNvSpPr txBox="1"/>
      </xdr:nvSpPr>
      <xdr:spPr>
        <a:xfrm>
          <a:off x="1784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99949</xdr:rowOff>
    </xdr:from>
    <xdr:to>
      <xdr:col>6</xdr:col>
      <xdr:colOff>38100</xdr:colOff>
      <xdr:row>36</xdr:row>
      <xdr:rowOff>30099</xdr:rowOff>
    </xdr:to>
    <xdr:sp macro="" textlink="">
      <xdr:nvSpPr>
        <xdr:cNvPr id="88" name="楕円 87"/>
        <xdr:cNvSpPr/>
      </xdr:nvSpPr>
      <xdr:spPr>
        <a:xfrm>
          <a:off x="1079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21226</xdr:rowOff>
    </xdr:from>
    <xdr:ext cx="469744" cy="259045"/>
    <xdr:sp macro="" textlink="">
      <xdr:nvSpPr>
        <xdr:cNvPr id="89" name="テキスト ボックス 88"/>
        <xdr:cNvSpPr txBox="1"/>
      </xdr:nvSpPr>
      <xdr:spPr>
        <a:xfrm>
          <a:off x="895428" y="61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166332</xdr:rowOff>
    </xdr:from>
    <xdr:to>
      <xdr:col>24</xdr:col>
      <xdr:colOff>63500</xdr:colOff>
      <xdr:row>57</xdr:row>
      <xdr:rowOff>84727</xdr:rowOff>
    </xdr:to>
    <xdr:cxnSp macro="">
      <xdr:nvCxnSpPr>
        <xdr:cNvPr id="116" name="直線コネクタ 115"/>
        <xdr:cNvCxnSpPr/>
      </xdr:nvCxnSpPr>
      <xdr:spPr>
        <a:xfrm flipV="1">
          <a:off x="3797300" y="9767532"/>
          <a:ext cx="838200" cy="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84727</xdr:rowOff>
    </xdr:from>
    <xdr:to>
      <xdr:col>19</xdr:col>
      <xdr:colOff>177800</xdr:colOff>
      <xdr:row>57</xdr:row>
      <xdr:rowOff>115231</xdr:rowOff>
    </xdr:to>
    <xdr:cxnSp macro="">
      <xdr:nvCxnSpPr>
        <xdr:cNvPr id="119" name="直線コネクタ 118"/>
        <xdr:cNvCxnSpPr/>
      </xdr:nvCxnSpPr>
      <xdr:spPr>
        <a:xfrm flipV="1">
          <a:off x="2908300" y="9857377"/>
          <a:ext cx="889000" cy="3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108309</xdr:rowOff>
    </xdr:from>
    <xdr:to>
      <xdr:col>15</xdr:col>
      <xdr:colOff>50800</xdr:colOff>
      <xdr:row>57</xdr:row>
      <xdr:rowOff>115231</xdr:rowOff>
    </xdr:to>
    <xdr:cxnSp macro="">
      <xdr:nvCxnSpPr>
        <xdr:cNvPr id="122" name="直線コネクタ 121"/>
        <xdr:cNvCxnSpPr/>
      </xdr:nvCxnSpPr>
      <xdr:spPr>
        <a:xfrm>
          <a:off x="2019300" y="9880959"/>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54666</xdr:rowOff>
    </xdr:from>
    <xdr:to>
      <xdr:col>10</xdr:col>
      <xdr:colOff>114300</xdr:colOff>
      <xdr:row>57</xdr:row>
      <xdr:rowOff>108309</xdr:rowOff>
    </xdr:to>
    <xdr:cxnSp macro="">
      <xdr:nvCxnSpPr>
        <xdr:cNvPr id="125" name="直線コネクタ 124"/>
        <xdr:cNvCxnSpPr/>
      </xdr:nvCxnSpPr>
      <xdr:spPr>
        <a:xfrm>
          <a:off x="1130300" y="9827316"/>
          <a:ext cx="889000" cy="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115532</xdr:rowOff>
    </xdr:from>
    <xdr:to>
      <xdr:col>24</xdr:col>
      <xdr:colOff>114300</xdr:colOff>
      <xdr:row>57</xdr:row>
      <xdr:rowOff>45682</xdr:rowOff>
    </xdr:to>
    <xdr:sp macro="" textlink="">
      <xdr:nvSpPr>
        <xdr:cNvPr id="135" name="楕円 134"/>
        <xdr:cNvSpPr/>
      </xdr:nvSpPr>
      <xdr:spPr>
        <a:xfrm>
          <a:off x="4584700" y="97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138409</xdr:rowOff>
    </xdr:from>
    <xdr:ext cx="534377" cy="259045"/>
    <xdr:sp macro="" textlink="">
      <xdr:nvSpPr>
        <xdr:cNvPr id="136" name="総務費該当値テキスト"/>
        <xdr:cNvSpPr txBox="1"/>
      </xdr:nvSpPr>
      <xdr:spPr>
        <a:xfrm>
          <a:off x="4686300" y="9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33927</xdr:rowOff>
    </xdr:from>
    <xdr:to>
      <xdr:col>20</xdr:col>
      <xdr:colOff>38100</xdr:colOff>
      <xdr:row>57</xdr:row>
      <xdr:rowOff>135527</xdr:rowOff>
    </xdr:to>
    <xdr:sp macro="" textlink="">
      <xdr:nvSpPr>
        <xdr:cNvPr id="137" name="楕円 136"/>
        <xdr:cNvSpPr/>
      </xdr:nvSpPr>
      <xdr:spPr>
        <a:xfrm>
          <a:off x="3746500" y="9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126654</xdr:rowOff>
    </xdr:from>
    <xdr:ext cx="534377" cy="259045"/>
    <xdr:sp macro="" textlink="">
      <xdr:nvSpPr>
        <xdr:cNvPr id="138" name="テキスト ボックス 137"/>
        <xdr:cNvSpPr txBox="1"/>
      </xdr:nvSpPr>
      <xdr:spPr>
        <a:xfrm>
          <a:off x="3530111" y="9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64431</xdr:rowOff>
    </xdr:from>
    <xdr:to>
      <xdr:col>15</xdr:col>
      <xdr:colOff>101600</xdr:colOff>
      <xdr:row>57</xdr:row>
      <xdr:rowOff>166031</xdr:rowOff>
    </xdr:to>
    <xdr:sp macro="" textlink="">
      <xdr:nvSpPr>
        <xdr:cNvPr id="139" name="楕円 138"/>
        <xdr:cNvSpPr/>
      </xdr:nvSpPr>
      <xdr:spPr>
        <a:xfrm>
          <a:off x="2857500" y="98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157158</xdr:rowOff>
    </xdr:from>
    <xdr:ext cx="534377" cy="259045"/>
    <xdr:sp macro="" textlink="">
      <xdr:nvSpPr>
        <xdr:cNvPr id="140" name="テキスト ボックス 139"/>
        <xdr:cNvSpPr txBox="1"/>
      </xdr:nvSpPr>
      <xdr:spPr>
        <a:xfrm>
          <a:off x="2641111" y="99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57509</xdr:rowOff>
    </xdr:from>
    <xdr:to>
      <xdr:col>10</xdr:col>
      <xdr:colOff>165100</xdr:colOff>
      <xdr:row>57</xdr:row>
      <xdr:rowOff>159109</xdr:rowOff>
    </xdr:to>
    <xdr:sp macro="" textlink="">
      <xdr:nvSpPr>
        <xdr:cNvPr id="141" name="楕円 140"/>
        <xdr:cNvSpPr/>
      </xdr:nvSpPr>
      <xdr:spPr>
        <a:xfrm>
          <a:off x="1968500" y="98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150236</xdr:rowOff>
    </xdr:from>
    <xdr:ext cx="534377" cy="259045"/>
    <xdr:sp macro="" textlink="">
      <xdr:nvSpPr>
        <xdr:cNvPr id="142" name="テキスト ボックス 141"/>
        <xdr:cNvSpPr txBox="1"/>
      </xdr:nvSpPr>
      <xdr:spPr>
        <a:xfrm>
          <a:off x="1752111" y="99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3866</xdr:rowOff>
    </xdr:from>
    <xdr:to>
      <xdr:col>6</xdr:col>
      <xdr:colOff>38100</xdr:colOff>
      <xdr:row>57</xdr:row>
      <xdr:rowOff>105466</xdr:rowOff>
    </xdr:to>
    <xdr:sp macro="" textlink="">
      <xdr:nvSpPr>
        <xdr:cNvPr id="143" name="楕円 142"/>
        <xdr:cNvSpPr/>
      </xdr:nvSpPr>
      <xdr:spPr>
        <a:xfrm>
          <a:off x="1079500" y="97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121993</xdr:rowOff>
    </xdr:from>
    <xdr:ext cx="534377" cy="259045"/>
    <xdr:sp macro="" textlink="">
      <xdr:nvSpPr>
        <xdr:cNvPr id="144" name="テキスト ボックス 143"/>
        <xdr:cNvSpPr txBox="1"/>
      </xdr:nvSpPr>
      <xdr:spPr>
        <a:xfrm>
          <a:off x="863111" y="95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5947</xdr:rowOff>
    </xdr:from>
    <xdr:to>
      <xdr:col>24</xdr:col>
      <xdr:colOff>63500</xdr:colOff>
      <xdr:row>75</xdr:row>
      <xdr:rowOff>84052</xdr:rowOff>
    </xdr:to>
    <xdr:cxnSp macro="">
      <xdr:nvCxnSpPr>
        <xdr:cNvPr id="176" name="直線コネクタ 175"/>
        <xdr:cNvCxnSpPr/>
      </xdr:nvCxnSpPr>
      <xdr:spPr>
        <a:xfrm flipV="1">
          <a:off x="3797300" y="12864697"/>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22864</xdr:rowOff>
    </xdr:from>
    <xdr:to>
      <xdr:col>19</xdr:col>
      <xdr:colOff>177800</xdr:colOff>
      <xdr:row>75</xdr:row>
      <xdr:rowOff>84052</xdr:rowOff>
    </xdr:to>
    <xdr:cxnSp macro="">
      <xdr:nvCxnSpPr>
        <xdr:cNvPr id="179" name="直線コネクタ 178"/>
        <xdr:cNvCxnSpPr/>
      </xdr:nvCxnSpPr>
      <xdr:spPr>
        <a:xfrm>
          <a:off x="2908300" y="1288161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22864</xdr:rowOff>
    </xdr:from>
    <xdr:to>
      <xdr:col>15</xdr:col>
      <xdr:colOff>50800</xdr:colOff>
      <xdr:row>75</xdr:row>
      <xdr:rowOff>62085</xdr:rowOff>
    </xdr:to>
    <xdr:cxnSp macro="">
      <xdr:nvCxnSpPr>
        <xdr:cNvPr id="182" name="直線コネクタ 181"/>
        <xdr:cNvCxnSpPr/>
      </xdr:nvCxnSpPr>
      <xdr:spPr>
        <a:xfrm flipV="1">
          <a:off x="2019300" y="12881614"/>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62085</xdr:rowOff>
    </xdr:from>
    <xdr:to>
      <xdr:col>10</xdr:col>
      <xdr:colOff>114300</xdr:colOff>
      <xdr:row>75</xdr:row>
      <xdr:rowOff>121510</xdr:rowOff>
    </xdr:to>
    <xdr:cxnSp macro="">
      <xdr:nvCxnSpPr>
        <xdr:cNvPr id="185" name="直線コネクタ 184"/>
        <xdr:cNvCxnSpPr/>
      </xdr:nvCxnSpPr>
      <xdr:spPr>
        <a:xfrm flipV="1">
          <a:off x="1130300" y="12920835"/>
          <a:ext cx="889000" cy="5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126597</xdr:rowOff>
    </xdr:from>
    <xdr:to>
      <xdr:col>24</xdr:col>
      <xdr:colOff>114300</xdr:colOff>
      <xdr:row>75</xdr:row>
      <xdr:rowOff>56747</xdr:rowOff>
    </xdr:to>
    <xdr:sp macro="" textlink="">
      <xdr:nvSpPr>
        <xdr:cNvPr id="195" name="楕円 194"/>
        <xdr:cNvSpPr/>
      </xdr:nvSpPr>
      <xdr:spPr>
        <a:xfrm>
          <a:off x="4584700" y="128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149474</xdr:rowOff>
    </xdr:from>
    <xdr:ext cx="599010" cy="259045"/>
    <xdr:sp macro="" textlink="">
      <xdr:nvSpPr>
        <xdr:cNvPr id="196" name="民生費該当値テキスト"/>
        <xdr:cNvSpPr txBox="1"/>
      </xdr:nvSpPr>
      <xdr:spPr>
        <a:xfrm>
          <a:off x="4686300" y="1266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33252</xdr:rowOff>
    </xdr:from>
    <xdr:to>
      <xdr:col>20</xdr:col>
      <xdr:colOff>38100</xdr:colOff>
      <xdr:row>75</xdr:row>
      <xdr:rowOff>134852</xdr:rowOff>
    </xdr:to>
    <xdr:sp macro="" textlink="">
      <xdr:nvSpPr>
        <xdr:cNvPr id="197" name="楕円 196"/>
        <xdr:cNvSpPr/>
      </xdr:nvSpPr>
      <xdr:spPr>
        <a:xfrm>
          <a:off x="3746500" y="12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151379</xdr:rowOff>
    </xdr:from>
    <xdr:ext cx="599010" cy="259045"/>
    <xdr:sp macro="" textlink="">
      <xdr:nvSpPr>
        <xdr:cNvPr id="198" name="テキスト ボックス 197"/>
        <xdr:cNvSpPr txBox="1"/>
      </xdr:nvSpPr>
      <xdr:spPr>
        <a:xfrm>
          <a:off x="3497795" y="1266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143514</xdr:rowOff>
    </xdr:from>
    <xdr:to>
      <xdr:col>15</xdr:col>
      <xdr:colOff>101600</xdr:colOff>
      <xdr:row>75</xdr:row>
      <xdr:rowOff>73664</xdr:rowOff>
    </xdr:to>
    <xdr:sp macro="" textlink="">
      <xdr:nvSpPr>
        <xdr:cNvPr id="199" name="楕円 198"/>
        <xdr:cNvSpPr/>
      </xdr:nvSpPr>
      <xdr:spPr>
        <a:xfrm>
          <a:off x="2857500" y="128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90191</xdr:rowOff>
    </xdr:from>
    <xdr:ext cx="599010" cy="259045"/>
    <xdr:sp macro="" textlink="">
      <xdr:nvSpPr>
        <xdr:cNvPr id="200" name="テキスト ボックス 199"/>
        <xdr:cNvSpPr txBox="1"/>
      </xdr:nvSpPr>
      <xdr:spPr>
        <a:xfrm>
          <a:off x="2608795" y="1260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11285</xdr:rowOff>
    </xdr:from>
    <xdr:to>
      <xdr:col>10</xdr:col>
      <xdr:colOff>165100</xdr:colOff>
      <xdr:row>75</xdr:row>
      <xdr:rowOff>112885</xdr:rowOff>
    </xdr:to>
    <xdr:sp macro="" textlink="">
      <xdr:nvSpPr>
        <xdr:cNvPr id="201" name="楕円 200"/>
        <xdr:cNvSpPr/>
      </xdr:nvSpPr>
      <xdr:spPr>
        <a:xfrm>
          <a:off x="1968500" y="12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129412</xdr:rowOff>
    </xdr:from>
    <xdr:ext cx="599010" cy="259045"/>
    <xdr:sp macro="" textlink="">
      <xdr:nvSpPr>
        <xdr:cNvPr id="202" name="テキスト ボックス 201"/>
        <xdr:cNvSpPr txBox="1"/>
      </xdr:nvSpPr>
      <xdr:spPr>
        <a:xfrm>
          <a:off x="1719795" y="126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70710</xdr:rowOff>
    </xdr:from>
    <xdr:to>
      <xdr:col>6</xdr:col>
      <xdr:colOff>38100</xdr:colOff>
      <xdr:row>76</xdr:row>
      <xdr:rowOff>859</xdr:rowOff>
    </xdr:to>
    <xdr:sp macro="" textlink="">
      <xdr:nvSpPr>
        <xdr:cNvPr id="203" name="楕円 202"/>
        <xdr:cNvSpPr/>
      </xdr:nvSpPr>
      <xdr:spPr>
        <a:xfrm>
          <a:off x="1079500" y="129294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17387</xdr:rowOff>
    </xdr:from>
    <xdr:ext cx="599010" cy="259045"/>
    <xdr:sp macro="" textlink="">
      <xdr:nvSpPr>
        <xdr:cNvPr id="204" name="テキスト ボックス 203"/>
        <xdr:cNvSpPr txBox="1"/>
      </xdr:nvSpPr>
      <xdr:spPr>
        <a:xfrm>
          <a:off x="830795" y="1270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56009</xdr:rowOff>
    </xdr:from>
    <xdr:to>
      <xdr:col>24</xdr:col>
      <xdr:colOff>63500</xdr:colOff>
      <xdr:row>96</xdr:row>
      <xdr:rowOff>18839</xdr:rowOff>
    </xdr:to>
    <xdr:cxnSp macro="">
      <xdr:nvCxnSpPr>
        <xdr:cNvPr id="232" name="直線コネクタ 231"/>
        <xdr:cNvCxnSpPr/>
      </xdr:nvCxnSpPr>
      <xdr:spPr>
        <a:xfrm>
          <a:off x="3797300" y="16343759"/>
          <a:ext cx="838200" cy="1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56009</xdr:rowOff>
    </xdr:from>
    <xdr:to>
      <xdr:col>19</xdr:col>
      <xdr:colOff>177800</xdr:colOff>
      <xdr:row>95</xdr:row>
      <xdr:rowOff>94506</xdr:rowOff>
    </xdr:to>
    <xdr:cxnSp macro="">
      <xdr:nvCxnSpPr>
        <xdr:cNvPr id="235" name="直線コネクタ 234"/>
        <xdr:cNvCxnSpPr/>
      </xdr:nvCxnSpPr>
      <xdr:spPr>
        <a:xfrm flipV="1">
          <a:off x="2908300" y="16343759"/>
          <a:ext cx="8890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94506</xdr:rowOff>
    </xdr:from>
    <xdr:to>
      <xdr:col>15</xdr:col>
      <xdr:colOff>50800</xdr:colOff>
      <xdr:row>96</xdr:row>
      <xdr:rowOff>134603</xdr:rowOff>
    </xdr:to>
    <xdr:cxnSp macro="">
      <xdr:nvCxnSpPr>
        <xdr:cNvPr id="238" name="直線コネクタ 237"/>
        <xdr:cNvCxnSpPr/>
      </xdr:nvCxnSpPr>
      <xdr:spPr>
        <a:xfrm flipV="1">
          <a:off x="2019300" y="16382256"/>
          <a:ext cx="889000" cy="2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107011</xdr:rowOff>
    </xdr:from>
    <xdr:to>
      <xdr:col>10</xdr:col>
      <xdr:colOff>114300</xdr:colOff>
      <xdr:row>96</xdr:row>
      <xdr:rowOff>134603</xdr:rowOff>
    </xdr:to>
    <xdr:cxnSp macro="">
      <xdr:nvCxnSpPr>
        <xdr:cNvPr id="241" name="直線コネクタ 240"/>
        <xdr:cNvCxnSpPr/>
      </xdr:nvCxnSpPr>
      <xdr:spPr>
        <a:xfrm>
          <a:off x="1130300" y="16566211"/>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139489</xdr:rowOff>
    </xdr:from>
    <xdr:to>
      <xdr:col>24</xdr:col>
      <xdr:colOff>114300</xdr:colOff>
      <xdr:row>96</xdr:row>
      <xdr:rowOff>69639</xdr:rowOff>
    </xdr:to>
    <xdr:sp macro="" textlink="">
      <xdr:nvSpPr>
        <xdr:cNvPr id="251" name="楕円 250"/>
        <xdr:cNvSpPr/>
      </xdr:nvSpPr>
      <xdr:spPr>
        <a:xfrm>
          <a:off x="4584700" y="164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162366</xdr:rowOff>
    </xdr:from>
    <xdr:ext cx="534377" cy="259045"/>
    <xdr:sp macro="" textlink="">
      <xdr:nvSpPr>
        <xdr:cNvPr id="252" name="衛生費該当値テキスト"/>
        <xdr:cNvSpPr txBox="1"/>
      </xdr:nvSpPr>
      <xdr:spPr>
        <a:xfrm>
          <a:off x="4686300" y="162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5209</xdr:rowOff>
    </xdr:from>
    <xdr:to>
      <xdr:col>20</xdr:col>
      <xdr:colOff>38100</xdr:colOff>
      <xdr:row>95</xdr:row>
      <xdr:rowOff>106809</xdr:rowOff>
    </xdr:to>
    <xdr:sp macro="" textlink="">
      <xdr:nvSpPr>
        <xdr:cNvPr id="253" name="楕円 252"/>
        <xdr:cNvSpPr/>
      </xdr:nvSpPr>
      <xdr:spPr>
        <a:xfrm>
          <a:off x="3746500" y="162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123336</xdr:rowOff>
    </xdr:from>
    <xdr:ext cx="534377" cy="259045"/>
    <xdr:sp macro="" textlink="">
      <xdr:nvSpPr>
        <xdr:cNvPr id="254" name="テキスト ボックス 253"/>
        <xdr:cNvSpPr txBox="1"/>
      </xdr:nvSpPr>
      <xdr:spPr>
        <a:xfrm>
          <a:off x="3530111" y="160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43706</xdr:rowOff>
    </xdr:from>
    <xdr:to>
      <xdr:col>15</xdr:col>
      <xdr:colOff>101600</xdr:colOff>
      <xdr:row>95</xdr:row>
      <xdr:rowOff>145306</xdr:rowOff>
    </xdr:to>
    <xdr:sp macro="" textlink="">
      <xdr:nvSpPr>
        <xdr:cNvPr id="255" name="楕円 254"/>
        <xdr:cNvSpPr/>
      </xdr:nvSpPr>
      <xdr:spPr>
        <a:xfrm>
          <a:off x="2857500" y="163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161833</xdr:rowOff>
    </xdr:from>
    <xdr:ext cx="534377" cy="259045"/>
    <xdr:sp macro="" textlink="">
      <xdr:nvSpPr>
        <xdr:cNvPr id="256" name="テキスト ボックス 255"/>
        <xdr:cNvSpPr txBox="1"/>
      </xdr:nvSpPr>
      <xdr:spPr>
        <a:xfrm>
          <a:off x="2641111" y="161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83803</xdr:rowOff>
    </xdr:from>
    <xdr:to>
      <xdr:col>10</xdr:col>
      <xdr:colOff>165100</xdr:colOff>
      <xdr:row>97</xdr:row>
      <xdr:rowOff>13953</xdr:rowOff>
    </xdr:to>
    <xdr:sp macro="" textlink="">
      <xdr:nvSpPr>
        <xdr:cNvPr id="257" name="楕円 256"/>
        <xdr:cNvSpPr/>
      </xdr:nvSpPr>
      <xdr:spPr>
        <a:xfrm>
          <a:off x="1968500" y="165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5080</xdr:rowOff>
    </xdr:from>
    <xdr:ext cx="534377" cy="259045"/>
    <xdr:sp macro="" textlink="">
      <xdr:nvSpPr>
        <xdr:cNvPr id="258" name="テキスト ボックス 257"/>
        <xdr:cNvSpPr txBox="1"/>
      </xdr:nvSpPr>
      <xdr:spPr>
        <a:xfrm>
          <a:off x="1752111" y="166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56211</xdr:rowOff>
    </xdr:from>
    <xdr:to>
      <xdr:col>6</xdr:col>
      <xdr:colOff>38100</xdr:colOff>
      <xdr:row>96</xdr:row>
      <xdr:rowOff>157811</xdr:rowOff>
    </xdr:to>
    <xdr:sp macro="" textlink="">
      <xdr:nvSpPr>
        <xdr:cNvPr id="259" name="楕円 258"/>
        <xdr:cNvSpPr/>
      </xdr:nvSpPr>
      <xdr:spPr>
        <a:xfrm>
          <a:off x="1079500" y="1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148938</xdr:rowOff>
    </xdr:from>
    <xdr:ext cx="534377" cy="259045"/>
    <xdr:sp macro="" textlink="">
      <xdr:nvSpPr>
        <xdr:cNvPr id="260" name="テキスト ボックス 259"/>
        <xdr:cNvSpPr txBox="1"/>
      </xdr:nvSpPr>
      <xdr:spPr>
        <a:xfrm>
          <a:off x="863111" y="166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145872</xdr:rowOff>
    </xdr:from>
    <xdr:to>
      <xdr:col>55</xdr:col>
      <xdr:colOff>0</xdr:colOff>
      <xdr:row>37</xdr:row>
      <xdr:rowOff>149187</xdr:rowOff>
    </xdr:to>
    <xdr:cxnSp macro="">
      <xdr:nvCxnSpPr>
        <xdr:cNvPr id="285" name="直線コネクタ 284"/>
        <xdr:cNvCxnSpPr/>
      </xdr:nvCxnSpPr>
      <xdr:spPr>
        <a:xfrm>
          <a:off x="9639300" y="6489522"/>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144101</xdr:rowOff>
    </xdr:from>
    <xdr:to>
      <xdr:col>50</xdr:col>
      <xdr:colOff>114300</xdr:colOff>
      <xdr:row>37</xdr:row>
      <xdr:rowOff>145872</xdr:rowOff>
    </xdr:to>
    <xdr:cxnSp macro="">
      <xdr:nvCxnSpPr>
        <xdr:cNvPr id="288" name="直線コネクタ 287"/>
        <xdr:cNvCxnSpPr/>
      </xdr:nvCxnSpPr>
      <xdr:spPr>
        <a:xfrm>
          <a:off x="8750300" y="6487751"/>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122727</xdr:rowOff>
    </xdr:from>
    <xdr:to>
      <xdr:col>45</xdr:col>
      <xdr:colOff>177800</xdr:colOff>
      <xdr:row>37</xdr:row>
      <xdr:rowOff>144101</xdr:rowOff>
    </xdr:to>
    <xdr:cxnSp macro="">
      <xdr:nvCxnSpPr>
        <xdr:cNvPr id="291" name="直線コネクタ 290"/>
        <xdr:cNvCxnSpPr/>
      </xdr:nvCxnSpPr>
      <xdr:spPr>
        <a:xfrm>
          <a:off x="7861300" y="646637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122727</xdr:rowOff>
    </xdr:from>
    <xdr:to>
      <xdr:col>41</xdr:col>
      <xdr:colOff>50800</xdr:colOff>
      <xdr:row>37</xdr:row>
      <xdr:rowOff>151359</xdr:rowOff>
    </xdr:to>
    <xdr:cxnSp macro="">
      <xdr:nvCxnSpPr>
        <xdr:cNvPr id="294" name="直線コネクタ 293"/>
        <xdr:cNvCxnSpPr/>
      </xdr:nvCxnSpPr>
      <xdr:spPr>
        <a:xfrm flipV="1">
          <a:off x="6972300" y="6466377"/>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98387</xdr:rowOff>
    </xdr:from>
    <xdr:to>
      <xdr:col>55</xdr:col>
      <xdr:colOff>50800</xdr:colOff>
      <xdr:row>38</xdr:row>
      <xdr:rowOff>28537</xdr:rowOff>
    </xdr:to>
    <xdr:sp macro="" textlink="">
      <xdr:nvSpPr>
        <xdr:cNvPr id="304" name="楕円 303"/>
        <xdr:cNvSpPr/>
      </xdr:nvSpPr>
      <xdr:spPr>
        <a:xfrm>
          <a:off x="104267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5"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95072</xdr:rowOff>
    </xdr:from>
    <xdr:to>
      <xdr:col>50</xdr:col>
      <xdr:colOff>165100</xdr:colOff>
      <xdr:row>38</xdr:row>
      <xdr:rowOff>25222</xdr:rowOff>
    </xdr:to>
    <xdr:sp macro="" textlink="">
      <xdr:nvSpPr>
        <xdr:cNvPr id="306" name="楕円 305"/>
        <xdr:cNvSpPr/>
      </xdr:nvSpPr>
      <xdr:spPr>
        <a:xfrm>
          <a:off x="9588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16349</xdr:rowOff>
    </xdr:from>
    <xdr:ext cx="378565" cy="259045"/>
    <xdr:sp macro="" textlink="">
      <xdr:nvSpPr>
        <xdr:cNvPr id="307" name="テキスト ボックス 306"/>
        <xdr:cNvSpPr txBox="1"/>
      </xdr:nvSpPr>
      <xdr:spPr>
        <a:xfrm>
          <a:off x="9450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93301</xdr:rowOff>
    </xdr:from>
    <xdr:to>
      <xdr:col>46</xdr:col>
      <xdr:colOff>38100</xdr:colOff>
      <xdr:row>38</xdr:row>
      <xdr:rowOff>23451</xdr:rowOff>
    </xdr:to>
    <xdr:sp macro="" textlink="">
      <xdr:nvSpPr>
        <xdr:cNvPr id="308" name="楕円 307"/>
        <xdr:cNvSpPr/>
      </xdr:nvSpPr>
      <xdr:spPr>
        <a:xfrm>
          <a:off x="8699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14578</xdr:rowOff>
    </xdr:from>
    <xdr:ext cx="378565" cy="259045"/>
    <xdr:sp macro="" textlink="">
      <xdr:nvSpPr>
        <xdr:cNvPr id="309" name="テキスト ボックス 308"/>
        <xdr:cNvSpPr txBox="1"/>
      </xdr:nvSpPr>
      <xdr:spPr>
        <a:xfrm>
          <a:off x="8561017" y="652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71927</xdr:rowOff>
    </xdr:from>
    <xdr:to>
      <xdr:col>41</xdr:col>
      <xdr:colOff>101600</xdr:colOff>
      <xdr:row>38</xdr:row>
      <xdr:rowOff>2077</xdr:rowOff>
    </xdr:to>
    <xdr:sp macro="" textlink="">
      <xdr:nvSpPr>
        <xdr:cNvPr id="310" name="楕円 309"/>
        <xdr:cNvSpPr/>
      </xdr:nvSpPr>
      <xdr:spPr>
        <a:xfrm>
          <a:off x="7810500" y="64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164654</xdr:rowOff>
    </xdr:from>
    <xdr:ext cx="469744" cy="259045"/>
    <xdr:sp macro="" textlink="">
      <xdr:nvSpPr>
        <xdr:cNvPr id="311" name="テキスト ボックス 310"/>
        <xdr:cNvSpPr txBox="1"/>
      </xdr:nvSpPr>
      <xdr:spPr>
        <a:xfrm>
          <a:off x="7626428" y="65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100559</xdr:rowOff>
    </xdr:from>
    <xdr:to>
      <xdr:col>36</xdr:col>
      <xdr:colOff>165100</xdr:colOff>
      <xdr:row>38</xdr:row>
      <xdr:rowOff>30708</xdr:rowOff>
    </xdr:to>
    <xdr:sp macro="" textlink="">
      <xdr:nvSpPr>
        <xdr:cNvPr id="312" name="楕円 311"/>
        <xdr:cNvSpPr/>
      </xdr:nvSpPr>
      <xdr:spPr>
        <a:xfrm>
          <a:off x="69215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21836</xdr:rowOff>
    </xdr:from>
    <xdr:ext cx="378565" cy="259045"/>
    <xdr:sp macro="" textlink="">
      <xdr:nvSpPr>
        <xdr:cNvPr id="313" name="テキスト ボックス 312"/>
        <xdr:cNvSpPr txBox="1"/>
      </xdr:nvSpPr>
      <xdr:spPr>
        <a:xfrm>
          <a:off x="6783017" y="653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22602</xdr:rowOff>
    </xdr:from>
    <xdr:to>
      <xdr:col>55</xdr:col>
      <xdr:colOff>0</xdr:colOff>
      <xdr:row>59</xdr:row>
      <xdr:rowOff>25052</xdr:rowOff>
    </xdr:to>
    <xdr:cxnSp macro="">
      <xdr:nvCxnSpPr>
        <xdr:cNvPr id="344" name="直線コネクタ 343"/>
        <xdr:cNvCxnSpPr/>
      </xdr:nvCxnSpPr>
      <xdr:spPr>
        <a:xfrm>
          <a:off x="9639300" y="10138152"/>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10922</xdr:rowOff>
    </xdr:from>
    <xdr:to>
      <xdr:col>50</xdr:col>
      <xdr:colOff>114300</xdr:colOff>
      <xdr:row>59</xdr:row>
      <xdr:rowOff>22602</xdr:rowOff>
    </xdr:to>
    <xdr:cxnSp macro="">
      <xdr:nvCxnSpPr>
        <xdr:cNvPr id="347" name="直線コネクタ 346"/>
        <xdr:cNvCxnSpPr/>
      </xdr:nvCxnSpPr>
      <xdr:spPr>
        <a:xfrm>
          <a:off x="8750300" y="10126472"/>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10922</xdr:rowOff>
    </xdr:from>
    <xdr:to>
      <xdr:col>45</xdr:col>
      <xdr:colOff>177800</xdr:colOff>
      <xdr:row>59</xdr:row>
      <xdr:rowOff>25226</xdr:rowOff>
    </xdr:to>
    <xdr:cxnSp macro="">
      <xdr:nvCxnSpPr>
        <xdr:cNvPr id="350" name="直線コネクタ 349"/>
        <xdr:cNvCxnSpPr/>
      </xdr:nvCxnSpPr>
      <xdr:spPr>
        <a:xfrm flipV="1">
          <a:off x="7861300" y="10126472"/>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25226</xdr:rowOff>
    </xdr:from>
    <xdr:to>
      <xdr:col>41</xdr:col>
      <xdr:colOff>50800</xdr:colOff>
      <xdr:row>59</xdr:row>
      <xdr:rowOff>28470</xdr:rowOff>
    </xdr:to>
    <xdr:cxnSp macro="">
      <xdr:nvCxnSpPr>
        <xdr:cNvPr id="353" name="直線コネクタ 352"/>
        <xdr:cNvCxnSpPr/>
      </xdr:nvCxnSpPr>
      <xdr:spPr>
        <a:xfrm flipV="1">
          <a:off x="6972300" y="10140776"/>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145702</xdr:rowOff>
    </xdr:from>
    <xdr:to>
      <xdr:col>55</xdr:col>
      <xdr:colOff>50800</xdr:colOff>
      <xdr:row>59</xdr:row>
      <xdr:rowOff>75852</xdr:rowOff>
    </xdr:to>
    <xdr:sp macro="" textlink="">
      <xdr:nvSpPr>
        <xdr:cNvPr id="363" name="楕円 362"/>
        <xdr:cNvSpPr/>
      </xdr:nvSpPr>
      <xdr:spPr>
        <a:xfrm>
          <a:off x="10426700" y="100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60629</xdr:rowOff>
    </xdr:from>
    <xdr:ext cx="469744" cy="259045"/>
    <xdr:sp macro="" textlink="">
      <xdr:nvSpPr>
        <xdr:cNvPr id="364" name="農林水産業費該当値テキスト"/>
        <xdr:cNvSpPr txBox="1"/>
      </xdr:nvSpPr>
      <xdr:spPr>
        <a:xfrm>
          <a:off x="10528300" y="100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143252</xdr:rowOff>
    </xdr:from>
    <xdr:to>
      <xdr:col>50</xdr:col>
      <xdr:colOff>165100</xdr:colOff>
      <xdr:row>59</xdr:row>
      <xdr:rowOff>73402</xdr:rowOff>
    </xdr:to>
    <xdr:sp macro="" textlink="">
      <xdr:nvSpPr>
        <xdr:cNvPr id="365" name="楕円 364"/>
        <xdr:cNvSpPr/>
      </xdr:nvSpPr>
      <xdr:spPr>
        <a:xfrm>
          <a:off x="9588500" y="100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64529</xdr:rowOff>
    </xdr:from>
    <xdr:ext cx="469744" cy="259045"/>
    <xdr:sp macro="" textlink="">
      <xdr:nvSpPr>
        <xdr:cNvPr id="366" name="テキスト ボックス 365"/>
        <xdr:cNvSpPr txBox="1"/>
      </xdr:nvSpPr>
      <xdr:spPr>
        <a:xfrm>
          <a:off x="9404428" y="1018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131572</xdr:rowOff>
    </xdr:from>
    <xdr:to>
      <xdr:col>46</xdr:col>
      <xdr:colOff>38100</xdr:colOff>
      <xdr:row>59</xdr:row>
      <xdr:rowOff>61722</xdr:rowOff>
    </xdr:to>
    <xdr:sp macro="" textlink="">
      <xdr:nvSpPr>
        <xdr:cNvPr id="367" name="楕円 366"/>
        <xdr:cNvSpPr/>
      </xdr:nvSpPr>
      <xdr:spPr>
        <a:xfrm>
          <a:off x="8699500" y="100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52849</xdr:rowOff>
    </xdr:from>
    <xdr:ext cx="469744" cy="259045"/>
    <xdr:sp macro="" textlink="">
      <xdr:nvSpPr>
        <xdr:cNvPr id="368" name="テキスト ボックス 367"/>
        <xdr:cNvSpPr txBox="1"/>
      </xdr:nvSpPr>
      <xdr:spPr>
        <a:xfrm>
          <a:off x="8515428" y="1016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145876</xdr:rowOff>
    </xdr:from>
    <xdr:to>
      <xdr:col>41</xdr:col>
      <xdr:colOff>101600</xdr:colOff>
      <xdr:row>59</xdr:row>
      <xdr:rowOff>76026</xdr:rowOff>
    </xdr:to>
    <xdr:sp macro="" textlink="">
      <xdr:nvSpPr>
        <xdr:cNvPr id="369" name="楕円 368"/>
        <xdr:cNvSpPr/>
      </xdr:nvSpPr>
      <xdr:spPr>
        <a:xfrm>
          <a:off x="7810500" y="100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67153</xdr:rowOff>
    </xdr:from>
    <xdr:ext cx="469744" cy="259045"/>
    <xdr:sp macro="" textlink="">
      <xdr:nvSpPr>
        <xdr:cNvPr id="370" name="テキスト ボックス 369"/>
        <xdr:cNvSpPr txBox="1"/>
      </xdr:nvSpPr>
      <xdr:spPr>
        <a:xfrm>
          <a:off x="7626428" y="101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149120</xdr:rowOff>
    </xdr:from>
    <xdr:to>
      <xdr:col>36</xdr:col>
      <xdr:colOff>165100</xdr:colOff>
      <xdr:row>59</xdr:row>
      <xdr:rowOff>79270</xdr:rowOff>
    </xdr:to>
    <xdr:sp macro="" textlink="">
      <xdr:nvSpPr>
        <xdr:cNvPr id="371" name="楕円 370"/>
        <xdr:cNvSpPr/>
      </xdr:nvSpPr>
      <xdr:spPr>
        <a:xfrm>
          <a:off x="6921500" y="100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70397</xdr:rowOff>
    </xdr:from>
    <xdr:ext cx="469744" cy="259045"/>
    <xdr:sp macro="" textlink="">
      <xdr:nvSpPr>
        <xdr:cNvPr id="372" name="テキスト ボックス 371"/>
        <xdr:cNvSpPr txBox="1"/>
      </xdr:nvSpPr>
      <xdr:spPr>
        <a:xfrm>
          <a:off x="6737428" y="1018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150216</xdr:rowOff>
    </xdr:from>
    <xdr:to>
      <xdr:col>55</xdr:col>
      <xdr:colOff>0</xdr:colOff>
      <xdr:row>78</xdr:row>
      <xdr:rowOff>38613</xdr:rowOff>
    </xdr:to>
    <xdr:cxnSp macro="">
      <xdr:nvCxnSpPr>
        <xdr:cNvPr id="399" name="直線コネクタ 398"/>
        <xdr:cNvCxnSpPr/>
      </xdr:nvCxnSpPr>
      <xdr:spPr>
        <a:xfrm flipV="1">
          <a:off x="9639300" y="13351866"/>
          <a:ext cx="8382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19914</xdr:rowOff>
    </xdr:from>
    <xdr:to>
      <xdr:col>50</xdr:col>
      <xdr:colOff>114300</xdr:colOff>
      <xdr:row>78</xdr:row>
      <xdr:rowOff>38613</xdr:rowOff>
    </xdr:to>
    <xdr:cxnSp macro="">
      <xdr:nvCxnSpPr>
        <xdr:cNvPr id="402" name="直線コネクタ 401"/>
        <xdr:cNvCxnSpPr/>
      </xdr:nvCxnSpPr>
      <xdr:spPr>
        <a:xfrm>
          <a:off x="8750300" y="1339301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168549</xdr:rowOff>
    </xdr:from>
    <xdr:to>
      <xdr:col>45</xdr:col>
      <xdr:colOff>177800</xdr:colOff>
      <xdr:row>78</xdr:row>
      <xdr:rowOff>19914</xdr:rowOff>
    </xdr:to>
    <xdr:cxnSp macro="">
      <xdr:nvCxnSpPr>
        <xdr:cNvPr id="405" name="直線コネクタ 404"/>
        <xdr:cNvCxnSpPr/>
      </xdr:nvCxnSpPr>
      <xdr:spPr>
        <a:xfrm>
          <a:off x="7861300" y="1337019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141506</xdr:rowOff>
    </xdr:from>
    <xdr:to>
      <xdr:col>41</xdr:col>
      <xdr:colOff>50800</xdr:colOff>
      <xdr:row>77</xdr:row>
      <xdr:rowOff>168549</xdr:rowOff>
    </xdr:to>
    <xdr:cxnSp macro="">
      <xdr:nvCxnSpPr>
        <xdr:cNvPr id="408" name="直線コネクタ 407"/>
        <xdr:cNvCxnSpPr/>
      </xdr:nvCxnSpPr>
      <xdr:spPr>
        <a:xfrm>
          <a:off x="6972300" y="13343156"/>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99416</xdr:rowOff>
    </xdr:from>
    <xdr:to>
      <xdr:col>55</xdr:col>
      <xdr:colOff>50800</xdr:colOff>
      <xdr:row>78</xdr:row>
      <xdr:rowOff>29566</xdr:rowOff>
    </xdr:to>
    <xdr:sp macro="" textlink="">
      <xdr:nvSpPr>
        <xdr:cNvPr id="418" name="楕円 417"/>
        <xdr:cNvSpPr/>
      </xdr:nvSpPr>
      <xdr:spPr>
        <a:xfrm>
          <a:off x="104267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14343</xdr:rowOff>
    </xdr:from>
    <xdr:ext cx="469744" cy="259045"/>
    <xdr:sp macro="" textlink="">
      <xdr:nvSpPr>
        <xdr:cNvPr id="419" name="商工費該当値テキスト"/>
        <xdr:cNvSpPr txBox="1"/>
      </xdr:nvSpPr>
      <xdr:spPr>
        <a:xfrm>
          <a:off x="10528300" y="1321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159263</xdr:rowOff>
    </xdr:from>
    <xdr:to>
      <xdr:col>50</xdr:col>
      <xdr:colOff>165100</xdr:colOff>
      <xdr:row>78</xdr:row>
      <xdr:rowOff>89413</xdr:rowOff>
    </xdr:to>
    <xdr:sp macro="" textlink="">
      <xdr:nvSpPr>
        <xdr:cNvPr id="420" name="楕円 419"/>
        <xdr:cNvSpPr/>
      </xdr:nvSpPr>
      <xdr:spPr>
        <a:xfrm>
          <a:off x="9588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80540</xdr:rowOff>
    </xdr:from>
    <xdr:ext cx="469744" cy="259045"/>
    <xdr:sp macro="" textlink="">
      <xdr:nvSpPr>
        <xdr:cNvPr id="421" name="テキスト ボックス 420"/>
        <xdr:cNvSpPr txBox="1"/>
      </xdr:nvSpPr>
      <xdr:spPr>
        <a:xfrm>
          <a:off x="9404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140564</xdr:rowOff>
    </xdr:from>
    <xdr:to>
      <xdr:col>46</xdr:col>
      <xdr:colOff>38100</xdr:colOff>
      <xdr:row>78</xdr:row>
      <xdr:rowOff>70714</xdr:rowOff>
    </xdr:to>
    <xdr:sp macro="" textlink="">
      <xdr:nvSpPr>
        <xdr:cNvPr id="422" name="楕円 421"/>
        <xdr:cNvSpPr/>
      </xdr:nvSpPr>
      <xdr:spPr>
        <a:xfrm>
          <a:off x="8699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61841</xdr:rowOff>
    </xdr:from>
    <xdr:ext cx="469744" cy="259045"/>
    <xdr:sp macro="" textlink="">
      <xdr:nvSpPr>
        <xdr:cNvPr id="423" name="テキスト ボックス 422"/>
        <xdr:cNvSpPr txBox="1"/>
      </xdr:nvSpPr>
      <xdr:spPr>
        <a:xfrm>
          <a:off x="8515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117749</xdr:rowOff>
    </xdr:from>
    <xdr:to>
      <xdr:col>41</xdr:col>
      <xdr:colOff>101600</xdr:colOff>
      <xdr:row>78</xdr:row>
      <xdr:rowOff>47899</xdr:rowOff>
    </xdr:to>
    <xdr:sp macro="" textlink="">
      <xdr:nvSpPr>
        <xdr:cNvPr id="424" name="楕円 423"/>
        <xdr:cNvSpPr/>
      </xdr:nvSpPr>
      <xdr:spPr>
        <a:xfrm>
          <a:off x="78105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39026</xdr:rowOff>
    </xdr:from>
    <xdr:ext cx="469744" cy="259045"/>
    <xdr:sp macro="" textlink="">
      <xdr:nvSpPr>
        <xdr:cNvPr id="425" name="テキスト ボックス 424"/>
        <xdr:cNvSpPr txBox="1"/>
      </xdr:nvSpPr>
      <xdr:spPr>
        <a:xfrm>
          <a:off x="7626428" y="1341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90706</xdr:rowOff>
    </xdr:from>
    <xdr:to>
      <xdr:col>36</xdr:col>
      <xdr:colOff>165100</xdr:colOff>
      <xdr:row>78</xdr:row>
      <xdr:rowOff>20856</xdr:rowOff>
    </xdr:to>
    <xdr:sp macro="" textlink="">
      <xdr:nvSpPr>
        <xdr:cNvPr id="426" name="楕円 425"/>
        <xdr:cNvSpPr/>
      </xdr:nvSpPr>
      <xdr:spPr>
        <a:xfrm>
          <a:off x="69215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11983</xdr:rowOff>
    </xdr:from>
    <xdr:ext cx="469744" cy="259045"/>
    <xdr:sp macro="" textlink="">
      <xdr:nvSpPr>
        <xdr:cNvPr id="427" name="テキスト ボックス 426"/>
        <xdr:cNvSpPr txBox="1"/>
      </xdr:nvSpPr>
      <xdr:spPr>
        <a:xfrm>
          <a:off x="6737428" y="133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51251</xdr:rowOff>
    </xdr:from>
    <xdr:to>
      <xdr:col>55</xdr:col>
      <xdr:colOff>0</xdr:colOff>
      <xdr:row>98</xdr:row>
      <xdr:rowOff>70594</xdr:rowOff>
    </xdr:to>
    <xdr:cxnSp macro="">
      <xdr:nvCxnSpPr>
        <xdr:cNvPr id="456" name="直線コネクタ 455"/>
        <xdr:cNvCxnSpPr/>
      </xdr:nvCxnSpPr>
      <xdr:spPr>
        <a:xfrm flipV="1">
          <a:off x="9639300" y="16853351"/>
          <a:ext cx="8382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70594</xdr:rowOff>
    </xdr:from>
    <xdr:to>
      <xdr:col>50</xdr:col>
      <xdr:colOff>114300</xdr:colOff>
      <xdr:row>98</xdr:row>
      <xdr:rowOff>74564</xdr:rowOff>
    </xdr:to>
    <xdr:cxnSp macro="">
      <xdr:nvCxnSpPr>
        <xdr:cNvPr id="459" name="直線コネクタ 458"/>
        <xdr:cNvCxnSpPr/>
      </xdr:nvCxnSpPr>
      <xdr:spPr>
        <a:xfrm flipV="1">
          <a:off x="8750300" y="16872694"/>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74564</xdr:rowOff>
    </xdr:from>
    <xdr:to>
      <xdr:col>45</xdr:col>
      <xdr:colOff>177800</xdr:colOff>
      <xdr:row>98</xdr:row>
      <xdr:rowOff>94776</xdr:rowOff>
    </xdr:to>
    <xdr:cxnSp macro="">
      <xdr:nvCxnSpPr>
        <xdr:cNvPr id="462" name="直線コネクタ 461"/>
        <xdr:cNvCxnSpPr/>
      </xdr:nvCxnSpPr>
      <xdr:spPr>
        <a:xfrm flipV="1">
          <a:off x="7861300" y="16876664"/>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94179</xdr:rowOff>
    </xdr:from>
    <xdr:to>
      <xdr:col>41</xdr:col>
      <xdr:colOff>50800</xdr:colOff>
      <xdr:row>98</xdr:row>
      <xdr:rowOff>94776</xdr:rowOff>
    </xdr:to>
    <xdr:cxnSp macro="">
      <xdr:nvCxnSpPr>
        <xdr:cNvPr id="465" name="直線コネクタ 464"/>
        <xdr:cNvCxnSpPr/>
      </xdr:nvCxnSpPr>
      <xdr:spPr>
        <a:xfrm>
          <a:off x="6972300" y="16896279"/>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xdr:rowOff>
    </xdr:from>
    <xdr:to>
      <xdr:col>55</xdr:col>
      <xdr:colOff>50800</xdr:colOff>
      <xdr:row>98</xdr:row>
      <xdr:rowOff>102051</xdr:rowOff>
    </xdr:to>
    <xdr:sp macro="" textlink="">
      <xdr:nvSpPr>
        <xdr:cNvPr id="475" name="楕円 474"/>
        <xdr:cNvSpPr/>
      </xdr:nvSpPr>
      <xdr:spPr>
        <a:xfrm>
          <a:off x="10426700" y="168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19794</xdr:rowOff>
    </xdr:from>
    <xdr:to>
      <xdr:col>50</xdr:col>
      <xdr:colOff>165100</xdr:colOff>
      <xdr:row>98</xdr:row>
      <xdr:rowOff>121394</xdr:rowOff>
    </xdr:to>
    <xdr:sp macro="" textlink="">
      <xdr:nvSpPr>
        <xdr:cNvPr id="477" name="楕円 476"/>
        <xdr:cNvSpPr/>
      </xdr:nvSpPr>
      <xdr:spPr>
        <a:xfrm>
          <a:off x="9588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112521</xdr:rowOff>
    </xdr:from>
    <xdr:ext cx="534377" cy="259045"/>
    <xdr:sp macro="" textlink="">
      <xdr:nvSpPr>
        <xdr:cNvPr id="478" name="テキスト ボックス 477"/>
        <xdr:cNvSpPr txBox="1"/>
      </xdr:nvSpPr>
      <xdr:spPr>
        <a:xfrm>
          <a:off x="9372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23764</xdr:rowOff>
    </xdr:from>
    <xdr:to>
      <xdr:col>46</xdr:col>
      <xdr:colOff>38100</xdr:colOff>
      <xdr:row>98</xdr:row>
      <xdr:rowOff>125364</xdr:rowOff>
    </xdr:to>
    <xdr:sp macro="" textlink="">
      <xdr:nvSpPr>
        <xdr:cNvPr id="479" name="楕円 478"/>
        <xdr:cNvSpPr/>
      </xdr:nvSpPr>
      <xdr:spPr>
        <a:xfrm>
          <a:off x="8699500" y="16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116491</xdr:rowOff>
    </xdr:from>
    <xdr:ext cx="534377" cy="259045"/>
    <xdr:sp macro="" textlink="">
      <xdr:nvSpPr>
        <xdr:cNvPr id="480" name="テキスト ボックス 479"/>
        <xdr:cNvSpPr txBox="1"/>
      </xdr:nvSpPr>
      <xdr:spPr>
        <a:xfrm>
          <a:off x="8483111" y="16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43976</xdr:rowOff>
    </xdr:from>
    <xdr:to>
      <xdr:col>41</xdr:col>
      <xdr:colOff>101600</xdr:colOff>
      <xdr:row>98</xdr:row>
      <xdr:rowOff>145576</xdr:rowOff>
    </xdr:to>
    <xdr:sp macro="" textlink="">
      <xdr:nvSpPr>
        <xdr:cNvPr id="481" name="楕円 480"/>
        <xdr:cNvSpPr/>
      </xdr:nvSpPr>
      <xdr:spPr>
        <a:xfrm>
          <a:off x="7810500" y="16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136703</xdr:rowOff>
    </xdr:from>
    <xdr:ext cx="534377" cy="259045"/>
    <xdr:sp macro="" textlink="">
      <xdr:nvSpPr>
        <xdr:cNvPr id="482" name="テキスト ボックス 481"/>
        <xdr:cNvSpPr txBox="1"/>
      </xdr:nvSpPr>
      <xdr:spPr>
        <a:xfrm>
          <a:off x="7594111" y="169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43379</xdr:rowOff>
    </xdr:from>
    <xdr:to>
      <xdr:col>36</xdr:col>
      <xdr:colOff>165100</xdr:colOff>
      <xdr:row>98</xdr:row>
      <xdr:rowOff>144979</xdr:rowOff>
    </xdr:to>
    <xdr:sp macro="" textlink="">
      <xdr:nvSpPr>
        <xdr:cNvPr id="483" name="楕円 482"/>
        <xdr:cNvSpPr/>
      </xdr:nvSpPr>
      <xdr:spPr>
        <a:xfrm>
          <a:off x="6921500" y="16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136106</xdr:rowOff>
    </xdr:from>
    <xdr:ext cx="534377" cy="259045"/>
    <xdr:sp macro="" textlink="">
      <xdr:nvSpPr>
        <xdr:cNvPr id="484" name="テキスト ボックス 483"/>
        <xdr:cNvSpPr txBox="1"/>
      </xdr:nvSpPr>
      <xdr:spPr>
        <a:xfrm>
          <a:off x="6705111" y="169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10907</xdr:rowOff>
    </xdr:from>
    <xdr:to>
      <xdr:col>85</xdr:col>
      <xdr:colOff>127000</xdr:colOff>
      <xdr:row>37</xdr:row>
      <xdr:rowOff>23388</xdr:rowOff>
    </xdr:to>
    <xdr:cxnSp macro="">
      <xdr:nvCxnSpPr>
        <xdr:cNvPr id="512" name="直線コネクタ 511"/>
        <xdr:cNvCxnSpPr/>
      </xdr:nvCxnSpPr>
      <xdr:spPr>
        <a:xfrm flipV="1">
          <a:off x="15481300" y="6354557"/>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23388</xdr:rowOff>
    </xdr:from>
    <xdr:to>
      <xdr:col>81</xdr:col>
      <xdr:colOff>50800</xdr:colOff>
      <xdr:row>37</xdr:row>
      <xdr:rowOff>43642</xdr:rowOff>
    </xdr:to>
    <xdr:cxnSp macro="">
      <xdr:nvCxnSpPr>
        <xdr:cNvPr id="515" name="直線コネクタ 514"/>
        <xdr:cNvCxnSpPr/>
      </xdr:nvCxnSpPr>
      <xdr:spPr>
        <a:xfrm flipV="1">
          <a:off x="14592300" y="636703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18953</xdr:rowOff>
    </xdr:from>
    <xdr:to>
      <xdr:col>76</xdr:col>
      <xdr:colOff>114300</xdr:colOff>
      <xdr:row>37</xdr:row>
      <xdr:rowOff>43642</xdr:rowOff>
    </xdr:to>
    <xdr:cxnSp macro="">
      <xdr:nvCxnSpPr>
        <xdr:cNvPr id="518" name="直線コネクタ 517"/>
        <xdr:cNvCxnSpPr/>
      </xdr:nvCxnSpPr>
      <xdr:spPr>
        <a:xfrm>
          <a:off x="13703300" y="636260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18953</xdr:rowOff>
    </xdr:from>
    <xdr:to>
      <xdr:col>71</xdr:col>
      <xdr:colOff>177800</xdr:colOff>
      <xdr:row>37</xdr:row>
      <xdr:rowOff>55895</xdr:rowOff>
    </xdr:to>
    <xdr:cxnSp macro="">
      <xdr:nvCxnSpPr>
        <xdr:cNvPr id="521" name="直線コネクタ 520"/>
        <xdr:cNvCxnSpPr/>
      </xdr:nvCxnSpPr>
      <xdr:spPr>
        <a:xfrm flipV="1">
          <a:off x="12814300" y="6362603"/>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131557</xdr:rowOff>
    </xdr:from>
    <xdr:to>
      <xdr:col>85</xdr:col>
      <xdr:colOff>177800</xdr:colOff>
      <xdr:row>37</xdr:row>
      <xdr:rowOff>61707</xdr:rowOff>
    </xdr:to>
    <xdr:sp macro="" textlink="">
      <xdr:nvSpPr>
        <xdr:cNvPr id="531" name="楕円 530"/>
        <xdr:cNvSpPr/>
      </xdr:nvSpPr>
      <xdr:spPr>
        <a:xfrm>
          <a:off x="16268700" y="63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109984</xdr:rowOff>
    </xdr:from>
    <xdr:ext cx="534377" cy="259045"/>
    <xdr:sp macro="" textlink="">
      <xdr:nvSpPr>
        <xdr:cNvPr id="532" name="消防費該当値テキスト"/>
        <xdr:cNvSpPr txBox="1"/>
      </xdr:nvSpPr>
      <xdr:spPr>
        <a:xfrm>
          <a:off x="16370300" y="628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144038</xdr:rowOff>
    </xdr:from>
    <xdr:to>
      <xdr:col>81</xdr:col>
      <xdr:colOff>101600</xdr:colOff>
      <xdr:row>37</xdr:row>
      <xdr:rowOff>74188</xdr:rowOff>
    </xdr:to>
    <xdr:sp macro="" textlink="">
      <xdr:nvSpPr>
        <xdr:cNvPr id="533" name="楕円 532"/>
        <xdr:cNvSpPr/>
      </xdr:nvSpPr>
      <xdr:spPr>
        <a:xfrm>
          <a:off x="154305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90715</xdr:rowOff>
    </xdr:from>
    <xdr:ext cx="534377" cy="259045"/>
    <xdr:sp macro="" textlink="">
      <xdr:nvSpPr>
        <xdr:cNvPr id="534" name="テキスト ボックス 533"/>
        <xdr:cNvSpPr txBox="1"/>
      </xdr:nvSpPr>
      <xdr:spPr>
        <a:xfrm>
          <a:off x="15214111" y="60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164292</xdr:rowOff>
    </xdr:from>
    <xdr:to>
      <xdr:col>76</xdr:col>
      <xdr:colOff>165100</xdr:colOff>
      <xdr:row>37</xdr:row>
      <xdr:rowOff>94442</xdr:rowOff>
    </xdr:to>
    <xdr:sp macro="" textlink="">
      <xdr:nvSpPr>
        <xdr:cNvPr id="535" name="楕円 534"/>
        <xdr:cNvSpPr/>
      </xdr:nvSpPr>
      <xdr:spPr>
        <a:xfrm>
          <a:off x="145415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85569</xdr:rowOff>
    </xdr:from>
    <xdr:ext cx="534377" cy="259045"/>
    <xdr:sp macro="" textlink="">
      <xdr:nvSpPr>
        <xdr:cNvPr id="536" name="テキスト ボックス 535"/>
        <xdr:cNvSpPr txBox="1"/>
      </xdr:nvSpPr>
      <xdr:spPr>
        <a:xfrm>
          <a:off x="14325111" y="64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139603</xdr:rowOff>
    </xdr:from>
    <xdr:to>
      <xdr:col>72</xdr:col>
      <xdr:colOff>38100</xdr:colOff>
      <xdr:row>37</xdr:row>
      <xdr:rowOff>69753</xdr:rowOff>
    </xdr:to>
    <xdr:sp macro="" textlink="">
      <xdr:nvSpPr>
        <xdr:cNvPr id="537" name="楕円 536"/>
        <xdr:cNvSpPr/>
      </xdr:nvSpPr>
      <xdr:spPr>
        <a:xfrm>
          <a:off x="136525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86280</xdr:rowOff>
    </xdr:from>
    <xdr:ext cx="534377" cy="259045"/>
    <xdr:sp macro="" textlink="">
      <xdr:nvSpPr>
        <xdr:cNvPr id="538" name="テキスト ボックス 537"/>
        <xdr:cNvSpPr txBox="1"/>
      </xdr:nvSpPr>
      <xdr:spPr>
        <a:xfrm>
          <a:off x="13436111" y="6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5095</xdr:rowOff>
    </xdr:from>
    <xdr:to>
      <xdr:col>67</xdr:col>
      <xdr:colOff>101600</xdr:colOff>
      <xdr:row>37</xdr:row>
      <xdr:rowOff>106695</xdr:rowOff>
    </xdr:to>
    <xdr:sp macro="" textlink="">
      <xdr:nvSpPr>
        <xdr:cNvPr id="539" name="楕円 538"/>
        <xdr:cNvSpPr/>
      </xdr:nvSpPr>
      <xdr:spPr>
        <a:xfrm>
          <a:off x="12763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97822</xdr:rowOff>
    </xdr:from>
    <xdr:ext cx="534377" cy="259045"/>
    <xdr:sp macro="" textlink="">
      <xdr:nvSpPr>
        <xdr:cNvPr id="540" name="テキスト ボックス 539"/>
        <xdr:cNvSpPr txBox="1"/>
      </xdr:nvSpPr>
      <xdr:spPr>
        <a:xfrm>
          <a:off x="12547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58433</xdr:rowOff>
    </xdr:from>
    <xdr:to>
      <xdr:col>85</xdr:col>
      <xdr:colOff>126364</xdr:colOff>
      <xdr:row>59</xdr:row>
      <xdr:rowOff>49454</xdr:rowOff>
    </xdr:to>
    <xdr:cxnSp macro="">
      <xdr:nvCxnSpPr>
        <xdr:cNvPr id="565" name="直線コネクタ 564"/>
        <xdr:cNvCxnSpPr/>
      </xdr:nvCxnSpPr>
      <xdr:spPr>
        <a:xfrm flipV="1">
          <a:off x="16317595" y="9145283"/>
          <a:ext cx="1269" cy="101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53281</xdr:rowOff>
    </xdr:from>
    <xdr:ext cx="534377" cy="259045"/>
    <xdr:sp macro="" textlink="">
      <xdr:nvSpPr>
        <xdr:cNvPr id="566" name="教育費最小値テキスト"/>
        <xdr:cNvSpPr txBox="1"/>
      </xdr:nvSpPr>
      <xdr:spPr>
        <a:xfrm>
          <a:off x="16370300" y="101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49454</xdr:rowOff>
    </xdr:from>
    <xdr:to>
      <xdr:col>86</xdr:col>
      <xdr:colOff>25400</xdr:colOff>
      <xdr:row>59</xdr:row>
      <xdr:rowOff>49454</xdr:rowOff>
    </xdr:to>
    <xdr:cxnSp macro="">
      <xdr:nvCxnSpPr>
        <xdr:cNvPr id="567" name="直線コネクタ 566"/>
        <xdr:cNvCxnSpPr/>
      </xdr:nvCxnSpPr>
      <xdr:spPr>
        <a:xfrm>
          <a:off x="16230600" y="101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5110</xdr:rowOff>
    </xdr:from>
    <xdr:ext cx="599010" cy="259045"/>
    <xdr:sp macro="" textlink="">
      <xdr:nvSpPr>
        <xdr:cNvPr id="568" name="教育費最大値テキスト"/>
        <xdr:cNvSpPr txBox="1"/>
      </xdr:nvSpPr>
      <xdr:spPr>
        <a:xfrm>
          <a:off x="16370300" y="892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58433</xdr:rowOff>
    </xdr:from>
    <xdr:to>
      <xdr:col>86</xdr:col>
      <xdr:colOff>25400</xdr:colOff>
      <xdr:row>53</xdr:row>
      <xdr:rowOff>58433</xdr:rowOff>
    </xdr:to>
    <xdr:cxnSp macro="">
      <xdr:nvCxnSpPr>
        <xdr:cNvPr id="569" name="直線コネクタ 568"/>
        <xdr:cNvCxnSpPr/>
      </xdr:nvCxnSpPr>
      <xdr:spPr>
        <a:xfrm>
          <a:off x="16230600" y="914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166650</xdr:rowOff>
    </xdr:from>
    <xdr:to>
      <xdr:col>85</xdr:col>
      <xdr:colOff>127000</xdr:colOff>
      <xdr:row>54</xdr:row>
      <xdr:rowOff>100699</xdr:rowOff>
    </xdr:to>
    <xdr:cxnSp macro="">
      <xdr:nvCxnSpPr>
        <xdr:cNvPr id="570" name="直線コネクタ 569"/>
        <xdr:cNvCxnSpPr/>
      </xdr:nvCxnSpPr>
      <xdr:spPr>
        <a:xfrm>
          <a:off x="15481300" y="8910600"/>
          <a:ext cx="838200" cy="4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16146</xdr:rowOff>
    </xdr:from>
    <xdr:ext cx="534377" cy="259045"/>
    <xdr:sp macro="" textlink="">
      <xdr:nvSpPr>
        <xdr:cNvPr id="571" name="教育費平均値テキスト"/>
        <xdr:cNvSpPr txBox="1"/>
      </xdr:nvSpPr>
      <xdr:spPr>
        <a:xfrm>
          <a:off x="16370300" y="978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37719</xdr:rowOff>
    </xdr:from>
    <xdr:to>
      <xdr:col>85</xdr:col>
      <xdr:colOff>177800</xdr:colOff>
      <xdr:row>57</xdr:row>
      <xdr:rowOff>139319</xdr:rowOff>
    </xdr:to>
    <xdr:sp macro="" textlink="">
      <xdr:nvSpPr>
        <xdr:cNvPr id="572" name="フローチャート: 判断 571"/>
        <xdr:cNvSpPr/>
      </xdr:nvSpPr>
      <xdr:spPr>
        <a:xfrm>
          <a:off x="162687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86093</xdr:rowOff>
    </xdr:from>
    <xdr:to>
      <xdr:col>81</xdr:col>
      <xdr:colOff>50800</xdr:colOff>
      <xdr:row>51</xdr:row>
      <xdr:rowOff>166650</xdr:rowOff>
    </xdr:to>
    <xdr:cxnSp macro="">
      <xdr:nvCxnSpPr>
        <xdr:cNvPr id="573" name="直線コネクタ 572"/>
        <xdr:cNvCxnSpPr/>
      </xdr:nvCxnSpPr>
      <xdr:spPr>
        <a:xfrm>
          <a:off x="14592300" y="8830043"/>
          <a:ext cx="889000" cy="8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114643</xdr:rowOff>
    </xdr:from>
    <xdr:to>
      <xdr:col>81</xdr:col>
      <xdr:colOff>101600</xdr:colOff>
      <xdr:row>58</xdr:row>
      <xdr:rowOff>44793</xdr:rowOff>
    </xdr:to>
    <xdr:sp macro="" textlink="">
      <xdr:nvSpPr>
        <xdr:cNvPr id="574" name="フローチャート: 判断 573"/>
        <xdr:cNvSpPr/>
      </xdr:nvSpPr>
      <xdr:spPr>
        <a:xfrm>
          <a:off x="15430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35920</xdr:rowOff>
    </xdr:from>
    <xdr:ext cx="534377" cy="259045"/>
    <xdr:sp macro="" textlink="">
      <xdr:nvSpPr>
        <xdr:cNvPr id="575" name="テキスト ボックス 574"/>
        <xdr:cNvSpPr txBox="1"/>
      </xdr:nvSpPr>
      <xdr:spPr>
        <a:xfrm>
          <a:off x="15214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86093</xdr:rowOff>
    </xdr:from>
    <xdr:to>
      <xdr:col>76</xdr:col>
      <xdr:colOff>114300</xdr:colOff>
      <xdr:row>51</xdr:row>
      <xdr:rowOff>169608</xdr:rowOff>
    </xdr:to>
    <xdr:cxnSp macro="">
      <xdr:nvCxnSpPr>
        <xdr:cNvPr id="576" name="直線コネクタ 575"/>
        <xdr:cNvCxnSpPr/>
      </xdr:nvCxnSpPr>
      <xdr:spPr>
        <a:xfrm flipV="1">
          <a:off x="13703300" y="8830043"/>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128512</xdr:rowOff>
    </xdr:from>
    <xdr:to>
      <xdr:col>76</xdr:col>
      <xdr:colOff>165100</xdr:colOff>
      <xdr:row>58</xdr:row>
      <xdr:rowOff>58662</xdr:rowOff>
    </xdr:to>
    <xdr:sp macro="" textlink="">
      <xdr:nvSpPr>
        <xdr:cNvPr id="577" name="フローチャート: 判断 576"/>
        <xdr:cNvSpPr/>
      </xdr:nvSpPr>
      <xdr:spPr>
        <a:xfrm>
          <a:off x="145415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49789</xdr:rowOff>
    </xdr:from>
    <xdr:ext cx="534377" cy="259045"/>
    <xdr:sp macro="" textlink="">
      <xdr:nvSpPr>
        <xdr:cNvPr id="578" name="テキスト ボックス 577"/>
        <xdr:cNvSpPr txBox="1"/>
      </xdr:nvSpPr>
      <xdr:spPr>
        <a:xfrm>
          <a:off x="14325111" y="99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169608</xdr:rowOff>
    </xdr:from>
    <xdr:to>
      <xdr:col>71</xdr:col>
      <xdr:colOff>177800</xdr:colOff>
      <xdr:row>58</xdr:row>
      <xdr:rowOff>125552</xdr:rowOff>
    </xdr:to>
    <xdr:cxnSp macro="">
      <xdr:nvCxnSpPr>
        <xdr:cNvPr id="579" name="直線コネクタ 578"/>
        <xdr:cNvCxnSpPr/>
      </xdr:nvCxnSpPr>
      <xdr:spPr>
        <a:xfrm flipV="1">
          <a:off x="12814300" y="8913558"/>
          <a:ext cx="889000" cy="11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140322</xdr:rowOff>
    </xdr:from>
    <xdr:to>
      <xdr:col>72</xdr:col>
      <xdr:colOff>38100</xdr:colOff>
      <xdr:row>58</xdr:row>
      <xdr:rowOff>70472</xdr:rowOff>
    </xdr:to>
    <xdr:sp macro="" textlink="">
      <xdr:nvSpPr>
        <xdr:cNvPr id="580" name="フローチャート: 判断 579"/>
        <xdr:cNvSpPr/>
      </xdr:nvSpPr>
      <xdr:spPr>
        <a:xfrm>
          <a:off x="13652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61599</xdr:rowOff>
    </xdr:from>
    <xdr:ext cx="534377" cy="259045"/>
    <xdr:sp macro="" textlink="">
      <xdr:nvSpPr>
        <xdr:cNvPr id="581" name="テキスト ボックス 580"/>
        <xdr:cNvSpPr txBox="1"/>
      </xdr:nvSpPr>
      <xdr:spPr>
        <a:xfrm>
          <a:off x="13436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120028</xdr:rowOff>
    </xdr:from>
    <xdr:to>
      <xdr:col>67</xdr:col>
      <xdr:colOff>101600</xdr:colOff>
      <xdr:row>58</xdr:row>
      <xdr:rowOff>50178</xdr:rowOff>
    </xdr:to>
    <xdr:sp macro="" textlink="">
      <xdr:nvSpPr>
        <xdr:cNvPr id="582" name="フローチャート: 判断 581"/>
        <xdr:cNvSpPr/>
      </xdr:nvSpPr>
      <xdr:spPr>
        <a:xfrm>
          <a:off x="12763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66705</xdr:rowOff>
    </xdr:from>
    <xdr:ext cx="534377" cy="259045"/>
    <xdr:sp macro="" textlink="">
      <xdr:nvSpPr>
        <xdr:cNvPr id="583" name="テキスト ボックス 582"/>
        <xdr:cNvSpPr txBox="1"/>
      </xdr:nvSpPr>
      <xdr:spPr>
        <a:xfrm>
          <a:off x="12547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49899</xdr:rowOff>
    </xdr:from>
    <xdr:to>
      <xdr:col>85</xdr:col>
      <xdr:colOff>177800</xdr:colOff>
      <xdr:row>54</xdr:row>
      <xdr:rowOff>151499</xdr:rowOff>
    </xdr:to>
    <xdr:sp macro="" textlink="">
      <xdr:nvSpPr>
        <xdr:cNvPr id="589" name="楕円 588"/>
        <xdr:cNvSpPr/>
      </xdr:nvSpPr>
      <xdr:spPr>
        <a:xfrm>
          <a:off x="16268700" y="9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72776</xdr:rowOff>
    </xdr:from>
    <xdr:ext cx="534377" cy="259045"/>
    <xdr:sp macro="" textlink="">
      <xdr:nvSpPr>
        <xdr:cNvPr id="590" name="教育費該当値テキスト"/>
        <xdr:cNvSpPr txBox="1"/>
      </xdr:nvSpPr>
      <xdr:spPr>
        <a:xfrm>
          <a:off x="16370300" y="91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115850</xdr:rowOff>
    </xdr:from>
    <xdr:to>
      <xdr:col>81</xdr:col>
      <xdr:colOff>101600</xdr:colOff>
      <xdr:row>52</xdr:row>
      <xdr:rowOff>46000</xdr:rowOff>
    </xdr:to>
    <xdr:sp macro="" textlink="">
      <xdr:nvSpPr>
        <xdr:cNvPr id="591" name="楕円 590"/>
        <xdr:cNvSpPr/>
      </xdr:nvSpPr>
      <xdr:spPr>
        <a:xfrm>
          <a:off x="15430500" y="88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62527</xdr:rowOff>
    </xdr:from>
    <xdr:ext cx="599010" cy="259045"/>
    <xdr:sp macro="" textlink="">
      <xdr:nvSpPr>
        <xdr:cNvPr id="592" name="テキスト ボックス 591"/>
        <xdr:cNvSpPr txBox="1"/>
      </xdr:nvSpPr>
      <xdr:spPr>
        <a:xfrm>
          <a:off x="15181795" y="863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35293</xdr:rowOff>
    </xdr:from>
    <xdr:to>
      <xdr:col>76</xdr:col>
      <xdr:colOff>165100</xdr:colOff>
      <xdr:row>51</xdr:row>
      <xdr:rowOff>136893</xdr:rowOff>
    </xdr:to>
    <xdr:sp macro="" textlink="">
      <xdr:nvSpPr>
        <xdr:cNvPr id="593" name="楕円 592"/>
        <xdr:cNvSpPr/>
      </xdr:nvSpPr>
      <xdr:spPr>
        <a:xfrm>
          <a:off x="14541500" y="87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153420</xdr:rowOff>
    </xdr:from>
    <xdr:ext cx="599010" cy="259045"/>
    <xdr:sp macro="" textlink="">
      <xdr:nvSpPr>
        <xdr:cNvPr id="594" name="テキスト ボックス 593"/>
        <xdr:cNvSpPr txBox="1"/>
      </xdr:nvSpPr>
      <xdr:spPr>
        <a:xfrm>
          <a:off x="14292795" y="855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118808</xdr:rowOff>
    </xdr:from>
    <xdr:to>
      <xdr:col>72</xdr:col>
      <xdr:colOff>38100</xdr:colOff>
      <xdr:row>52</xdr:row>
      <xdr:rowOff>48958</xdr:rowOff>
    </xdr:to>
    <xdr:sp macro="" textlink="">
      <xdr:nvSpPr>
        <xdr:cNvPr id="595" name="楕円 594"/>
        <xdr:cNvSpPr/>
      </xdr:nvSpPr>
      <xdr:spPr>
        <a:xfrm>
          <a:off x="13652500" y="88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65485</xdr:rowOff>
    </xdr:from>
    <xdr:ext cx="599010" cy="259045"/>
    <xdr:sp macro="" textlink="">
      <xdr:nvSpPr>
        <xdr:cNvPr id="596" name="テキスト ボックス 595"/>
        <xdr:cNvSpPr txBox="1"/>
      </xdr:nvSpPr>
      <xdr:spPr>
        <a:xfrm>
          <a:off x="13403795" y="863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74752</xdr:rowOff>
    </xdr:from>
    <xdr:to>
      <xdr:col>67</xdr:col>
      <xdr:colOff>101600</xdr:colOff>
      <xdr:row>59</xdr:row>
      <xdr:rowOff>4902</xdr:rowOff>
    </xdr:to>
    <xdr:sp macro="" textlink="">
      <xdr:nvSpPr>
        <xdr:cNvPr id="597" name="楕円 596"/>
        <xdr:cNvSpPr/>
      </xdr:nvSpPr>
      <xdr:spPr>
        <a:xfrm>
          <a:off x="12763500" y="100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167479</xdr:rowOff>
    </xdr:from>
    <xdr:ext cx="534377" cy="259045"/>
    <xdr:sp macro="" textlink="">
      <xdr:nvSpPr>
        <xdr:cNvPr id="598" name="テキスト ボックス 597"/>
        <xdr:cNvSpPr txBox="1"/>
      </xdr:nvSpPr>
      <xdr:spPr>
        <a:xfrm>
          <a:off x="12547111" y="101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2" name="直線コネクタ 621"/>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3"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5"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6" name="直線コネクタ 625"/>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34430</xdr:rowOff>
    </xdr:from>
    <xdr:to>
      <xdr:col>85</xdr:col>
      <xdr:colOff>127000</xdr:colOff>
      <xdr:row>79</xdr:row>
      <xdr:rowOff>41097</xdr:rowOff>
    </xdr:to>
    <xdr:cxnSp macro="">
      <xdr:nvCxnSpPr>
        <xdr:cNvPr id="627" name="直線コネクタ 626"/>
        <xdr:cNvCxnSpPr/>
      </xdr:nvCxnSpPr>
      <xdr:spPr>
        <a:xfrm flipV="1">
          <a:off x="15481300" y="13578980"/>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28"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29" name="フローチャート: 判断 628"/>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41097</xdr:rowOff>
    </xdr:from>
    <xdr:to>
      <xdr:col>81</xdr:col>
      <xdr:colOff>50800</xdr:colOff>
      <xdr:row>79</xdr:row>
      <xdr:rowOff>44450</xdr:rowOff>
    </xdr:to>
    <xdr:cxnSp macro="">
      <xdr:nvCxnSpPr>
        <xdr:cNvPr id="630" name="直線コネクタ 629"/>
        <xdr:cNvCxnSpPr/>
      </xdr:nvCxnSpPr>
      <xdr:spPr>
        <a:xfrm flipV="1">
          <a:off x="14592300" y="13585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1" name="フローチャート: 判断 630"/>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2" name="テキスト ボックス 631"/>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35509</xdr:rowOff>
    </xdr:from>
    <xdr:to>
      <xdr:col>76</xdr:col>
      <xdr:colOff>114300</xdr:colOff>
      <xdr:row>79</xdr:row>
      <xdr:rowOff>44450</xdr:rowOff>
    </xdr:to>
    <xdr:cxnSp macro="">
      <xdr:nvCxnSpPr>
        <xdr:cNvPr id="633" name="直線コネクタ 632"/>
        <xdr:cNvCxnSpPr/>
      </xdr:nvCxnSpPr>
      <xdr:spPr>
        <a:xfrm>
          <a:off x="13703300" y="13580059"/>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4" name="フローチャート: 判断 633"/>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5" name="テキスト ボックス 634"/>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35509</xdr:rowOff>
    </xdr:from>
    <xdr:to>
      <xdr:col>71</xdr:col>
      <xdr:colOff>177800</xdr:colOff>
      <xdr:row>79</xdr:row>
      <xdr:rowOff>39281</xdr:rowOff>
    </xdr:to>
    <xdr:cxnSp macro="">
      <xdr:nvCxnSpPr>
        <xdr:cNvPr id="636" name="直線コネクタ 635"/>
        <xdr:cNvCxnSpPr/>
      </xdr:nvCxnSpPr>
      <xdr:spPr>
        <a:xfrm flipV="1">
          <a:off x="12814300" y="1358005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7" name="フローチャート: 判断 636"/>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38" name="テキスト ボックス 637"/>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39" name="フローチャート: 判断 638"/>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0" name="テキスト ボックス 639"/>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155080</xdr:rowOff>
    </xdr:from>
    <xdr:to>
      <xdr:col>85</xdr:col>
      <xdr:colOff>177800</xdr:colOff>
      <xdr:row>79</xdr:row>
      <xdr:rowOff>85230</xdr:rowOff>
    </xdr:to>
    <xdr:sp macro="" textlink="">
      <xdr:nvSpPr>
        <xdr:cNvPr id="646" name="楕円 645"/>
        <xdr:cNvSpPr/>
      </xdr:nvSpPr>
      <xdr:spPr>
        <a:xfrm>
          <a:off x="162687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7" name="災害復旧費該当値テキスト"/>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161747</xdr:rowOff>
    </xdr:from>
    <xdr:to>
      <xdr:col>81</xdr:col>
      <xdr:colOff>101600</xdr:colOff>
      <xdr:row>79</xdr:row>
      <xdr:rowOff>91897</xdr:rowOff>
    </xdr:to>
    <xdr:sp macro="" textlink="">
      <xdr:nvSpPr>
        <xdr:cNvPr id="648" name="楕円 647"/>
        <xdr:cNvSpPr/>
      </xdr:nvSpPr>
      <xdr:spPr>
        <a:xfrm>
          <a:off x="15430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83024</xdr:rowOff>
    </xdr:from>
    <xdr:ext cx="378565" cy="259045"/>
    <xdr:sp macro="" textlink="">
      <xdr:nvSpPr>
        <xdr:cNvPr id="649" name="テキスト ボックス 648"/>
        <xdr:cNvSpPr txBox="1"/>
      </xdr:nvSpPr>
      <xdr:spPr>
        <a:xfrm>
          <a:off x="15292017" y="1362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156159</xdr:rowOff>
    </xdr:from>
    <xdr:to>
      <xdr:col>72</xdr:col>
      <xdr:colOff>38100</xdr:colOff>
      <xdr:row>79</xdr:row>
      <xdr:rowOff>86309</xdr:rowOff>
    </xdr:to>
    <xdr:sp macro="" textlink="">
      <xdr:nvSpPr>
        <xdr:cNvPr id="652" name="楕円 651"/>
        <xdr:cNvSpPr/>
      </xdr:nvSpPr>
      <xdr:spPr>
        <a:xfrm>
          <a:off x="136525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77436</xdr:rowOff>
    </xdr:from>
    <xdr:ext cx="378565" cy="259045"/>
    <xdr:sp macro="" textlink="">
      <xdr:nvSpPr>
        <xdr:cNvPr id="653" name="テキスト ボックス 652"/>
        <xdr:cNvSpPr txBox="1"/>
      </xdr:nvSpPr>
      <xdr:spPr>
        <a:xfrm>
          <a:off x="13514017" y="1362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159931</xdr:rowOff>
    </xdr:from>
    <xdr:to>
      <xdr:col>67</xdr:col>
      <xdr:colOff>101600</xdr:colOff>
      <xdr:row>79</xdr:row>
      <xdr:rowOff>90081</xdr:rowOff>
    </xdr:to>
    <xdr:sp macro="" textlink="">
      <xdr:nvSpPr>
        <xdr:cNvPr id="654" name="楕円 653"/>
        <xdr:cNvSpPr/>
      </xdr:nvSpPr>
      <xdr:spPr>
        <a:xfrm>
          <a:off x="12763500" y="135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81208</xdr:rowOff>
    </xdr:from>
    <xdr:ext cx="378565" cy="259045"/>
    <xdr:sp macro="" textlink="">
      <xdr:nvSpPr>
        <xdr:cNvPr id="655" name="テキスト ボックス 654"/>
        <xdr:cNvSpPr txBox="1"/>
      </xdr:nvSpPr>
      <xdr:spPr>
        <a:xfrm>
          <a:off x="12625017" y="136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1" name="直線コネクタ 680"/>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2"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3" name="直線コネクタ 682"/>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4"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5" name="直線コネクタ 684"/>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38348</xdr:rowOff>
    </xdr:from>
    <xdr:to>
      <xdr:col>85</xdr:col>
      <xdr:colOff>127000</xdr:colOff>
      <xdr:row>95</xdr:row>
      <xdr:rowOff>60702</xdr:rowOff>
    </xdr:to>
    <xdr:cxnSp macro="">
      <xdr:nvCxnSpPr>
        <xdr:cNvPr id="686" name="直線コネクタ 685"/>
        <xdr:cNvCxnSpPr/>
      </xdr:nvCxnSpPr>
      <xdr:spPr>
        <a:xfrm>
          <a:off x="15481300" y="16326098"/>
          <a:ext cx="8382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7"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88" name="フローチャート: 判断 687"/>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16859</xdr:rowOff>
    </xdr:from>
    <xdr:to>
      <xdr:col>81</xdr:col>
      <xdr:colOff>50800</xdr:colOff>
      <xdr:row>95</xdr:row>
      <xdr:rowOff>38348</xdr:rowOff>
    </xdr:to>
    <xdr:cxnSp macro="">
      <xdr:nvCxnSpPr>
        <xdr:cNvPr id="689" name="直線コネクタ 688"/>
        <xdr:cNvCxnSpPr/>
      </xdr:nvCxnSpPr>
      <xdr:spPr>
        <a:xfrm>
          <a:off x="14592300" y="1630460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0" name="フローチャート: 判断 689"/>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1" name="テキスト ボックス 690"/>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160176</xdr:rowOff>
    </xdr:from>
    <xdr:to>
      <xdr:col>76</xdr:col>
      <xdr:colOff>114300</xdr:colOff>
      <xdr:row>95</xdr:row>
      <xdr:rowOff>16859</xdr:rowOff>
    </xdr:to>
    <xdr:cxnSp macro="">
      <xdr:nvCxnSpPr>
        <xdr:cNvPr id="692" name="直線コネクタ 691"/>
        <xdr:cNvCxnSpPr/>
      </xdr:nvCxnSpPr>
      <xdr:spPr>
        <a:xfrm>
          <a:off x="13703300" y="16276476"/>
          <a:ext cx="8890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3" name="フローチャート: 判断 692"/>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4" name="テキスト ボックス 693"/>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133316</xdr:rowOff>
    </xdr:from>
    <xdr:to>
      <xdr:col>71</xdr:col>
      <xdr:colOff>177800</xdr:colOff>
      <xdr:row>94</xdr:row>
      <xdr:rowOff>160176</xdr:rowOff>
    </xdr:to>
    <xdr:cxnSp macro="">
      <xdr:nvCxnSpPr>
        <xdr:cNvPr id="695" name="直線コネクタ 694"/>
        <xdr:cNvCxnSpPr/>
      </xdr:nvCxnSpPr>
      <xdr:spPr>
        <a:xfrm>
          <a:off x="12814300" y="1624961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6" name="フローチャート: 判断 695"/>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7" name="テキスト ボックス 696"/>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698" name="フローチャート: 判断 697"/>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699" name="テキスト ボックス 698"/>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9902</xdr:rowOff>
    </xdr:from>
    <xdr:to>
      <xdr:col>85</xdr:col>
      <xdr:colOff>177800</xdr:colOff>
      <xdr:row>95</xdr:row>
      <xdr:rowOff>111502</xdr:rowOff>
    </xdr:to>
    <xdr:sp macro="" textlink="">
      <xdr:nvSpPr>
        <xdr:cNvPr id="705" name="楕円 704"/>
        <xdr:cNvSpPr/>
      </xdr:nvSpPr>
      <xdr:spPr>
        <a:xfrm>
          <a:off x="16268700" y="162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32779</xdr:rowOff>
    </xdr:from>
    <xdr:ext cx="534377" cy="259045"/>
    <xdr:sp macro="" textlink="">
      <xdr:nvSpPr>
        <xdr:cNvPr id="706" name="公債費該当値テキスト"/>
        <xdr:cNvSpPr txBox="1"/>
      </xdr:nvSpPr>
      <xdr:spPr>
        <a:xfrm>
          <a:off x="16370300" y="16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158998</xdr:rowOff>
    </xdr:from>
    <xdr:to>
      <xdr:col>81</xdr:col>
      <xdr:colOff>101600</xdr:colOff>
      <xdr:row>95</xdr:row>
      <xdr:rowOff>89148</xdr:rowOff>
    </xdr:to>
    <xdr:sp macro="" textlink="">
      <xdr:nvSpPr>
        <xdr:cNvPr id="707" name="楕円 706"/>
        <xdr:cNvSpPr/>
      </xdr:nvSpPr>
      <xdr:spPr>
        <a:xfrm>
          <a:off x="15430500" y="16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105675</xdr:rowOff>
    </xdr:from>
    <xdr:ext cx="534377" cy="259045"/>
    <xdr:sp macro="" textlink="">
      <xdr:nvSpPr>
        <xdr:cNvPr id="708" name="テキスト ボックス 707"/>
        <xdr:cNvSpPr txBox="1"/>
      </xdr:nvSpPr>
      <xdr:spPr>
        <a:xfrm>
          <a:off x="15214111" y="160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137509</xdr:rowOff>
    </xdr:from>
    <xdr:to>
      <xdr:col>76</xdr:col>
      <xdr:colOff>165100</xdr:colOff>
      <xdr:row>95</xdr:row>
      <xdr:rowOff>67659</xdr:rowOff>
    </xdr:to>
    <xdr:sp macro="" textlink="">
      <xdr:nvSpPr>
        <xdr:cNvPr id="709" name="楕円 708"/>
        <xdr:cNvSpPr/>
      </xdr:nvSpPr>
      <xdr:spPr>
        <a:xfrm>
          <a:off x="14541500" y="16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84186</xdr:rowOff>
    </xdr:from>
    <xdr:ext cx="534377" cy="259045"/>
    <xdr:sp macro="" textlink="">
      <xdr:nvSpPr>
        <xdr:cNvPr id="710" name="テキスト ボックス 709"/>
        <xdr:cNvSpPr txBox="1"/>
      </xdr:nvSpPr>
      <xdr:spPr>
        <a:xfrm>
          <a:off x="14325111" y="160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109376</xdr:rowOff>
    </xdr:from>
    <xdr:to>
      <xdr:col>72</xdr:col>
      <xdr:colOff>38100</xdr:colOff>
      <xdr:row>95</xdr:row>
      <xdr:rowOff>39526</xdr:rowOff>
    </xdr:to>
    <xdr:sp macro="" textlink="">
      <xdr:nvSpPr>
        <xdr:cNvPr id="711" name="楕円 710"/>
        <xdr:cNvSpPr/>
      </xdr:nvSpPr>
      <xdr:spPr>
        <a:xfrm>
          <a:off x="136525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56053</xdr:rowOff>
    </xdr:from>
    <xdr:ext cx="534377" cy="259045"/>
    <xdr:sp macro="" textlink="">
      <xdr:nvSpPr>
        <xdr:cNvPr id="712" name="テキスト ボックス 711"/>
        <xdr:cNvSpPr txBox="1"/>
      </xdr:nvSpPr>
      <xdr:spPr>
        <a:xfrm>
          <a:off x="13436111" y="1600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82516</xdr:rowOff>
    </xdr:from>
    <xdr:to>
      <xdr:col>67</xdr:col>
      <xdr:colOff>101600</xdr:colOff>
      <xdr:row>95</xdr:row>
      <xdr:rowOff>12666</xdr:rowOff>
    </xdr:to>
    <xdr:sp macro="" textlink="">
      <xdr:nvSpPr>
        <xdr:cNvPr id="713" name="楕円 712"/>
        <xdr:cNvSpPr/>
      </xdr:nvSpPr>
      <xdr:spPr>
        <a:xfrm>
          <a:off x="12763500" y="16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29193</xdr:rowOff>
    </xdr:from>
    <xdr:ext cx="534377" cy="259045"/>
    <xdr:sp macro="" textlink="">
      <xdr:nvSpPr>
        <xdr:cNvPr id="714" name="テキスト ボックス 713"/>
        <xdr:cNvSpPr txBox="1"/>
      </xdr:nvSpPr>
      <xdr:spPr>
        <a:xfrm>
          <a:off x="12547111" y="159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6" name="直線コネクタ 735"/>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39"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0" name="直線コネクタ 739"/>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5" name="フローチャート: 判断 744"/>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6" name="テキスト ボックス 745"/>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48" name="フローチャート: 判断 747"/>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49" name="テキスト ボックス 748"/>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1" name="フローチャート: 判断 750"/>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2" name="テキスト ボックス 751"/>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3" name="フローチャート: 判断 752"/>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4" name="テキスト ボックス 753"/>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161,537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40,287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円となっている。これは、前年度の比較において、病院事業会計繰出金の増はあるものの、事業の進捗により新火葬場建設事業費が減少したことが主な要因である。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93,071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円となっており、前年度との比較においては、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35,307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円低くなったものの、類似団体との比較においては、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39,541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円高くなっており、平成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引き続き高い水準となっている。これは、事業の進捗により市立山口東京理科大学薬学部校舎整備事業費や学校給食共同調理場建設事業費などの減はあるものの、合併特例債を活用した埴生小・中学校整備事業費や埴生地区複合施設整備事業費の増などが主な要因となっている。また、市立山口東京理科大学に係る運営費交付金において、薬学部を設置したことなどにより、運営費交付金が多額となったことも、類似団体と比較して高い水準となった要因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市町合併以後、財政調整基金残高と実質収支額の合計が標準財政規模比で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満たない状況が続いていたが、財政の健全化に向けた取組の結果、比率は改善傾向にある。令和元年度においては、地方税の減などを要因として、単年度収支が減となったため、実質単年度収支が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小型自動車競走事業特別会計は、平成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包括的民間委託により、民間ノウハウを活用した経営の建て直しに取り組んでおり、ＪＫＡ交付金猶予残額、リース料返済残額及び累積赤字額を３つの累積債務と捉え、その解消に努めているところである。３つの累積債務の合計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ＪＫＡ交付金猶予残高が解消するなど着実に減少しており、４重勝単勝式車券の認知度向上やミッドナイトオートレースの開催、当たるんですの実施などにより売上が増加したことから、令和元年度末の累積赤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年度に、新病院建設期間中の収益の悪化を原因として資金不足が生じ、▲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％の実質赤字比率となった。病院改革プランに基づき、収支改善に向けた経営改革の取組を行っているが、資金不足に対応するため、平成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百万円を一般会計から繰り出している。引き続き、収支に係る課題の改善や業務の効率的な運営を行うことなどにより、経営の健全化に努める。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一方、水道事業会計及び工業用水道事業会計は、安定して実質収支が黒字となっており、また、一般会計及びその他の会計においても実質赤字額は生じていない。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市全体での連結実質収支比率は、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％の黒字となっており、引き続き適切な財政運営に努める。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31104857</v>
      </c>
      <c r="BO4" s="462"/>
      <c r="BP4" s="462"/>
      <c r="BQ4" s="462"/>
      <c r="BR4" s="462"/>
      <c r="BS4" s="462"/>
      <c r="BT4" s="462"/>
      <c r="BU4" s="463"/>
      <c r="BV4" s="461">
        <v>32444444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2.5</v>
      </c>
      <c r="CU4" s="646"/>
      <c r="CV4" s="646"/>
      <c r="CW4" s="646"/>
      <c r="CX4" s="646"/>
      <c r="CY4" s="646"/>
      <c r="CZ4" s="646"/>
      <c r="DA4" s="647"/>
      <c r="DB4" s="645">
        <v>6.5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30412086</v>
      </c>
      <c r="BO5" s="467"/>
      <c r="BP5" s="467"/>
      <c r="BQ5" s="467"/>
      <c r="BR5" s="467"/>
      <c r="BS5" s="467"/>
      <c r="BT5" s="467"/>
      <c r="BU5" s="468"/>
      <c r="BV5" s="466">
        <v>31256171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95.2</v>
      </c>
      <c r="CU5" s="437"/>
      <c r="CV5" s="437"/>
      <c r="CW5" s="437"/>
      <c r="CX5" s="437"/>
      <c r="CY5" s="437"/>
      <c r="CZ5" s="437"/>
      <c r="DA5" s="438"/>
      <c r="DB5" s="436">
        <v>91.8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692771</v>
      </c>
      <c r="BO6" s="467"/>
      <c r="BP6" s="467"/>
      <c r="BQ6" s="467"/>
      <c r="BR6" s="467"/>
      <c r="BS6" s="467"/>
      <c r="BT6" s="467"/>
      <c r="BU6" s="468"/>
      <c r="BV6" s="466">
        <v>1188273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100.6</v>
      </c>
      <c r="CU6" s="620"/>
      <c r="CV6" s="620"/>
      <c r="CW6" s="620"/>
      <c r="CX6" s="620"/>
      <c r="CY6" s="620"/>
      <c r="CZ6" s="620"/>
      <c r="DA6" s="621"/>
      <c r="DB6" s="619">
        <v>98.5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261802</v>
      </c>
      <c r="BO7" s="467"/>
      <c r="BP7" s="467"/>
      <c r="BQ7" s="467"/>
      <c r="BR7" s="467"/>
      <c r="BS7" s="467"/>
      <c r="BT7" s="467"/>
      <c r="BU7" s="468"/>
      <c r="BV7" s="466">
        <v>51446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17546058</v>
      </c>
      <c r="CU7" s="467"/>
      <c r="CV7" s="467"/>
      <c r="CW7" s="467"/>
      <c r="CX7" s="467"/>
      <c r="CY7" s="467"/>
      <c r="CZ7" s="467"/>
      <c r="DA7" s="468"/>
      <c r="DB7" s="466">
        <v>17442589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430969</v>
      </c>
      <c r="BO8" s="467"/>
      <c r="BP8" s="467"/>
      <c r="BQ8" s="467"/>
      <c r="BR8" s="467"/>
      <c r="BS8" s="467"/>
      <c r="BT8" s="467"/>
      <c r="BU8" s="468"/>
      <c r="BV8" s="466">
        <v>1136827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0.62</v>
      </c>
      <c r="CU8" s="580"/>
      <c r="CV8" s="580"/>
      <c r="CW8" s="580"/>
      <c r="CX8" s="580"/>
      <c r="CY8" s="580"/>
      <c r="CZ8" s="580"/>
      <c r="DA8" s="581"/>
      <c r="DB8" s="579">
        <v>0.62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62671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-705858</v>
      </c>
      <c r="BO9" s="467"/>
      <c r="BP9" s="467"/>
      <c r="BQ9" s="467"/>
      <c r="BR9" s="467"/>
      <c r="BS9" s="467"/>
      <c r="BT9" s="467"/>
      <c r="BU9" s="468"/>
      <c r="BV9" s="466">
        <v>719528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12.8</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64550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791010</v>
      </c>
      <c r="BO10" s="467"/>
      <c r="BP10" s="467"/>
      <c r="BQ10" s="467"/>
      <c r="BR10" s="467"/>
      <c r="BS10" s="467"/>
      <c r="BT10" s="467"/>
      <c r="BU10" s="468"/>
      <c r="BV10" s="466">
        <v>503387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62388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120</v>
      </c>
      <c r="AV12" s="524"/>
      <c r="AW12" s="524"/>
      <c r="AX12" s="524"/>
      <c r="AY12" s="446" t="s">
        <v>135</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61565</v>
      </c>
      <c r="S13" s="570"/>
      <c r="T13" s="570"/>
      <c r="U13" s="570"/>
      <c r="V13" s="571"/>
      <c r="W13" s="557" t="s">
        <v>139</v>
      </c>
      <c r="X13" s="479"/>
      <c r="Y13" s="479"/>
      <c r="Z13" s="479"/>
      <c r="AA13" s="479"/>
      <c r="AB13" s="480"/>
      <c r="AC13" s="442">
        <v>912</v>
      </c>
      <c r="AD13" s="443"/>
      <c r="AE13" s="443"/>
      <c r="AF13" s="443"/>
      <c r="AG13" s="444"/>
      <c r="AH13" s="442">
        <v>936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-314848</v>
      </c>
      <c r="BO13" s="467"/>
      <c r="BP13" s="467"/>
      <c r="BQ13" s="467"/>
      <c r="BR13" s="467"/>
      <c r="BS13" s="467"/>
      <c r="BT13" s="467"/>
      <c r="BU13" s="468"/>
      <c r="BV13" s="466">
        <v>1222915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8.9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63168</v>
      </c>
      <c r="S14" s="570"/>
      <c r="T14" s="570"/>
      <c r="U14" s="570"/>
      <c r="V14" s="571"/>
      <c r="W14" s="572"/>
      <c r="X14" s="482"/>
      <c r="Y14" s="482"/>
      <c r="Z14" s="482"/>
      <c r="AA14" s="482"/>
      <c r="AB14" s="483"/>
      <c r="AC14" s="562">
        <v>3.3</v>
      </c>
      <c r="AD14" s="563"/>
      <c r="AE14" s="563"/>
      <c r="AF14" s="563"/>
      <c r="AG14" s="564"/>
      <c r="AH14" s="562">
        <v>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69.099999999999994</v>
      </c>
      <c r="CU14" s="574"/>
      <c r="CV14" s="574"/>
      <c r="CW14" s="574"/>
      <c r="CX14" s="574"/>
      <c r="CY14" s="574"/>
      <c r="CZ14" s="574"/>
      <c r="DA14" s="575"/>
      <c r="DB14" s="573">
        <v>74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62410</v>
      </c>
      <c r="S15" s="570"/>
      <c r="T15" s="570"/>
      <c r="U15" s="570"/>
      <c r="V15" s="571"/>
      <c r="W15" s="557" t="s">
        <v>147</v>
      </c>
      <c r="X15" s="479"/>
      <c r="Y15" s="479"/>
      <c r="Z15" s="479"/>
      <c r="AA15" s="479"/>
      <c r="AB15" s="480"/>
      <c r="AC15" s="442">
        <v>9005</v>
      </c>
      <c r="AD15" s="443"/>
      <c r="AE15" s="443"/>
      <c r="AF15" s="443"/>
      <c r="AG15" s="444"/>
      <c r="AH15" s="442">
        <v>9569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8688023</v>
      </c>
      <c r="BO15" s="462"/>
      <c r="BP15" s="462"/>
      <c r="BQ15" s="462"/>
      <c r="BR15" s="462"/>
      <c r="BS15" s="462"/>
      <c r="BT15" s="462"/>
      <c r="BU15" s="463"/>
      <c r="BV15" s="461">
        <v>8449680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32.5</v>
      </c>
      <c r="AD16" s="563"/>
      <c r="AE16" s="563"/>
      <c r="AF16" s="563"/>
      <c r="AG16" s="564"/>
      <c r="AH16" s="562">
        <v>33.5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14045849</v>
      </c>
      <c r="BO16" s="467"/>
      <c r="BP16" s="467"/>
      <c r="BQ16" s="467"/>
      <c r="BR16" s="467"/>
      <c r="BS16" s="467"/>
      <c r="BT16" s="467"/>
      <c r="BU16" s="468"/>
      <c r="BV16" s="466">
        <v>13710438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17819</v>
      </c>
      <c r="AD17" s="443"/>
      <c r="AE17" s="443"/>
      <c r="AF17" s="443"/>
      <c r="AG17" s="444"/>
      <c r="AH17" s="442">
        <v>18055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11167106</v>
      </c>
      <c r="BO17" s="467"/>
      <c r="BP17" s="467"/>
      <c r="BQ17" s="467"/>
      <c r="BR17" s="467"/>
      <c r="BS17" s="467"/>
      <c r="BT17" s="467"/>
      <c r="BU17" s="468"/>
      <c r="BV17" s="466">
        <v>10840704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133.09</v>
      </c>
      <c r="M18" s="531"/>
      <c r="N18" s="531"/>
      <c r="O18" s="531"/>
      <c r="P18" s="531"/>
      <c r="Q18" s="531"/>
      <c r="R18" s="532"/>
      <c r="S18" s="532"/>
      <c r="T18" s="532"/>
      <c r="U18" s="532"/>
      <c r="V18" s="533"/>
      <c r="W18" s="547"/>
      <c r="X18" s="548"/>
      <c r="Y18" s="548"/>
      <c r="Z18" s="548"/>
      <c r="AA18" s="548"/>
      <c r="AB18" s="558"/>
      <c r="AC18" s="430">
        <v>64.2</v>
      </c>
      <c r="AD18" s="431"/>
      <c r="AE18" s="431"/>
      <c r="AF18" s="431"/>
      <c r="AG18" s="534"/>
      <c r="AH18" s="430">
        <v>63.2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16791924</v>
      </c>
      <c r="BO18" s="467"/>
      <c r="BP18" s="467"/>
      <c r="BQ18" s="467"/>
      <c r="BR18" s="467"/>
      <c r="BS18" s="467"/>
      <c r="BT18" s="467"/>
      <c r="BU18" s="468"/>
      <c r="BV18" s="466">
        <v>16663841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471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20681676</v>
      </c>
      <c r="BO19" s="467"/>
      <c r="BP19" s="467"/>
      <c r="BQ19" s="467"/>
      <c r="BR19" s="467"/>
      <c r="BS19" s="467"/>
      <c r="BT19" s="467"/>
      <c r="BU19" s="468"/>
      <c r="BV19" s="466">
        <v>20063507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25740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40767324</v>
      </c>
      <c r="BO23" s="467"/>
      <c r="BP23" s="467"/>
      <c r="BQ23" s="467"/>
      <c r="BR23" s="467"/>
      <c r="BS23" s="467"/>
      <c r="BT23" s="467"/>
      <c r="BU23" s="468"/>
      <c r="BV23" s="466">
        <v>38928469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8181</v>
      </c>
      <c r="R24" s="443"/>
      <c r="S24" s="443"/>
      <c r="T24" s="443"/>
      <c r="U24" s="443"/>
      <c r="V24" s="444"/>
      <c r="W24" s="508"/>
      <c r="X24" s="499"/>
      <c r="Y24" s="500"/>
      <c r="Z24" s="439" t="s">
        <v>171</v>
      </c>
      <c r="AA24" s="440"/>
      <c r="AB24" s="440"/>
      <c r="AC24" s="440"/>
      <c r="AD24" s="440"/>
      <c r="AE24" s="440"/>
      <c r="AF24" s="440"/>
      <c r="AG24" s="441"/>
      <c r="AH24" s="442">
        <v>438</v>
      </c>
      <c r="AI24" s="443"/>
      <c r="AJ24" s="443"/>
      <c r="AK24" s="443"/>
      <c r="AL24" s="444"/>
      <c r="AM24" s="442">
        <v>1368750</v>
      </c>
      <c r="AN24" s="443"/>
      <c r="AO24" s="443"/>
      <c r="AP24" s="443"/>
      <c r="AQ24" s="443"/>
      <c r="AR24" s="444"/>
      <c r="AS24" s="442">
        <v>3125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20807845</v>
      </c>
      <c r="BO24" s="467"/>
      <c r="BP24" s="467"/>
      <c r="BQ24" s="467"/>
      <c r="BR24" s="467"/>
      <c r="BS24" s="467"/>
      <c r="BT24" s="467"/>
      <c r="BU24" s="468"/>
      <c r="BV24" s="466">
        <v>21495845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6660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4941701</v>
      </c>
      <c r="BO25" s="462"/>
      <c r="BP25" s="462"/>
      <c r="BQ25" s="462"/>
      <c r="BR25" s="462"/>
      <c r="BS25" s="462"/>
      <c r="BT25" s="462"/>
      <c r="BU25" s="463"/>
      <c r="BV25" s="461">
        <v>5249533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5895</v>
      </c>
      <c r="R26" s="443"/>
      <c r="S26" s="443"/>
      <c r="T26" s="443"/>
      <c r="U26" s="443"/>
      <c r="V26" s="444"/>
      <c r="W26" s="508"/>
      <c r="X26" s="499"/>
      <c r="Y26" s="500"/>
      <c r="Z26" s="439" t="s">
        <v>177</v>
      </c>
      <c r="AA26" s="521"/>
      <c r="AB26" s="521"/>
      <c r="AC26" s="521"/>
      <c r="AD26" s="521"/>
      <c r="AE26" s="521"/>
      <c r="AF26" s="521"/>
      <c r="AG26" s="522"/>
      <c r="AH26" s="442">
        <v>72</v>
      </c>
      <c r="AI26" s="443"/>
      <c r="AJ26" s="443"/>
      <c r="AK26" s="443"/>
      <c r="AL26" s="444"/>
      <c r="AM26" s="442">
        <v>244872</v>
      </c>
      <c r="AN26" s="443"/>
      <c r="AO26" s="443"/>
      <c r="AP26" s="443"/>
      <c r="AQ26" s="443"/>
      <c r="AR26" s="444"/>
      <c r="AS26" s="442">
        <v>3401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4370</v>
      </c>
      <c r="R27" s="443"/>
      <c r="S27" s="443"/>
      <c r="T27" s="443"/>
      <c r="U27" s="443"/>
      <c r="V27" s="444"/>
      <c r="W27" s="508"/>
      <c r="X27" s="499"/>
      <c r="Y27" s="500"/>
      <c r="Z27" s="439" t="s">
        <v>180</v>
      </c>
      <c r="AA27" s="440"/>
      <c r="AB27" s="440"/>
      <c r="AC27" s="440"/>
      <c r="AD27" s="440"/>
      <c r="AE27" s="440"/>
      <c r="AF27" s="440"/>
      <c r="AG27" s="441"/>
      <c r="AH27" s="442">
        <v>6</v>
      </c>
      <c r="AI27" s="443"/>
      <c r="AJ27" s="443"/>
      <c r="AK27" s="443"/>
      <c r="AL27" s="444"/>
      <c r="AM27" s="442">
        <v>14532</v>
      </c>
      <c r="AN27" s="443"/>
      <c r="AO27" s="443"/>
      <c r="AP27" s="443"/>
      <c r="AQ27" s="443"/>
      <c r="AR27" s="444"/>
      <c r="AS27" s="442">
        <v>2422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3819</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4470176</v>
      </c>
      <c r="BO28" s="462"/>
      <c r="BP28" s="462"/>
      <c r="BQ28" s="462"/>
      <c r="BR28" s="462"/>
      <c r="BS28" s="462"/>
      <c r="BT28" s="462"/>
      <c r="BU28" s="463"/>
      <c r="BV28" s="461">
        <v>4079166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22</v>
      </c>
      <c r="M29" s="443"/>
      <c r="N29" s="443"/>
      <c r="O29" s="443"/>
      <c r="P29" s="444"/>
      <c r="Q29" s="442">
        <v>3515</v>
      </c>
      <c r="R29" s="443"/>
      <c r="S29" s="443"/>
      <c r="T29" s="443"/>
      <c r="U29" s="443"/>
      <c r="V29" s="444"/>
      <c r="W29" s="509"/>
      <c r="X29" s="510"/>
      <c r="Y29" s="511"/>
      <c r="Z29" s="439" t="s">
        <v>186</v>
      </c>
      <c r="AA29" s="440"/>
      <c r="AB29" s="440"/>
      <c r="AC29" s="440"/>
      <c r="AD29" s="440"/>
      <c r="AE29" s="440"/>
      <c r="AF29" s="440"/>
      <c r="AG29" s="441"/>
      <c r="AH29" s="442">
        <v>444</v>
      </c>
      <c r="AI29" s="443"/>
      <c r="AJ29" s="443"/>
      <c r="AK29" s="443"/>
      <c r="AL29" s="444"/>
      <c r="AM29" s="442">
        <v>1383282</v>
      </c>
      <c r="AN29" s="443"/>
      <c r="AO29" s="443"/>
      <c r="AP29" s="443"/>
      <c r="AQ29" s="443"/>
      <c r="AR29" s="444"/>
      <c r="AS29" s="442">
        <v>3116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567331</v>
      </c>
      <c r="BO29" s="467"/>
      <c r="BP29" s="467"/>
      <c r="BQ29" s="467"/>
      <c r="BR29" s="467"/>
      <c r="BS29" s="467"/>
      <c r="BT29" s="467"/>
      <c r="BU29" s="468"/>
      <c r="BV29" s="466">
        <v>567325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100.6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3411135</v>
      </c>
      <c r="BO30" s="470"/>
      <c r="BP30" s="470"/>
      <c r="BQ30" s="470"/>
      <c r="BR30" s="470"/>
      <c r="BS30" s="470"/>
      <c r="BT30" s="470"/>
      <c r="BU30" s="471"/>
      <c r="BV30" s="469">
        <v>3428075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IF('各会計、関係団体の財政状況及び健全化判断比率'!B37="","",'各会計、関係団体の財政状況及び健全化判断比率'!B37)</f>
        <v>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宇部・山陽小野田消防組合（一般会計）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小野田中央青果</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山口県市町総合事務組合（一般会計）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山陽小野田市土地開発公社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山口県市町総合事務組合（退職手当特別会計）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公立大学法人山陽小野田市立山口東京理科大学</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IF('各会計、関係団体の財政状況及び健全化判断比率'!B36="","",'各会計、関係団体の財政状況及び健全化判断比率'!B36)</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山口県市町総合事務組合（消防団員補償等特別会計）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小型自動車競走事業特別会計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山口県市町総合事務組合（非常勤職員公務災害補償特別会計）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山口県市町総合事務組合（山口県市町公平委員会特別会計）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山口県市町総合事務組合（交通災害共済特別会計）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山口県市町総合事務組合（山口県自治会館管理特別会計）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山口県後期高齢者医療広域連合（一般会計）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山口県後期高齢者医療広域連合（後期高齢者医療特別会計）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22CIb3IN7l57arShMgzgnZzBvaYaUFi/zdzYn+6AUBdEs1iJPA1XaWTKFXDxc0yZpuH7eoVqCcq3ZrMJIGLLQ==" saltValue="098yiEBOww8RhdnERf17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t="s">
        <v>565</v>
      </c>
      <c r="G34" s="33" t="s">
        <v>566</v>
      </c>
      <c r="H34" s="33" t="s">
        <v>567</v>
      </c>
      <c r="I34" s="33" t="s">
        <v>568</v>
      </c>
      <c r="J34" s="34" t="s">
        <v>569</v>
      </c>
      <c r="K34" s="22"/>
      <c r="L34" s="22"/>
      <c r="M34" s="22"/>
      <c r="N34" s="22"/>
      <c r="O34" s="22"/>
      <c r="P34" s="22"/>
    </row>
    <row r="35" spans="1:16" ht="39" customHeight="1" x14ac:dyDescent="0.15">
      <c r="A35" s="22"/>
      <c r="B35" s="35"/>
      <c r="C35" s="1242" t="s">
        <v>570</v>
      </c>
      <c r="D35" s="1243"/>
      <c r="E35" s="1244"/>
      <c r="F35" s="36">
        <v>10.54</v>
      </c>
      <c r="G35" s="37">
        <v>9.43</v>
      </c>
      <c r="H35" s="37">
        <v>9.6199999999999992</v>
      </c>
      <c r="I35" s="37">
        <v>8.69</v>
      </c>
      <c r="J35" s="38">
        <v>9.02</v>
      </c>
      <c r="K35" s="22"/>
      <c r="L35" s="22"/>
      <c r="M35" s="22"/>
      <c r="N35" s="22"/>
      <c r="O35" s="22"/>
      <c r="P35" s="22"/>
    </row>
    <row r="36" spans="1:16" ht="39" customHeight="1" x14ac:dyDescent="0.15">
      <c r="A36" s="22"/>
      <c r="B36" s="35"/>
      <c r="C36" s="1242" t="s">
        <v>571</v>
      </c>
      <c r="D36" s="1243"/>
      <c r="E36" s="1244"/>
      <c r="F36" s="36">
        <v>2.6</v>
      </c>
      <c r="G36" s="37">
        <v>2.4500000000000002</v>
      </c>
      <c r="H36" s="37">
        <v>2.93</v>
      </c>
      <c r="I36" s="37">
        <v>3.51</v>
      </c>
      <c r="J36" s="38">
        <v>4.09</v>
      </c>
      <c r="K36" s="22"/>
      <c r="L36" s="22"/>
      <c r="M36" s="22"/>
      <c r="N36" s="22"/>
      <c r="O36" s="22"/>
      <c r="P36" s="22"/>
    </row>
    <row r="37" spans="1:16" ht="39" customHeight="1" x14ac:dyDescent="0.15">
      <c r="A37" s="22"/>
      <c r="B37" s="35"/>
      <c r="C37" s="1242" t="s">
        <v>572</v>
      </c>
      <c r="D37" s="1243"/>
      <c r="E37" s="1244"/>
      <c r="F37" s="36">
        <v>4.8600000000000003</v>
      </c>
      <c r="G37" s="37">
        <v>2.34</v>
      </c>
      <c r="H37" s="37">
        <v>2.42</v>
      </c>
      <c r="I37" s="37">
        <v>6.51</v>
      </c>
      <c r="J37" s="38">
        <v>2.4500000000000002</v>
      </c>
      <c r="K37" s="22"/>
      <c r="L37" s="22"/>
      <c r="M37" s="22"/>
      <c r="N37" s="22"/>
      <c r="O37" s="22"/>
      <c r="P37" s="22"/>
    </row>
    <row r="38" spans="1:16" ht="39" customHeight="1" x14ac:dyDescent="0.15">
      <c r="A38" s="22"/>
      <c r="B38" s="35"/>
      <c r="C38" s="1242" t="s">
        <v>573</v>
      </c>
      <c r="D38" s="1243"/>
      <c r="E38" s="1244"/>
      <c r="F38" s="36">
        <v>1.06</v>
      </c>
      <c r="G38" s="37">
        <v>0.95</v>
      </c>
      <c r="H38" s="37">
        <v>1.38</v>
      </c>
      <c r="I38" s="37">
        <v>1.3</v>
      </c>
      <c r="J38" s="38">
        <v>1.1299999999999999</v>
      </c>
      <c r="K38" s="22"/>
      <c r="L38" s="22"/>
      <c r="M38" s="22"/>
      <c r="N38" s="22"/>
      <c r="O38" s="22"/>
      <c r="P38" s="22"/>
    </row>
    <row r="39" spans="1:16" ht="39" customHeight="1" x14ac:dyDescent="0.15">
      <c r="A39" s="22"/>
      <c r="B39" s="35"/>
      <c r="C39" s="1242" t="s">
        <v>574</v>
      </c>
      <c r="D39" s="1243"/>
      <c r="E39" s="1244"/>
      <c r="F39" s="36">
        <v>1.26</v>
      </c>
      <c r="G39" s="37">
        <v>0.22</v>
      </c>
      <c r="H39" s="37">
        <v>1.04</v>
      </c>
      <c r="I39" s="37">
        <v>0.63</v>
      </c>
      <c r="J39" s="38">
        <v>1.06</v>
      </c>
      <c r="K39" s="22"/>
      <c r="L39" s="22"/>
      <c r="M39" s="22"/>
      <c r="N39" s="22"/>
      <c r="O39" s="22"/>
      <c r="P39" s="22"/>
    </row>
    <row r="40" spans="1:16" ht="39" customHeight="1" x14ac:dyDescent="0.15">
      <c r="A40" s="22"/>
      <c r="B40" s="35"/>
      <c r="C40" s="1242" t="s">
        <v>575</v>
      </c>
      <c r="D40" s="1243"/>
      <c r="E40" s="1244"/>
      <c r="F40" s="36">
        <v>0.94</v>
      </c>
      <c r="G40" s="37">
        <v>1.63</v>
      </c>
      <c r="H40" s="37">
        <v>0.97</v>
      </c>
      <c r="I40" s="37">
        <v>0.66</v>
      </c>
      <c r="J40" s="38">
        <v>0.73</v>
      </c>
      <c r="K40" s="22"/>
      <c r="L40" s="22"/>
      <c r="M40" s="22"/>
      <c r="N40" s="22"/>
      <c r="O40" s="22"/>
      <c r="P40" s="22"/>
    </row>
    <row r="41" spans="1:16" ht="39" customHeight="1" x14ac:dyDescent="0.15">
      <c r="A41" s="22"/>
      <c r="B41" s="35"/>
      <c r="C41" s="1242" t="s">
        <v>576</v>
      </c>
      <c r="D41" s="1243"/>
      <c r="E41" s="1244"/>
      <c r="F41" s="36" t="s">
        <v>516</v>
      </c>
      <c r="G41" s="37" t="s">
        <v>516</v>
      </c>
      <c r="H41" s="37" t="s">
        <v>516</v>
      </c>
      <c r="I41" s="37" t="s">
        <v>516</v>
      </c>
      <c r="J41" s="38">
        <v>0.54</v>
      </c>
      <c r="K41" s="22"/>
      <c r="L41" s="22"/>
      <c r="M41" s="22"/>
      <c r="N41" s="22"/>
      <c r="O41" s="22"/>
      <c r="P41" s="22"/>
    </row>
    <row r="42" spans="1:16" ht="39" customHeight="1" x14ac:dyDescent="0.15">
      <c r="A42" s="22"/>
      <c r="B42" s="39"/>
      <c r="C42" s="1242" t="s">
        <v>577</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578</v>
      </c>
      <c r="D43" s="1246"/>
      <c r="E43" s="1247"/>
      <c r="F43" s="41">
        <v>0.12</v>
      </c>
      <c r="G43" s="42">
        <v>0.06</v>
      </c>
      <c r="H43" s="42">
        <v>0.03</v>
      </c>
      <c r="I43" s="42">
        <v>0.28999999999999998</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7WlPgPIcIlItvd3nwrS/8pbc4JgWrzPlX1e2Fqm86lcyTp3qHAIhrUsO94kuuciYPC33ASXvWUQF9C/YxqV2Q==" saltValue="lHLgmwto9XPmht5vcC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3241</v>
      </c>
      <c r="L45" s="60">
        <v>3121</v>
      </c>
      <c r="M45" s="60">
        <v>2991</v>
      </c>
      <c r="N45" s="60">
        <v>2886</v>
      </c>
      <c r="O45" s="61">
        <v>2766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1127</v>
      </c>
      <c r="L48" s="64">
        <v>1155</v>
      </c>
      <c r="M48" s="64">
        <v>1273</v>
      </c>
      <c r="N48" s="64">
        <v>1298</v>
      </c>
      <c r="O48" s="65">
        <v>1160</v>
      </c>
      <c r="P48" s="48"/>
      <c r="Q48" s="48"/>
      <c r="R48" s="48"/>
      <c r="S48" s="48"/>
      <c r="T48" s="48"/>
      <c r="U48" s="48"/>
    </row>
    <row r="49" spans="1:21" ht="30.75" customHeight="1" x14ac:dyDescent="0.15">
      <c r="A49" s="48"/>
      <c r="B49" s="1270"/>
      <c r="C49" s="1271"/>
      <c r="D49" s="62"/>
      <c r="E49" s="1252" t="s">
        <v>16</v>
      </c>
      <c r="F49" s="1252"/>
      <c r="G49" s="1252"/>
      <c r="H49" s="1252"/>
      <c r="I49" s="1252"/>
      <c r="J49" s="1253"/>
      <c r="K49" s="63">
        <v>6</v>
      </c>
      <c r="L49" s="64">
        <v>46</v>
      </c>
      <c r="M49" s="64">
        <v>43</v>
      </c>
      <c r="N49" s="64">
        <v>43</v>
      </c>
      <c r="O49" s="65">
        <v>34</v>
      </c>
      <c r="P49" s="48"/>
      <c r="Q49" s="48"/>
      <c r="R49" s="48"/>
      <c r="S49" s="48"/>
      <c r="T49" s="48"/>
      <c r="U49" s="48"/>
    </row>
    <row r="50" spans="1:21" ht="30.75" customHeight="1" x14ac:dyDescent="0.15">
      <c r="A50" s="48"/>
      <c r="B50" s="1270"/>
      <c r="C50" s="1271"/>
      <c r="D50" s="62"/>
      <c r="E50" s="1252" t="s">
        <v>17</v>
      </c>
      <c r="F50" s="1252"/>
      <c r="G50" s="1252"/>
      <c r="H50" s="1252"/>
      <c r="I50" s="1252"/>
      <c r="J50" s="1253"/>
      <c r="K50" s="63">
        <v>182</v>
      </c>
      <c r="L50" s="64">
        <v>161</v>
      </c>
      <c r="M50" s="64">
        <v>165</v>
      </c>
      <c r="N50" s="64">
        <v>159</v>
      </c>
      <c r="O50" s="65">
        <v>157</v>
      </c>
      <c r="P50" s="48"/>
      <c r="Q50" s="48"/>
      <c r="R50" s="48"/>
      <c r="S50" s="48"/>
      <c r="T50" s="48"/>
      <c r="U50" s="48"/>
    </row>
    <row r="51" spans="1:21" ht="30.75" customHeight="1" x14ac:dyDescent="0.15">
      <c r="A51" s="48"/>
      <c r="B51" s="1272"/>
      <c r="C51" s="1273"/>
      <c r="D51" s="66"/>
      <c r="E51" s="1252" t="s">
        <v>18</v>
      </c>
      <c r="F51" s="1252"/>
      <c r="G51" s="1252"/>
      <c r="H51" s="1252"/>
      <c r="I51" s="1252"/>
      <c r="J51" s="1253"/>
      <c r="K51" s="63">
        <v>2</v>
      </c>
      <c r="L51" s="64">
        <v>0</v>
      </c>
      <c r="M51" s="64">
        <v>0</v>
      </c>
      <c r="N51" s="64">
        <v>1</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3105</v>
      </c>
      <c r="L52" s="64">
        <v>3161</v>
      </c>
      <c r="M52" s="64">
        <v>3142</v>
      </c>
      <c r="N52" s="64">
        <v>3151</v>
      </c>
      <c r="O52" s="65">
        <v>3055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1453</v>
      </c>
      <c r="L53" s="69">
        <v>1322</v>
      </c>
      <c r="M53" s="69">
        <v>1330</v>
      </c>
      <c r="N53" s="69">
        <v>1236</v>
      </c>
      <c r="O53" s="70">
        <v>1063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602</v>
      </c>
      <c r="M57" s="84" t="s">
        <v>602</v>
      </c>
      <c r="N57" s="84" t="s">
        <v>602</v>
      </c>
      <c r="O57" s="85" t="s">
        <v>602</v>
      </c>
    </row>
    <row r="58" spans="1:21" ht="31.5" customHeight="1" thickBot="1" x14ac:dyDescent="0.2">
      <c r="B58" s="1260"/>
      <c r="C58" s="1261"/>
      <c r="D58" s="1265" t="s">
        <v>27</v>
      </c>
      <c r="E58" s="1266"/>
      <c r="F58" s="1266"/>
      <c r="G58" s="1266"/>
      <c r="H58" s="1266"/>
      <c r="I58" s="1266"/>
      <c r="J58" s="1267"/>
      <c r="K58" s="86" t="s">
        <v>601</v>
      </c>
      <c r="L58" s="87" t="s">
        <v>601</v>
      </c>
      <c r="M58" s="87" t="s">
        <v>601</v>
      </c>
      <c r="N58" s="87" t="s">
        <v>601</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tKuMi6DFFgIHl3UI4xFKhU5tYO1TyQDUAg5mT6G6MV3wTwkPUPNnFH5BJxGfzQs7nTQ3bKrb0q9bj+qFHHjg==" saltValue="7xme4cuCvEscyIhXxs3k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29129</v>
      </c>
      <c r="J41" s="104">
        <v>31850</v>
      </c>
      <c r="K41" s="104">
        <v>35445</v>
      </c>
      <c r="L41" s="104">
        <v>38928</v>
      </c>
      <c r="M41" s="105">
        <v>40767</v>
      </c>
    </row>
    <row r="42" spans="2:13" ht="27.75" customHeight="1" x14ac:dyDescent="0.15">
      <c r="B42" s="1278"/>
      <c r="C42" s="1279"/>
      <c r="D42" s="106"/>
      <c r="E42" s="1282" t="s">
        <v>32</v>
      </c>
      <c r="F42" s="1282"/>
      <c r="G42" s="1282"/>
      <c r="H42" s="1283"/>
      <c r="I42" s="107">
        <v>737</v>
      </c>
      <c r="J42" s="108">
        <v>581</v>
      </c>
      <c r="K42" s="108">
        <v>429</v>
      </c>
      <c r="L42" s="108">
        <v>281</v>
      </c>
      <c r="M42" s="109">
        <v>132</v>
      </c>
    </row>
    <row r="43" spans="2:13" ht="27.75" customHeight="1" x14ac:dyDescent="0.15">
      <c r="B43" s="1278"/>
      <c r="C43" s="1279"/>
      <c r="D43" s="106"/>
      <c r="E43" s="1282" t="s">
        <v>33</v>
      </c>
      <c r="F43" s="1282"/>
      <c r="G43" s="1282"/>
      <c r="H43" s="1283"/>
      <c r="I43" s="107">
        <v>19635</v>
      </c>
      <c r="J43" s="108">
        <v>18381</v>
      </c>
      <c r="K43" s="108">
        <v>17658</v>
      </c>
      <c r="L43" s="108">
        <v>16434</v>
      </c>
      <c r="M43" s="109">
        <v>14492</v>
      </c>
    </row>
    <row r="44" spans="2:13" ht="27.75" customHeight="1" x14ac:dyDescent="0.15">
      <c r="B44" s="1278"/>
      <c r="C44" s="1279"/>
      <c r="D44" s="106"/>
      <c r="E44" s="1282" t="s">
        <v>34</v>
      </c>
      <c r="F44" s="1282"/>
      <c r="G44" s="1282"/>
      <c r="H44" s="1283"/>
      <c r="I44" s="107">
        <v>293</v>
      </c>
      <c r="J44" s="108">
        <v>250</v>
      </c>
      <c r="K44" s="108">
        <v>208</v>
      </c>
      <c r="L44" s="108">
        <v>138</v>
      </c>
      <c r="M44" s="109">
        <v>103</v>
      </c>
    </row>
    <row r="45" spans="2:13" ht="27.75" customHeight="1" x14ac:dyDescent="0.15">
      <c r="B45" s="1278"/>
      <c r="C45" s="1279"/>
      <c r="D45" s="106"/>
      <c r="E45" s="1282" t="s">
        <v>35</v>
      </c>
      <c r="F45" s="1282"/>
      <c r="G45" s="1282"/>
      <c r="H45" s="1283"/>
      <c r="I45" s="107">
        <v>4589</v>
      </c>
      <c r="J45" s="108">
        <v>4508</v>
      </c>
      <c r="K45" s="108">
        <v>4266</v>
      </c>
      <c r="L45" s="108">
        <v>4215</v>
      </c>
      <c r="M45" s="109">
        <v>4171</v>
      </c>
    </row>
    <row r="46" spans="2:13" ht="27.75" customHeight="1" x14ac:dyDescent="0.15">
      <c r="B46" s="1278"/>
      <c r="C46" s="1279"/>
      <c r="D46" s="110"/>
      <c r="E46" s="1282" t="s">
        <v>36</v>
      </c>
      <c r="F46" s="1282"/>
      <c r="G46" s="1282"/>
      <c r="H46" s="1283"/>
      <c r="I46" s="107">
        <v>321</v>
      </c>
      <c r="J46" s="108">
        <v>305</v>
      </c>
      <c r="K46" s="108">
        <v>265</v>
      </c>
      <c r="L46" s="108">
        <v>84</v>
      </c>
      <c r="M46" s="109">
        <v>73</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7240</v>
      </c>
      <c r="J50" s="108">
        <v>9007</v>
      </c>
      <c r="K50" s="108">
        <v>8336</v>
      </c>
      <c r="L50" s="108">
        <v>8991</v>
      </c>
      <c r="M50" s="109">
        <v>9365</v>
      </c>
    </row>
    <row r="51" spans="2:13" ht="27.75" customHeight="1" x14ac:dyDescent="0.15">
      <c r="B51" s="1278"/>
      <c r="C51" s="1279"/>
      <c r="D51" s="106"/>
      <c r="E51" s="1282" t="s">
        <v>42</v>
      </c>
      <c r="F51" s="1282"/>
      <c r="G51" s="1282"/>
      <c r="H51" s="1283"/>
      <c r="I51" s="107">
        <v>7709</v>
      </c>
      <c r="J51" s="108">
        <v>7028</v>
      </c>
      <c r="K51" s="108">
        <v>6445</v>
      </c>
      <c r="L51" s="108">
        <v>6100</v>
      </c>
      <c r="M51" s="109">
        <v>5491</v>
      </c>
    </row>
    <row r="52" spans="2:13" ht="27.75" customHeight="1" x14ac:dyDescent="0.15">
      <c r="B52" s="1280"/>
      <c r="C52" s="1281"/>
      <c r="D52" s="106"/>
      <c r="E52" s="1282" t="s">
        <v>43</v>
      </c>
      <c r="F52" s="1282"/>
      <c r="G52" s="1282"/>
      <c r="H52" s="1283"/>
      <c r="I52" s="107">
        <v>31612</v>
      </c>
      <c r="J52" s="108">
        <v>32065</v>
      </c>
      <c r="K52" s="108">
        <v>33090</v>
      </c>
      <c r="L52" s="108">
        <v>33979</v>
      </c>
      <c r="M52" s="109">
        <v>34511</v>
      </c>
    </row>
    <row r="53" spans="2:13" ht="27.75" customHeight="1" thickBot="1" x14ac:dyDescent="0.2">
      <c r="B53" s="1284" t="s">
        <v>44</v>
      </c>
      <c r="C53" s="1285"/>
      <c r="D53" s="113"/>
      <c r="E53" s="1286" t="s">
        <v>45</v>
      </c>
      <c r="F53" s="1286"/>
      <c r="G53" s="1286"/>
      <c r="H53" s="1287"/>
      <c r="I53" s="114">
        <v>8144</v>
      </c>
      <c r="J53" s="115">
        <v>7774</v>
      </c>
      <c r="K53" s="115">
        <v>10400</v>
      </c>
      <c r="L53" s="115">
        <v>11009</v>
      </c>
      <c r="M53" s="116">
        <v>10370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4o0SWYH4bH8agH1GDLpNq/FP8WjF0OQIVgL8YfoWy39tswf23vWn4FAIoKLo4M/Zk2pBm7k1PW8aFdVklsSEA==" saltValue="+FwvquW8t7V3EEWclwR0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3576</v>
      </c>
      <c r="G55" s="128">
        <v>4079</v>
      </c>
      <c r="H55" s="129">
        <v>4470</v>
      </c>
    </row>
    <row r="56" spans="2:8" ht="52.5" customHeight="1" x14ac:dyDescent="0.15">
      <c r="B56" s="130"/>
      <c r="C56" s="1305" t="s">
        <v>49</v>
      </c>
      <c r="D56" s="1305"/>
      <c r="E56" s="1306"/>
      <c r="F56" s="131">
        <v>567</v>
      </c>
      <c r="G56" s="131">
        <v>567</v>
      </c>
      <c r="H56" s="132">
        <v>567</v>
      </c>
    </row>
    <row r="57" spans="2:8" ht="53.25" customHeight="1" x14ac:dyDescent="0.15">
      <c r="B57" s="130"/>
      <c r="C57" s="1307" t="s">
        <v>50</v>
      </c>
      <c r="D57" s="1307"/>
      <c r="E57" s="1308"/>
      <c r="F57" s="133">
        <v>3456</v>
      </c>
      <c r="G57" s="133">
        <v>3428</v>
      </c>
      <c r="H57" s="134">
        <v>3411</v>
      </c>
    </row>
    <row r="58" spans="2:8" ht="45.75" customHeight="1" x14ac:dyDescent="0.15">
      <c r="B58" s="135"/>
      <c r="C58" s="1295" t="s">
        <v>606</v>
      </c>
      <c r="D58" s="1296"/>
      <c r="E58" s="1297"/>
      <c r="F58" s="136">
        <v>1386</v>
      </c>
      <c r="G58" s="136">
        <v>1343</v>
      </c>
      <c r="H58" s="137">
        <v>1312</v>
      </c>
    </row>
    <row r="59" spans="2:8" ht="45.75" customHeight="1" x14ac:dyDescent="0.15">
      <c r="B59" s="135"/>
      <c r="C59" s="1295" t="s">
        <v>607</v>
      </c>
      <c r="D59" s="1296"/>
      <c r="E59" s="1297"/>
      <c r="F59" s="136">
        <v>872</v>
      </c>
      <c r="G59" s="136">
        <v>776</v>
      </c>
      <c r="H59" s="137">
        <v>741</v>
      </c>
    </row>
    <row r="60" spans="2:8" ht="45.75" customHeight="1" x14ac:dyDescent="0.15">
      <c r="B60" s="135"/>
      <c r="C60" s="1295" t="s">
        <v>608</v>
      </c>
      <c r="D60" s="1296"/>
      <c r="E60" s="1297"/>
      <c r="F60" s="136">
        <v>668</v>
      </c>
      <c r="G60" s="136">
        <v>738</v>
      </c>
      <c r="H60" s="137">
        <v>738</v>
      </c>
    </row>
    <row r="61" spans="2:8" ht="45.75" customHeight="1" x14ac:dyDescent="0.15">
      <c r="B61" s="135"/>
      <c r="C61" s="1295" t="s">
        <v>609</v>
      </c>
      <c r="D61" s="1296"/>
      <c r="E61" s="1297"/>
      <c r="F61" s="136">
        <v>67</v>
      </c>
      <c r="G61" s="136">
        <v>131</v>
      </c>
      <c r="H61" s="137">
        <v>179</v>
      </c>
    </row>
    <row r="62" spans="2:8" ht="45.75" customHeight="1" thickBot="1" x14ac:dyDescent="0.2">
      <c r="B62" s="138"/>
      <c r="C62" s="1298" t="s">
        <v>610</v>
      </c>
      <c r="D62" s="1299"/>
      <c r="E62" s="1300"/>
      <c r="F62" s="139">
        <v>154</v>
      </c>
      <c r="G62" s="139">
        <v>154</v>
      </c>
      <c r="H62" s="140">
        <v>154</v>
      </c>
    </row>
    <row r="63" spans="2:8" ht="52.5" customHeight="1" thickBot="1" x14ac:dyDescent="0.2">
      <c r="B63" s="141"/>
      <c r="C63" s="1301" t="s">
        <v>51</v>
      </c>
      <c r="D63" s="1301"/>
      <c r="E63" s="1302"/>
      <c r="F63" s="142">
        <v>7599</v>
      </c>
      <c r="G63" s="142">
        <v>8075</v>
      </c>
      <c r="H63" s="143">
        <v>8449</v>
      </c>
    </row>
    <row r="64" spans="2:8" ht="15" customHeight="1" x14ac:dyDescent="0.15"/>
  </sheetData>
  <sheetProtection algorithmName="SHA-512" hashValue="oC3aNF8kP2tvqb8YM3/mkDuCZxAd/u0PfM6km7I1UEAQXBjVTex251uQ8fQ5vTHGa+6E2trcU0RzOzya3WUFVg==" saltValue="5y2FG3guQDMrWeSjfcxJ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2" t="s">
        <v>615</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09">
        <v>60.3</v>
      </c>
      <c r="BQ51" s="1309"/>
      <c r="BR51" s="1309"/>
      <c r="BS51" s="1309"/>
      <c r="BT51" s="1309"/>
      <c r="BU51" s="1309"/>
      <c r="BV51" s="1309"/>
      <c r="BW51" s="1309"/>
      <c r="BX51" s="1309">
        <v>52.6</v>
      </c>
      <c r="BY51" s="1309"/>
      <c r="BZ51" s="1309"/>
      <c r="CA51" s="1309"/>
      <c r="CB51" s="1309"/>
      <c r="CC51" s="1309"/>
      <c r="CD51" s="1309"/>
      <c r="CE51" s="1309"/>
      <c r="CF51" s="1309">
        <v>70.8</v>
      </c>
      <c r="CG51" s="1309"/>
      <c r="CH51" s="1309"/>
      <c r="CI51" s="1309"/>
      <c r="CJ51" s="1309"/>
      <c r="CK51" s="1309"/>
      <c r="CL51" s="1309"/>
      <c r="CM51" s="1309"/>
      <c r="CN51" s="1309">
        <v>74</v>
      </c>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09">
        <v>59.7</v>
      </c>
      <c r="BQ53" s="1309"/>
      <c r="BR53" s="1309"/>
      <c r="BS53" s="1309"/>
      <c r="BT53" s="1309"/>
      <c r="BU53" s="1309"/>
      <c r="BV53" s="1309"/>
      <c r="BW53" s="1309"/>
      <c r="BX53" s="1309">
        <v>61.1</v>
      </c>
      <c r="BY53" s="1309"/>
      <c r="BZ53" s="1309"/>
      <c r="CA53" s="1309"/>
      <c r="CB53" s="1309"/>
      <c r="CC53" s="1309"/>
      <c r="CD53" s="1309"/>
      <c r="CE53" s="1309"/>
      <c r="CF53" s="1309">
        <v>62.6</v>
      </c>
      <c r="CG53" s="1309"/>
      <c r="CH53" s="1309"/>
      <c r="CI53" s="1309"/>
      <c r="CJ53" s="1309"/>
      <c r="CK53" s="1309"/>
      <c r="CL53" s="1309"/>
      <c r="CM53" s="1309"/>
      <c r="CN53" s="1309">
        <v>57.5</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620</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621</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09">
        <v>60.3</v>
      </c>
      <c r="BQ73" s="1309"/>
      <c r="BR73" s="1309"/>
      <c r="BS73" s="1309"/>
      <c r="BT73" s="1309"/>
      <c r="BU73" s="1309"/>
      <c r="BV73" s="1309"/>
      <c r="BW73" s="1309"/>
      <c r="BX73" s="1309">
        <v>52.6</v>
      </c>
      <c r="BY73" s="1309"/>
      <c r="BZ73" s="1309"/>
      <c r="CA73" s="1309"/>
      <c r="CB73" s="1309"/>
      <c r="CC73" s="1309"/>
      <c r="CD73" s="1309"/>
      <c r="CE73" s="1309"/>
      <c r="CF73" s="1309">
        <v>70.8</v>
      </c>
      <c r="CG73" s="1309"/>
      <c r="CH73" s="1309"/>
      <c r="CI73" s="1309"/>
      <c r="CJ73" s="1309"/>
      <c r="CK73" s="1309"/>
      <c r="CL73" s="1309"/>
      <c r="CM73" s="1309"/>
      <c r="CN73" s="1309">
        <v>74</v>
      </c>
      <c r="CO73" s="1309"/>
      <c r="CP73" s="1309"/>
      <c r="CQ73" s="1309"/>
      <c r="CR73" s="1309"/>
      <c r="CS73" s="1309"/>
      <c r="CT73" s="1309"/>
      <c r="CU73" s="1309"/>
      <c r="CV73" s="1309">
        <v>69.099999999999994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11.6</v>
      </c>
      <c r="BQ75" s="1309"/>
      <c r="BR75" s="1309"/>
      <c r="BS75" s="1309"/>
      <c r="BT75" s="1309"/>
      <c r="BU75" s="1309"/>
      <c r="BV75" s="1309"/>
      <c r="BW75" s="1309"/>
      <c r="BX75" s="1309">
        <v>10.1</v>
      </c>
      <c r="BY75" s="1309"/>
      <c r="BZ75" s="1309"/>
      <c r="CA75" s="1309"/>
      <c r="CB75" s="1309"/>
      <c r="CC75" s="1309"/>
      <c r="CD75" s="1309"/>
      <c r="CE75" s="1309"/>
      <c r="CF75" s="1309">
        <v>9.8000000000000007</v>
      </c>
      <c r="CG75" s="1309"/>
      <c r="CH75" s="1309"/>
      <c r="CI75" s="1309"/>
      <c r="CJ75" s="1309"/>
      <c r="CK75" s="1309"/>
      <c r="CL75" s="1309"/>
      <c r="CM75" s="1309"/>
      <c r="CN75" s="1309">
        <v>8.9</v>
      </c>
      <c r="CO75" s="1309"/>
      <c r="CP75" s="1309"/>
      <c r="CQ75" s="1309"/>
      <c r="CR75" s="1309"/>
      <c r="CS75" s="1309"/>
      <c r="CT75" s="1309"/>
      <c r="CU75" s="1309"/>
      <c r="CV75" s="1309">
        <v>8.1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620</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623</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652/Whqc5oS7sHLBrRxSMJCl4XH7bMwFYW2Y+ShXlQs2lugrJrbT8BIzVR53Rs2/6ja4TT5NYHygdVwgzhabg==" saltValue="8/RZoq/DYblGC7Y9co/j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624</v>
      </c>
    </row>
  </sheetData>
  <sheetProtection algorithmName="SHA-512" hashValue="6iErmIeYdoyEzhlkJSyCC7hqkjfhAqK6mF10YgCRtVOEPtLC5blRuz4KRR0EzRSb3hhQV89ih6lG/o95iNbYvg==" saltValue="v97CMImjVf31O9oyZinjf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JUWzTzgZ2cTZuz093uJsBgdtH5NfxmTqXB9ZWaWlKGph3D3PxJeBfAO9+MyVOQpDIbxIMrIonaDV2OD0sI3wtg==" saltValue="UzrJ6uW1iiNV/cICw5sFZ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26870</v>
      </c>
      <c r="E3" s="162"/>
      <c r="F3" s="163">
        <v>54227</v>
      </c>
      <c r="G3" s="164"/>
      <c r="H3" s="165"/>
    </row>
    <row r="4" spans="1:8" x14ac:dyDescent="0.15">
      <c r="A4" s="166"/>
      <c r="B4" s="167"/>
      <c r="C4" s="168"/>
      <c r="D4" s="169">
        <v>18464</v>
      </c>
      <c r="E4" s="170"/>
      <c r="F4" s="171">
        <v>29694</v>
      </c>
      <c r="G4" s="172"/>
      <c r="H4" s="173"/>
    </row>
    <row r="5" spans="1:8" x14ac:dyDescent="0.15">
      <c r="A5" s="154" t="s">
        <v>549</v>
      </c>
      <c r="B5" s="159"/>
      <c r="C5" s="160"/>
      <c r="D5" s="161">
        <v>83419</v>
      </c>
      <c r="E5" s="162"/>
      <c r="F5" s="163">
        <v>57295</v>
      </c>
      <c r="G5" s="164"/>
      <c r="H5" s="165"/>
    </row>
    <row r="6" spans="1:8" x14ac:dyDescent="0.15">
      <c r="A6" s="166"/>
      <c r="B6" s="167"/>
      <c r="C6" s="168"/>
      <c r="D6" s="169">
        <v>73005</v>
      </c>
      <c r="E6" s="170"/>
      <c r="F6" s="171">
        <v>32771</v>
      </c>
      <c r="G6" s="172"/>
      <c r="H6" s="173"/>
    </row>
    <row r="7" spans="1:8" x14ac:dyDescent="0.15">
      <c r="A7" s="154" t="s">
        <v>550</v>
      </c>
      <c r="B7" s="159"/>
      <c r="C7" s="160"/>
      <c r="D7" s="161">
        <v>111105</v>
      </c>
      <c r="E7" s="162"/>
      <c r="F7" s="163">
        <v>54110</v>
      </c>
      <c r="G7" s="164"/>
      <c r="H7" s="165"/>
    </row>
    <row r="8" spans="1:8" x14ac:dyDescent="0.15">
      <c r="A8" s="166"/>
      <c r="B8" s="167"/>
      <c r="C8" s="168"/>
      <c r="D8" s="169">
        <v>94167</v>
      </c>
      <c r="E8" s="170"/>
      <c r="F8" s="171">
        <v>30620</v>
      </c>
      <c r="G8" s="172"/>
      <c r="H8" s="173"/>
    </row>
    <row r="9" spans="1:8" x14ac:dyDescent="0.15">
      <c r="A9" s="154" t="s">
        <v>551</v>
      </c>
      <c r="B9" s="159"/>
      <c r="C9" s="160"/>
      <c r="D9" s="161">
        <v>106629</v>
      </c>
      <c r="E9" s="162"/>
      <c r="F9" s="163">
        <v>54684</v>
      </c>
      <c r="G9" s="164"/>
      <c r="H9" s="165"/>
    </row>
    <row r="10" spans="1:8" x14ac:dyDescent="0.15">
      <c r="A10" s="166"/>
      <c r="B10" s="167"/>
      <c r="C10" s="168"/>
      <c r="D10" s="169">
        <v>91789</v>
      </c>
      <c r="E10" s="170"/>
      <c r="F10" s="171">
        <v>32829</v>
      </c>
      <c r="G10" s="172"/>
      <c r="H10" s="173"/>
    </row>
    <row r="11" spans="1:8" x14ac:dyDescent="0.15">
      <c r="A11" s="154" t="s">
        <v>552</v>
      </c>
      <c r="B11" s="159"/>
      <c r="C11" s="160"/>
      <c r="D11" s="161">
        <v>75790</v>
      </c>
      <c r="E11" s="162"/>
      <c r="F11" s="163">
        <v>62383</v>
      </c>
      <c r="G11" s="164"/>
      <c r="H11" s="165"/>
    </row>
    <row r="12" spans="1:8" x14ac:dyDescent="0.15">
      <c r="A12" s="166"/>
      <c r="B12" s="167"/>
      <c r="C12" s="174"/>
      <c r="D12" s="169">
        <v>57329</v>
      </c>
      <c r="E12" s="170"/>
      <c r="F12" s="171">
        <v>35325</v>
      </c>
      <c r="G12" s="172"/>
      <c r="H12" s="173"/>
    </row>
    <row r="13" spans="1:8" x14ac:dyDescent="0.15">
      <c r="A13" s="154"/>
      <c r="B13" s="159"/>
      <c r="C13" s="175"/>
      <c r="D13" s="176">
        <v>80763</v>
      </c>
      <c r="E13" s="177"/>
      <c r="F13" s="178">
        <v>56540</v>
      </c>
      <c r="G13" s="179"/>
      <c r="H13" s="165"/>
    </row>
    <row r="14" spans="1:8" x14ac:dyDescent="0.15">
      <c r="A14" s="166"/>
      <c r="B14" s="167"/>
      <c r="C14" s="168"/>
      <c r="D14" s="169">
        <v>66951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4.8600000000000003</v>
      </c>
      <c r="C19" s="180">
        <f>ROUND(VALUE(SUBSTITUTE(実質収支比率等に係る経年分析!G$48,"▲","-")),2)</f>
        <v>2.35</v>
      </c>
      <c r="D19" s="180">
        <f>ROUND(VALUE(SUBSTITUTE(実質収支比率等に係る経年分析!H$48,"▲","-")),2)</f>
        <v>2.42</v>
      </c>
      <c r="E19" s="180">
        <f>ROUND(VALUE(SUBSTITUTE(実質収支比率等に係る経年分析!I$48,"▲","-")),2)</f>
        <v>6.52</v>
      </c>
      <c r="F19" s="180">
        <f>ROUND(VALUE(SUBSTITUTE(実質収支比率等に係る経年分析!J$48,"▲","-")),2)</f>
        <v>2.46</v>
      </c>
    </row>
    <row r="20" spans="1:11" x14ac:dyDescent="0.15">
      <c r="A20" s="180" t="s">
        <v>55</v>
      </c>
      <c r="B20" s="180">
        <f>ROUND(VALUE(SUBSTITUTE(実質収支比率等に係る経年分析!F$47,"▲","-")),2)</f>
        <v>23.92</v>
      </c>
      <c r="C20" s="180">
        <f>ROUND(VALUE(SUBSTITUTE(実質収支比率等に係る経年分析!G$47,"▲","-")),2)</f>
        <v>24.3</v>
      </c>
      <c r="D20" s="180">
        <f>ROUND(VALUE(SUBSTITUTE(実質収支比率等に係る経年分析!H$47,"▲","-")),2)</f>
        <v>20.77</v>
      </c>
      <c r="E20" s="180">
        <f>ROUND(VALUE(SUBSTITUTE(実質収支比率等に係る経年分析!I$47,"▲","-")),2)</f>
        <v>23.39</v>
      </c>
      <c r="F20" s="180">
        <f>ROUND(VALUE(SUBSTITUTE(実質収支比率等に係る経年分析!J$47,"▲","-")),2)</f>
        <v>25.48</v>
      </c>
    </row>
    <row r="21" spans="1:11" x14ac:dyDescent="0.15">
      <c r="A21" s="180" t="s">
        <v>56</v>
      </c>
      <c r="B21" s="180">
        <f>IF(ISNUMBER(VALUE(SUBSTITUTE(実質収支比率等に係る経年分析!F$49,"▲","-"))),ROUND(VALUE(SUBSTITUTE(実質収支比率等に係る経年分析!F$49,"▲","-")),2),NA())</f>
        <v>7.55</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-3.61</v>
      </c>
      <c r="E21" s="180">
        <f>IF(ISNUMBER(VALUE(SUBSTITUTE(実質収支比率等に係る経年分析!I$49,"▲","-"))),ROUND(VALUE(SUBSTITUTE(実質収支比率等に係る経年分析!I$49,"▲","-")),2),NA())</f>
        <v>7.01</v>
      </c>
      <c r="F21" s="180">
        <f>IF(ISNUMBER(VALUE(SUBSTITUTE(実質収支比率等に係る経年分析!J$49,"▲","-"))),ROUND(VALUE(SUBSTITUTE(実質収支比率等に係る経年分析!J$49,"▲","-")),2),NA())</f>
        <v>-1.79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0.28999999999999998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0.54</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1.63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0.73</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4.8600000000000003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2.4500000000000002</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2.4500000000000002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9.02</v>
      </c>
    </row>
    <row r="36" spans="1:16" x14ac:dyDescent="0.15">
      <c r="A36" s="181" t="str">
        <f>IF(連結実質赤字比率に係る赤字・黒字の構成分析!C$34="",NA(),連結実質赤字比率に係る赤字・黒字の構成分析!C$34)</f>
        <v>小型自動車競走事業特別会計</v>
      </c>
      <c r="B36" s="181">
        <f>IF(ROUND(VALUE(SUBSTITUTE(連結実質赤字比率に係る赤字・黒字の構成分析!F$34,"▲", "-")), 2) &lt; 0, ABS(ROUND(VALUE(SUBSTITUTE(連結実質赤字比率に係る赤字・黒字の構成分析!F$34,"▲", "-")), 2)), NA())</f>
        <v>5.84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6.28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7.33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7.18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6.96</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3105</v>
      </c>
      <c r="E42" s="182"/>
      <c r="F42" s="182"/>
      <c r="G42" s="182">
        <f>'実質公債費比率（分子）の構造'!L$52</f>
        <v>3161</v>
      </c>
      <c r="H42" s="182"/>
      <c r="I42" s="182"/>
      <c r="J42" s="182">
        <f>'実質公債費比率（分子）の構造'!M$52</f>
        <v>3142</v>
      </c>
      <c r="K42" s="182"/>
      <c r="L42" s="182"/>
      <c r="M42" s="182">
        <f>'実質公債費比率（分子）の構造'!N$52</f>
        <v>3151</v>
      </c>
      <c r="N42" s="182"/>
      <c r="O42" s="182"/>
      <c r="P42" s="182">
        <f>'実質公債費比率（分子）の構造'!O$52</f>
        <v>3055</v>
      </c>
    </row>
    <row r="43" spans="1:16" x14ac:dyDescent="0.15">
      <c r="A43" s="182" t="s">
        <v>64</v>
      </c>
      <c r="B43" s="182">
        <f>'実質公債費比率（分子）の構造'!K$51</f>
        <v>2</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182</v>
      </c>
      <c r="C44" s="182"/>
      <c r="D44" s="182"/>
      <c r="E44" s="182">
        <f>'実質公債費比率（分子）の構造'!L$50</f>
        <v>161</v>
      </c>
      <c r="F44" s="182"/>
      <c r="G44" s="182"/>
      <c r="H44" s="182">
        <f>'実質公債費比率（分子）の構造'!M$50</f>
        <v>165</v>
      </c>
      <c r="I44" s="182"/>
      <c r="J44" s="182"/>
      <c r="K44" s="182">
        <f>'実質公債費比率（分子）の構造'!N$50</f>
        <v>159</v>
      </c>
      <c r="L44" s="182"/>
      <c r="M44" s="182"/>
      <c r="N44" s="182">
        <f>'実質公債費比率（分子）の構造'!O$50</f>
        <v>157</v>
      </c>
      <c r="O44" s="182"/>
      <c r="P44" s="182"/>
    </row>
    <row r="45" spans="1:16" x14ac:dyDescent="0.15">
      <c r="A45" s="182" t="s">
        <v>66</v>
      </c>
      <c r="B45" s="182">
        <f>'実質公債費比率（分子）の構造'!K$49</f>
        <v>6</v>
      </c>
      <c r="C45" s="182"/>
      <c r="D45" s="182"/>
      <c r="E45" s="182">
        <f>'実質公債費比率（分子）の構造'!L$49</f>
        <v>46</v>
      </c>
      <c r="F45" s="182"/>
      <c r="G45" s="182"/>
      <c r="H45" s="182">
        <f>'実質公債費比率（分子）の構造'!M$49</f>
        <v>43</v>
      </c>
      <c r="I45" s="182"/>
      <c r="J45" s="182"/>
      <c r="K45" s="182">
        <f>'実質公債費比率（分子）の構造'!N$49</f>
        <v>43</v>
      </c>
      <c r="L45" s="182"/>
      <c r="M45" s="182"/>
      <c r="N45" s="182">
        <f>'実質公債費比率（分子）の構造'!O$49</f>
        <v>34</v>
      </c>
      <c r="O45" s="182"/>
      <c r="P45" s="182"/>
    </row>
    <row r="46" spans="1:16" x14ac:dyDescent="0.15">
      <c r="A46" s="182" t="s">
        <v>67</v>
      </c>
      <c r="B46" s="182">
        <f>'実質公債費比率（分子）の構造'!K$48</f>
        <v>1127</v>
      </c>
      <c r="C46" s="182"/>
      <c r="D46" s="182"/>
      <c r="E46" s="182">
        <f>'実質公債費比率（分子）の構造'!L$48</f>
        <v>1155</v>
      </c>
      <c r="F46" s="182"/>
      <c r="G46" s="182"/>
      <c r="H46" s="182">
        <f>'実質公債費比率（分子）の構造'!M$48</f>
        <v>1273</v>
      </c>
      <c r="I46" s="182"/>
      <c r="J46" s="182"/>
      <c r="K46" s="182">
        <f>'実質公債費比率（分子）の構造'!N$48</f>
        <v>1298</v>
      </c>
      <c r="L46" s="182"/>
      <c r="M46" s="182"/>
      <c r="N46" s="182">
        <f>'実質公債費比率（分子）の構造'!O$48</f>
        <v>1160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3241</v>
      </c>
      <c r="C49" s="182"/>
      <c r="D49" s="182"/>
      <c r="E49" s="182">
        <f>'実質公債費比率（分子）の構造'!L$45</f>
        <v>3121</v>
      </c>
      <c r="F49" s="182"/>
      <c r="G49" s="182"/>
      <c r="H49" s="182">
        <f>'実質公債費比率（分子）の構造'!M$45</f>
        <v>2991</v>
      </c>
      <c r="I49" s="182"/>
      <c r="J49" s="182"/>
      <c r="K49" s="182">
        <f>'実質公債費比率（分子）の構造'!N$45</f>
        <v>2886</v>
      </c>
      <c r="L49" s="182"/>
      <c r="M49" s="182"/>
      <c r="N49" s="182">
        <f>'実質公債費比率（分子）の構造'!O$45</f>
        <v>2766</v>
      </c>
      <c r="O49" s="182"/>
      <c r="P49" s="182"/>
    </row>
    <row r="50" spans="1:16" x14ac:dyDescent="0.15">
      <c r="A50" s="182" t="s">
        <v>71</v>
      </c>
      <c r="B50" s="182" t="e">
        <f>NA()</f>
        <v>#N/A</v>
      </c>
      <c r="C50" s="182">
        <f>IF(ISNUMBER('実質公債費比率（分子）の構造'!K$53),'実質公債費比率（分子）の構造'!K$53,NA())</f>
        <v>1453</v>
      </c>
      <c r="D50" s="182" t="e">
        <f>NA()</f>
        <v>#N/A</v>
      </c>
      <c r="E50" s="182" t="e">
        <f>NA()</f>
        <v>#N/A</v>
      </c>
      <c r="F50" s="182">
        <f>IF(ISNUMBER('実質公債費比率（分子）の構造'!L$53),'実質公債費比率（分子）の構造'!L$53,NA())</f>
        <v>1322</v>
      </c>
      <c r="G50" s="182" t="e">
        <f>NA()</f>
        <v>#N/A</v>
      </c>
      <c r="H50" s="182" t="e">
        <f>NA()</f>
        <v>#N/A</v>
      </c>
      <c r="I50" s="182">
        <f>IF(ISNUMBER('実質公債費比率（分子）の構造'!M$53),'実質公債費比率（分子）の構造'!M$53,NA())</f>
        <v>1330</v>
      </c>
      <c r="J50" s="182" t="e">
        <f>NA()</f>
        <v>#N/A</v>
      </c>
      <c r="K50" s="182" t="e">
        <f>NA()</f>
        <v>#N/A</v>
      </c>
      <c r="L50" s="182">
        <f>IF(ISNUMBER('実質公債費比率（分子）の構造'!N$53),'実質公債費比率（分子）の構造'!N$53,NA())</f>
        <v>1236</v>
      </c>
      <c r="M50" s="182" t="e">
        <f>NA()</f>
        <v>#N/A</v>
      </c>
      <c r="N50" s="182" t="e">
        <f>NA()</f>
        <v>#N/A</v>
      </c>
      <c r="O50" s="182">
        <f>IF(ISNUMBER('実質公債費比率（分子）の構造'!O$53),'実質公債費比率（分子）の構造'!O$53,NA())</f>
        <v>1063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31612</v>
      </c>
      <c r="E56" s="181"/>
      <c r="F56" s="181"/>
      <c r="G56" s="181">
        <f>'将来負担比率（分子）の構造'!J$52</f>
        <v>32065</v>
      </c>
      <c r="H56" s="181"/>
      <c r="I56" s="181"/>
      <c r="J56" s="181">
        <f>'将来負担比率（分子）の構造'!K$52</f>
        <v>33090</v>
      </c>
      <c r="K56" s="181"/>
      <c r="L56" s="181"/>
      <c r="M56" s="181">
        <f>'将来負担比率（分子）の構造'!L$52</f>
        <v>33979</v>
      </c>
      <c r="N56" s="181"/>
      <c r="O56" s="181"/>
      <c r="P56" s="181">
        <f>'将来負担比率（分子）の構造'!M$52</f>
        <v>34511</v>
      </c>
    </row>
    <row r="57" spans="1:16" x14ac:dyDescent="0.15">
      <c r="A57" s="181" t="s">
        <v>42</v>
      </c>
      <c r="B57" s="181"/>
      <c r="C57" s="181"/>
      <c r="D57" s="181">
        <f>'将来負担比率（分子）の構造'!I$51</f>
        <v>7709</v>
      </c>
      <c r="E57" s="181"/>
      <c r="F57" s="181"/>
      <c r="G57" s="181">
        <f>'将来負担比率（分子）の構造'!J$51</f>
        <v>7028</v>
      </c>
      <c r="H57" s="181"/>
      <c r="I57" s="181"/>
      <c r="J57" s="181">
        <f>'将来負担比率（分子）の構造'!K$51</f>
        <v>6445</v>
      </c>
      <c r="K57" s="181"/>
      <c r="L57" s="181"/>
      <c r="M57" s="181">
        <f>'将来負担比率（分子）の構造'!L$51</f>
        <v>6100</v>
      </c>
      <c r="N57" s="181"/>
      <c r="O57" s="181"/>
      <c r="P57" s="181">
        <f>'将来負担比率（分子）の構造'!M$51</f>
        <v>5491</v>
      </c>
    </row>
    <row r="58" spans="1:16" x14ac:dyDescent="0.15">
      <c r="A58" s="181" t="s">
        <v>41</v>
      </c>
      <c r="B58" s="181"/>
      <c r="C58" s="181"/>
      <c r="D58" s="181">
        <f>'将来負担比率（分子）の構造'!I$50</f>
        <v>7240</v>
      </c>
      <c r="E58" s="181"/>
      <c r="F58" s="181"/>
      <c r="G58" s="181">
        <f>'将来負担比率（分子）の構造'!J$50</f>
        <v>9007</v>
      </c>
      <c r="H58" s="181"/>
      <c r="I58" s="181"/>
      <c r="J58" s="181">
        <f>'将来負担比率（分子）の構造'!K$50</f>
        <v>8336</v>
      </c>
      <c r="K58" s="181"/>
      <c r="L58" s="181"/>
      <c r="M58" s="181">
        <f>'将来負担比率（分子）の構造'!L$50</f>
        <v>8991</v>
      </c>
      <c r="N58" s="181"/>
      <c r="O58" s="181"/>
      <c r="P58" s="181">
        <f>'将来負担比率（分子）の構造'!M$50</f>
        <v>9365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321</v>
      </c>
      <c r="C61" s="181"/>
      <c r="D61" s="181"/>
      <c r="E61" s="181">
        <f>'将来負担比率（分子）の構造'!J$46</f>
        <v>305</v>
      </c>
      <c r="F61" s="181"/>
      <c r="G61" s="181"/>
      <c r="H61" s="181">
        <f>'将来負担比率（分子）の構造'!K$46</f>
        <v>265</v>
      </c>
      <c r="I61" s="181"/>
      <c r="J61" s="181"/>
      <c r="K61" s="181">
        <f>'将来負担比率（分子）の構造'!L$46</f>
        <v>84</v>
      </c>
      <c r="L61" s="181"/>
      <c r="M61" s="181"/>
      <c r="N61" s="181">
        <f>'将来負担比率（分子）の構造'!M$46</f>
        <v>73</v>
      </c>
      <c r="O61" s="181"/>
      <c r="P61" s="181"/>
    </row>
    <row r="62" spans="1:16" x14ac:dyDescent="0.15">
      <c r="A62" s="181" t="s">
        <v>35</v>
      </c>
      <c r="B62" s="181">
        <f>'将来負担比率（分子）の構造'!I$45</f>
        <v>4589</v>
      </c>
      <c r="C62" s="181"/>
      <c r="D62" s="181"/>
      <c r="E62" s="181">
        <f>'将来負担比率（分子）の構造'!J$45</f>
        <v>4508</v>
      </c>
      <c r="F62" s="181"/>
      <c r="G62" s="181"/>
      <c r="H62" s="181">
        <f>'将来負担比率（分子）の構造'!K$45</f>
        <v>4266</v>
      </c>
      <c r="I62" s="181"/>
      <c r="J62" s="181"/>
      <c r="K62" s="181">
        <f>'将来負担比率（分子）の構造'!L$45</f>
        <v>4215</v>
      </c>
      <c r="L62" s="181"/>
      <c r="M62" s="181"/>
      <c r="N62" s="181">
        <f>'将来負担比率（分子）の構造'!M$45</f>
        <v>4171</v>
      </c>
      <c r="O62" s="181"/>
      <c r="P62" s="181"/>
    </row>
    <row r="63" spans="1:16" x14ac:dyDescent="0.15">
      <c r="A63" s="181" t="s">
        <v>34</v>
      </c>
      <c r="B63" s="181">
        <f>'将来負担比率（分子）の構造'!I$44</f>
        <v>293</v>
      </c>
      <c r="C63" s="181"/>
      <c r="D63" s="181"/>
      <c r="E63" s="181">
        <f>'将来負担比率（分子）の構造'!J$44</f>
        <v>250</v>
      </c>
      <c r="F63" s="181"/>
      <c r="G63" s="181"/>
      <c r="H63" s="181">
        <f>'将来負担比率（分子）の構造'!K$44</f>
        <v>208</v>
      </c>
      <c r="I63" s="181"/>
      <c r="J63" s="181"/>
      <c r="K63" s="181">
        <f>'将来負担比率（分子）の構造'!L$44</f>
        <v>138</v>
      </c>
      <c r="L63" s="181"/>
      <c r="M63" s="181"/>
      <c r="N63" s="181">
        <f>'将来負担比率（分子）の構造'!M$44</f>
        <v>103</v>
      </c>
      <c r="O63" s="181"/>
      <c r="P63" s="181"/>
    </row>
    <row r="64" spans="1:16" x14ac:dyDescent="0.15">
      <c r="A64" s="181" t="s">
        <v>33</v>
      </c>
      <c r="B64" s="181">
        <f>'将来負担比率（分子）の構造'!I$43</f>
        <v>19635</v>
      </c>
      <c r="C64" s="181"/>
      <c r="D64" s="181"/>
      <c r="E64" s="181">
        <f>'将来負担比率（分子）の構造'!J$43</f>
        <v>18381</v>
      </c>
      <c r="F64" s="181"/>
      <c r="G64" s="181"/>
      <c r="H64" s="181">
        <f>'将来負担比率（分子）の構造'!K$43</f>
        <v>17658</v>
      </c>
      <c r="I64" s="181"/>
      <c r="J64" s="181"/>
      <c r="K64" s="181">
        <f>'将来負担比率（分子）の構造'!L$43</f>
        <v>16434</v>
      </c>
      <c r="L64" s="181"/>
      <c r="M64" s="181"/>
      <c r="N64" s="181">
        <f>'将来負担比率（分子）の構造'!M$43</f>
        <v>14492</v>
      </c>
      <c r="O64" s="181"/>
      <c r="P64" s="181"/>
    </row>
    <row r="65" spans="1:16" x14ac:dyDescent="0.15">
      <c r="A65" s="181" t="s">
        <v>32</v>
      </c>
      <c r="B65" s="181">
        <f>'将来負担比率（分子）の構造'!I$42</f>
        <v>737</v>
      </c>
      <c r="C65" s="181"/>
      <c r="D65" s="181"/>
      <c r="E65" s="181">
        <f>'将来負担比率（分子）の構造'!J$42</f>
        <v>581</v>
      </c>
      <c r="F65" s="181"/>
      <c r="G65" s="181"/>
      <c r="H65" s="181">
        <f>'将来負担比率（分子）の構造'!K$42</f>
        <v>429</v>
      </c>
      <c r="I65" s="181"/>
      <c r="J65" s="181"/>
      <c r="K65" s="181">
        <f>'将来負担比率（分子）の構造'!L$42</f>
        <v>281</v>
      </c>
      <c r="L65" s="181"/>
      <c r="M65" s="181"/>
      <c r="N65" s="181">
        <f>'将来負担比率（分子）の構造'!M$42</f>
        <v>132</v>
      </c>
      <c r="O65" s="181"/>
      <c r="P65" s="181"/>
    </row>
    <row r="66" spans="1:16" x14ac:dyDescent="0.15">
      <c r="A66" s="181" t="s">
        <v>31</v>
      </c>
      <c r="B66" s="181">
        <f>'将来負担比率（分子）の構造'!I$41</f>
        <v>29129</v>
      </c>
      <c r="C66" s="181"/>
      <c r="D66" s="181"/>
      <c r="E66" s="181">
        <f>'将来負担比率（分子）の構造'!J$41</f>
        <v>31850</v>
      </c>
      <c r="F66" s="181"/>
      <c r="G66" s="181"/>
      <c r="H66" s="181">
        <f>'将来負担比率（分子）の構造'!K$41</f>
        <v>35445</v>
      </c>
      <c r="I66" s="181"/>
      <c r="J66" s="181"/>
      <c r="K66" s="181">
        <f>'将来負担比率（分子）の構造'!L$41</f>
        <v>38928</v>
      </c>
      <c r="L66" s="181"/>
      <c r="M66" s="181"/>
      <c r="N66" s="181">
        <f>'将来負担比率（分子）の構造'!M$41</f>
        <v>40767</v>
      </c>
      <c r="O66" s="181"/>
      <c r="P66" s="181"/>
    </row>
    <row r="67" spans="1:16" x14ac:dyDescent="0.15">
      <c r="A67" s="181" t="s">
        <v>75</v>
      </c>
      <c r="B67" s="181" t="e">
        <f>NA()</f>
        <v>#N/A</v>
      </c>
      <c r="C67" s="181">
        <f>IF(ISNUMBER('将来負担比率（分子）の構造'!I$53), IF('将来負担比率（分子）の構造'!I$53 &lt; 0, 0, '将来負担比率（分子）の構造'!I$53), NA())</f>
        <v>8144</v>
      </c>
      <c r="D67" s="181" t="e">
        <f>NA()</f>
        <v>#N/A</v>
      </c>
      <c r="E67" s="181" t="e">
        <f>NA()</f>
        <v>#N/A</v>
      </c>
      <c r="F67" s="181">
        <f>IF(ISNUMBER('将来負担比率（分子）の構造'!J$53), IF('将来負担比率（分子）の構造'!J$53 &lt; 0, 0, '将来負担比率（分子）の構造'!J$53), NA())</f>
        <v>7774</v>
      </c>
      <c r="G67" s="181" t="e">
        <f>NA()</f>
        <v>#N/A</v>
      </c>
      <c r="H67" s="181" t="e">
        <f>NA()</f>
        <v>#N/A</v>
      </c>
      <c r="I67" s="181">
        <f>IF(ISNUMBER('将来負担比率（分子）の構造'!K$53), IF('将来負担比率（分子）の構造'!K$53 &lt; 0, 0, '将来負担比率（分子）の構造'!K$53), NA())</f>
        <v>10400</v>
      </c>
      <c r="J67" s="181" t="e">
        <f>NA()</f>
        <v>#N/A</v>
      </c>
      <c r="K67" s="181" t="e">
        <f>NA()</f>
        <v>#N/A</v>
      </c>
      <c r="L67" s="181">
        <f>IF(ISNUMBER('将来負担比率（分子）の構造'!L$53), IF('将来負担比率（分子）の構造'!L$53 &lt; 0, 0, '将来負担比率（分子）の構造'!L$53), NA())</f>
        <v>11009</v>
      </c>
      <c r="M67" s="181" t="e">
        <f>NA()</f>
        <v>#N/A</v>
      </c>
      <c r="N67" s="181" t="e">
        <f>NA()</f>
        <v>#N/A</v>
      </c>
      <c r="O67" s="181">
        <f>IF(ISNUMBER('将来負担比率（分子）の構造'!M$53), IF('将来負担比率（分子）の構造'!M$53 &lt; 0, 0, '将来負担比率（分子）の構造'!M$53), NA())</f>
        <v>10370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3576</v>
      </c>
      <c r="C72" s="185">
        <f>基金残高に係る経年分析!G55</f>
        <v>4079</v>
      </c>
      <c r="D72" s="185">
        <f>基金残高に係る経年分析!H55</f>
        <v>4470</v>
      </c>
    </row>
    <row r="73" spans="1:16" x14ac:dyDescent="0.15">
      <c r="A73" s="184" t="s">
        <v>78</v>
      </c>
      <c r="B73" s="185">
        <f>基金残高に係る経年分析!F56</f>
        <v>567</v>
      </c>
      <c r="C73" s="185">
        <f>基金残高に係る経年分析!G56</f>
        <v>567</v>
      </c>
      <c r="D73" s="185">
        <f>基金残高に係る経年分析!H56</f>
        <v>567</v>
      </c>
    </row>
    <row r="74" spans="1:16" x14ac:dyDescent="0.15">
      <c r="A74" s="184" t="s">
        <v>79</v>
      </c>
      <c r="B74" s="185">
        <f>基金残高に係る経年分析!F57</f>
        <v>3456</v>
      </c>
      <c r="C74" s="185">
        <f>基金残高に係る経年分析!G57</f>
        <v>3428</v>
      </c>
      <c r="D74" s="185">
        <f>基金残高に係る経年分析!H57</f>
        <v>3411</v>
      </c>
    </row>
  </sheetData>
  <sheetProtection algorithmName="SHA-512" hashValue="UdNd79sZtUXGMOV7FmuNu3X1hZ9/Ptt+D9S0H9S3BsSYJJkJL4vayZP59owK3wUI0Jvok+zK/ckYhIJAnqPftw==" saltValue="qTLSh+Mf7DCcxCQuqn19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10269209</v>
      </c>
      <c r="S5" s="734"/>
      <c r="T5" s="734"/>
      <c r="U5" s="734"/>
      <c r="V5" s="734"/>
      <c r="W5" s="734"/>
      <c r="X5" s="734"/>
      <c r="Y5" s="777"/>
      <c r="Z5" s="795">
        <v>33</v>
      </c>
      <c r="AA5" s="795"/>
      <c r="AB5" s="795"/>
      <c r="AC5" s="795"/>
      <c r="AD5" s="796">
        <v>9722497</v>
      </c>
      <c r="AE5" s="796"/>
      <c r="AF5" s="796"/>
      <c r="AG5" s="796"/>
      <c r="AH5" s="796"/>
      <c r="AI5" s="796"/>
      <c r="AJ5" s="796"/>
      <c r="AK5" s="796"/>
      <c r="AL5" s="778">
        <v>58.2</v>
      </c>
      <c r="AM5" s="749"/>
      <c r="AN5" s="749"/>
      <c r="AO5" s="779"/>
      <c r="AP5" s="744" t="s">
        <v>224</v>
      </c>
      <c r="AQ5" s="745"/>
      <c r="AR5" s="745"/>
      <c r="AS5" s="745"/>
      <c r="AT5" s="745"/>
      <c r="AU5" s="745"/>
      <c r="AV5" s="745"/>
      <c r="AW5" s="745"/>
      <c r="AX5" s="745"/>
      <c r="AY5" s="745"/>
      <c r="AZ5" s="745"/>
      <c r="BA5" s="745"/>
      <c r="BB5" s="745"/>
      <c r="BC5" s="745"/>
      <c r="BD5" s="745"/>
      <c r="BE5" s="745"/>
      <c r="BF5" s="746"/>
      <c r="BG5" s="678">
        <v>9714576</v>
      </c>
      <c r="BH5" s="679"/>
      <c r="BI5" s="679"/>
      <c r="BJ5" s="679"/>
      <c r="BK5" s="679"/>
      <c r="BL5" s="679"/>
      <c r="BM5" s="679"/>
      <c r="BN5" s="680"/>
      <c r="BO5" s="715">
        <v>94.6</v>
      </c>
      <c r="BP5" s="715"/>
      <c r="BQ5" s="715"/>
      <c r="BR5" s="715"/>
      <c r="BS5" s="716">
        <v>176320</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181704</v>
      </c>
      <c r="S6" s="679"/>
      <c r="T6" s="679"/>
      <c r="U6" s="679"/>
      <c r="V6" s="679"/>
      <c r="W6" s="679"/>
      <c r="X6" s="679"/>
      <c r="Y6" s="680"/>
      <c r="Z6" s="715">
        <v>0.6</v>
      </c>
      <c r="AA6" s="715"/>
      <c r="AB6" s="715"/>
      <c r="AC6" s="715"/>
      <c r="AD6" s="716">
        <v>181704</v>
      </c>
      <c r="AE6" s="716"/>
      <c r="AF6" s="716"/>
      <c r="AG6" s="716"/>
      <c r="AH6" s="716"/>
      <c r="AI6" s="716"/>
      <c r="AJ6" s="716"/>
      <c r="AK6" s="716"/>
      <c r="AL6" s="681">
        <v>1.1000000000000001</v>
      </c>
      <c r="AM6" s="682"/>
      <c r="AN6" s="682"/>
      <c r="AO6" s="717"/>
      <c r="AP6" s="675" t="s">
        <v>229</v>
      </c>
      <c r="AQ6" s="676"/>
      <c r="AR6" s="676"/>
      <c r="AS6" s="676"/>
      <c r="AT6" s="676"/>
      <c r="AU6" s="676"/>
      <c r="AV6" s="676"/>
      <c r="AW6" s="676"/>
      <c r="AX6" s="676"/>
      <c r="AY6" s="676"/>
      <c r="AZ6" s="676"/>
      <c r="BA6" s="676"/>
      <c r="BB6" s="676"/>
      <c r="BC6" s="676"/>
      <c r="BD6" s="676"/>
      <c r="BE6" s="676"/>
      <c r="BF6" s="677"/>
      <c r="BG6" s="678">
        <v>9714576</v>
      </c>
      <c r="BH6" s="679"/>
      <c r="BI6" s="679"/>
      <c r="BJ6" s="679"/>
      <c r="BK6" s="679"/>
      <c r="BL6" s="679"/>
      <c r="BM6" s="679"/>
      <c r="BN6" s="680"/>
      <c r="BO6" s="715">
        <v>94.6</v>
      </c>
      <c r="BP6" s="715"/>
      <c r="BQ6" s="715"/>
      <c r="BR6" s="715"/>
      <c r="BS6" s="716">
        <v>176320</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239015</v>
      </c>
      <c r="CS6" s="679"/>
      <c r="CT6" s="679"/>
      <c r="CU6" s="679"/>
      <c r="CV6" s="679"/>
      <c r="CW6" s="679"/>
      <c r="CX6" s="679"/>
      <c r="CY6" s="680"/>
      <c r="CZ6" s="778">
        <v>0.8</v>
      </c>
      <c r="DA6" s="749"/>
      <c r="DB6" s="749"/>
      <c r="DC6" s="781"/>
      <c r="DD6" s="684">
        <v>4590</v>
      </c>
      <c r="DE6" s="679"/>
      <c r="DF6" s="679"/>
      <c r="DG6" s="679"/>
      <c r="DH6" s="679"/>
      <c r="DI6" s="679"/>
      <c r="DJ6" s="679"/>
      <c r="DK6" s="679"/>
      <c r="DL6" s="679"/>
      <c r="DM6" s="679"/>
      <c r="DN6" s="679"/>
      <c r="DO6" s="679"/>
      <c r="DP6" s="680"/>
      <c r="DQ6" s="684">
        <v>239015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11320</v>
      </c>
      <c r="S7" s="679"/>
      <c r="T7" s="679"/>
      <c r="U7" s="679"/>
      <c r="V7" s="679"/>
      <c r="W7" s="679"/>
      <c r="X7" s="679"/>
      <c r="Y7" s="680"/>
      <c r="Z7" s="715">
        <v>0</v>
      </c>
      <c r="AA7" s="715"/>
      <c r="AB7" s="715"/>
      <c r="AC7" s="715"/>
      <c r="AD7" s="716">
        <v>11320</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3924340</v>
      </c>
      <c r="BH7" s="679"/>
      <c r="BI7" s="679"/>
      <c r="BJ7" s="679"/>
      <c r="BK7" s="679"/>
      <c r="BL7" s="679"/>
      <c r="BM7" s="679"/>
      <c r="BN7" s="680"/>
      <c r="BO7" s="715">
        <v>38.200000000000003</v>
      </c>
      <c r="BP7" s="715"/>
      <c r="BQ7" s="715"/>
      <c r="BR7" s="715"/>
      <c r="BS7" s="716">
        <v>176320</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4315721</v>
      </c>
      <c r="CS7" s="679"/>
      <c r="CT7" s="679"/>
      <c r="CU7" s="679"/>
      <c r="CV7" s="679"/>
      <c r="CW7" s="679"/>
      <c r="CX7" s="679"/>
      <c r="CY7" s="680"/>
      <c r="CZ7" s="715">
        <v>14.2</v>
      </c>
      <c r="DA7" s="715"/>
      <c r="DB7" s="715"/>
      <c r="DC7" s="715"/>
      <c r="DD7" s="684">
        <v>875614</v>
      </c>
      <c r="DE7" s="679"/>
      <c r="DF7" s="679"/>
      <c r="DG7" s="679"/>
      <c r="DH7" s="679"/>
      <c r="DI7" s="679"/>
      <c r="DJ7" s="679"/>
      <c r="DK7" s="679"/>
      <c r="DL7" s="679"/>
      <c r="DM7" s="679"/>
      <c r="DN7" s="679"/>
      <c r="DO7" s="679"/>
      <c r="DP7" s="680"/>
      <c r="DQ7" s="684">
        <v>3071839</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32797</v>
      </c>
      <c r="S8" s="679"/>
      <c r="T8" s="679"/>
      <c r="U8" s="679"/>
      <c r="V8" s="679"/>
      <c r="W8" s="679"/>
      <c r="X8" s="679"/>
      <c r="Y8" s="680"/>
      <c r="Z8" s="715">
        <v>0.1</v>
      </c>
      <c r="AA8" s="715"/>
      <c r="AB8" s="715"/>
      <c r="AC8" s="715"/>
      <c r="AD8" s="716">
        <v>32797</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109977</v>
      </c>
      <c r="BH8" s="679"/>
      <c r="BI8" s="679"/>
      <c r="BJ8" s="679"/>
      <c r="BK8" s="679"/>
      <c r="BL8" s="679"/>
      <c r="BM8" s="679"/>
      <c r="BN8" s="680"/>
      <c r="BO8" s="715">
        <v>1.1000000000000001</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10077960</v>
      </c>
      <c r="CS8" s="679"/>
      <c r="CT8" s="679"/>
      <c r="CU8" s="679"/>
      <c r="CV8" s="679"/>
      <c r="CW8" s="679"/>
      <c r="CX8" s="679"/>
      <c r="CY8" s="680"/>
      <c r="CZ8" s="715">
        <v>33.1</v>
      </c>
      <c r="DA8" s="715"/>
      <c r="DB8" s="715"/>
      <c r="DC8" s="715"/>
      <c r="DD8" s="684">
        <v>152897</v>
      </c>
      <c r="DE8" s="679"/>
      <c r="DF8" s="679"/>
      <c r="DG8" s="679"/>
      <c r="DH8" s="679"/>
      <c r="DI8" s="679"/>
      <c r="DJ8" s="679"/>
      <c r="DK8" s="679"/>
      <c r="DL8" s="679"/>
      <c r="DM8" s="679"/>
      <c r="DN8" s="679"/>
      <c r="DO8" s="679"/>
      <c r="DP8" s="680"/>
      <c r="DQ8" s="684">
        <v>5056690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16836</v>
      </c>
      <c r="S9" s="679"/>
      <c r="T9" s="679"/>
      <c r="U9" s="679"/>
      <c r="V9" s="679"/>
      <c r="W9" s="679"/>
      <c r="X9" s="679"/>
      <c r="Y9" s="680"/>
      <c r="Z9" s="715">
        <v>0.1</v>
      </c>
      <c r="AA9" s="715"/>
      <c r="AB9" s="715"/>
      <c r="AC9" s="715"/>
      <c r="AD9" s="716">
        <v>16836</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2750296</v>
      </c>
      <c r="BH9" s="679"/>
      <c r="BI9" s="679"/>
      <c r="BJ9" s="679"/>
      <c r="BK9" s="679"/>
      <c r="BL9" s="679"/>
      <c r="BM9" s="679"/>
      <c r="BN9" s="680"/>
      <c r="BO9" s="715">
        <v>26.8</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2513428</v>
      </c>
      <c r="CS9" s="679"/>
      <c r="CT9" s="679"/>
      <c r="CU9" s="679"/>
      <c r="CV9" s="679"/>
      <c r="CW9" s="679"/>
      <c r="CX9" s="679"/>
      <c r="CY9" s="680"/>
      <c r="CZ9" s="715">
        <v>8.3000000000000007</v>
      </c>
      <c r="DA9" s="715"/>
      <c r="DB9" s="715"/>
      <c r="DC9" s="715"/>
      <c r="DD9" s="684">
        <v>232397</v>
      </c>
      <c r="DE9" s="679"/>
      <c r="DF9" s="679"/>
      <c r="DG9" s="679"/>
      <c r="DH9" s="679"/>
      <c r="DI9" s="679"/>
      <c r="DJ9" s="679"/>
      <c r="DK9" s="679"/>
      <c r="DL9" s="679"/>
      <c r="DM9" s="679"/>
      <c r="DN9" s="679"/>
      <c r="DO9" s="679"/>
      <c r="DP9" s="680"/>
      <c r="DQ9" s="684">
        <v>2145884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243</v>
      </c>
      <c r="S10" s="679"/>
      <c r="T10" s="679"/>
      <c r="U10" s="679"/>
      <c r="V10" s="679"/>
      <c r="W10" s="679"/>
      <c r="X10" s="679"/>
      <c r="Y10" s="680"/>
      <c r="Z10" s="715" t="s">
        <v>236</v>
      </c>
      <c r="AA10" s="715"/>
      <c r="AB10" s="715"/>
      <c r="AC10" s="715"/>
      <c r="AD10" s="716" t="s">
        <v>243</v>
      </c>
      <c r="AE10" s="716"/>
      <c r="AF10" s="716"/>
      <c r="AG10" s="716"/>
      <c r="AH10" s="716"/>
      <c r="AI10" s="716"/>
      <c r="AJ10" s="716"/>
      <c r="AK10" s="716"/>
      <c r="AL10" s="681" t="s">
        <v>240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177310</v>
      </c>
      <c r="BH10" s="679"/>
      <c r="BI10" s="679"/>
      <c r="BJ10" s="679"/>
      <c r="BK10" s="679"/>
      <c r="BL10" s="679"/>
      <c r="BM10" s="679"/>
      <c r="BN10" s="680"/>
      <c r="BO10" s="715">
        <v>1.7</v>
      </c>
      <c r="BP10" s="715"/>
      <c r="BQ10" s="715"/>
      <c r="BR10" s="715"/>
      <c r="BS10" s="684" t="s">
        <v>240</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52024</v>
      </c>
      <c r="CS10" s="679"/>
      <c r="CT10" s="679"/>
      <c r="CU10" s="679"/>
      <c r="CV10" s="679"/>
      <c r="CW10" s="679"/>
      <c r="CX10" s="679"/>
      <c r="CY10" s="680"/>
      <c r="CZ10" s="715">
        <v>0.2</v>
      </c>
      <c r="DA10" s="715"/>
      <c r="DB10" s="715"/>
      <c r="DC10" s="715"/>
      <c r="DD10" s="684" t="s">
        <v>236</v>
      </c>
      <c r="DE10" s="679"/>
      <c r="DF10" s="679"/>
      <c r="DG10" s="679"/>
      <c r="DH10" s="679"/>
      <c r="DI10" s="679"/>
      <c r="DJ10" s="679"/>
      <c r="DK10" s="679"/>
      <c r="DL10" s="679"/>
      <c r="DM10" s="679"/>
      <c r="DN10" s="679"/>
      <c r="DO10" s="679"/>
      <c r="DP10" s="680"/>
      <c r="DQ10" s="684">
        <v>41466</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1044378</v>
      </c>
      <c r="S11" s="679"/>
      <c r="T11" s="679"/>
      <c r="U11" s="679"/>
      <c r="V11" s="679"/>
      <c r="W11" s="679"/>
      <c r="X11" s="679"/>
      <c r="Y11" s="680"/>
      <c r="Z11" s="681">
        <v>3.4</v>
      </c>
      <c r="AA11" s="682"/>
      <c r="AB11" s="682"/>
      <c r="AC11" s="683"/>
      <c r="AD11" s="684">
        <v>1044378</v>
      </c>
      <c r="AE11" s="679"/>
      <c r="AF11" s="679"/>
      <c r="AG11" s="679"/>
      <c r="AH11" s="679"/>
      <c r="AI11" s="679"/>
      <c r="AJ11" s="679"/>
      <c r="AK11" s="680"/>
      <c r="AL11" s="681">
        <v>6.3</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886757</v>
      </c>
      <c r="BH11" s="679"/>
      <c r="BI11" s="679"/>
      <c r="BJ11" s="679"/>
      <c r="BK11" s="679"/>
      <c r="BL11" s="679"/>
      <c r="BM11" s="679"/>
      <c r="BN11" s="680"/>
      <c r="BO11" s="715">
        <v>8.6</v>
      </c>
      <c r="BP11" s="715"/>
      <c r="BQ11" s="715"/>
      <c r="BR11" s="715"/>
      <c r="BS11" s="684">
        <v>176320</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423145</v>
      </c>
      <c r="CS11" s="679"/>
      <c r="CT11" s="679"/>
      <c r="CU11" s="679"/>
      <c r="CV11" s="679"/>
      <c r="CW11" s="679"/>
      <c r="CX11" s="679"/>
      <c r="CY11" s="680"/>
      <c r="CZ11" s="715">
        <v>1.4</v>
      </c>
      <c r="DA11" s="715"/>
      <c r="DB11" s="715"/>
      <c r="DC11" s="715"/>
      <c r="DD11" s="684">
        <v>110402</v>
      </c>
      <c r="DE11" s="679"/>
      <c r="DF11" s="679"/>
      <c r="DG11" s="679"/>
      <c r="DH11" s="679"/>
      <c r="DI11" s="679"/>
      <c r="DJ11" s="679"/>
      <c r="DK11" s="679"/>
      <c r="DL11" s="679"/>
      <c r="DM11" s="679"/>
      <c r="DN11" s="679"/>
      <c r="DO11" s="679"/>
      <c r="DP11" s="680"/>
      <c r="DQ11" s="684">
        <v>297368</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65885</v>
      </c>
      <c r="S12" s="679"/>
      <c r="T12" s="679"/>
      <c r="U12" s="679"/>
      <c r="V12" s="679"/>
      <c r="W12" s="679"/>
      <c r="X12" s="679"/>
      <c r="Y12" s="680"/>
      <c r="Z12" s="715">
        <v>0.2</v>
      </c>
      <c r="AA12" s="715"/>
      <c r="AB12" s="715"/>
      <c r="AC12" s="715"/>
      <c r="AD12" s="716">
        <v>65885</v>
      </c>
      <c r="AE12" s="716"/>
      <c r="AF12" s="716"/>
      <c r="AG12" s="716"/>
      <c r="AH12" s="716"/>
      <c r="AI12" s="716"/>
      <c r="AJ12" s="716"/>
      <c r="AK12" s="716"/>
      <c r="AL12" s="681">
        <v>0.4</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5157911</v>
      </c>
      <c r="BH12" s="679"/>
      <c r="BI12" s="679"/>
      <c r="BJ12" s="679"/>
      <c r="BK12" s="679"/>
      <c r="BL12" s="679"/>
      <c r="BM12" s="679"/>
      <c r="BN12" s="680"/>
      <c r="BO12" s="715">
        <v>50.2</v>
      </c>
      <c r="BP12" s="715"/>
      <c r="BQ12" s="715"/>
      <c r="BR12" s="715"/>
      <c r="BS12" s="684" t="s">
        <v>240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439236</v>
      </c>
      <c r="CS12" s="679"/>
      <c r="CT12" s="679"/>
      <c r="CU12" s="679"/>
      <c r="CV12" s="679"/>
      <c r="CW12" s="679"/>
      <c r="CX12" s="679"/>
      <c r="CY12" s="680"/>
      <c r="CZ12" s="715">
        <v>1.4</v>
      </c>
      <c r="DA12" s="715"/>
      <c r="DB12" s="715"/>
      <c r="DC12" s="715"/>
      <c r="DD12" s="684">
        <v>17699</v>
      </c>
      <c r="DE12" s="679"/>
      <c r="DF12" s="679"/>
      <c r="DG12" s="679"/>
      <c r="DH12" s="679"/>
      <c r="DI12" s="679"/>
      <c r="DJ12" s="679"/>
      <c r="DK12" s="679"/>
      <c r="DL12" s="679"/>
      <c r="DM12" s="679"/>
      <c r="DN12" s="679"/>
      <c r="DO12" s="679"/>
      <c r="DP12" s="680"/>
      <c r="DQ12" s="684">
        <v>247181</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236</v>
      </c>
      <c r="AA13" s="715"/>
      <c r="AB13" s="715"/>
      <c r="AC13" s="715"/>
      <c r="AD13" s="716" t="s">
        <v>240</v>
      </c>
      <c r="AE13" s="716"/>
      <c r="AF13" s="716"/>
      <c r="AG13" s="716"/>
      <c r="AH13" s="716"/>
      <c r="AI13" s="716"/>
      <c r="AJ13" s="716"/>
      <c r="AK13" s="716"/>
      <c r="AL13" s="681" t="s">
        <v>240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5132980</v>
      </c>
      <c r="BH13" s="679"/>
      <c r="BI13" s="679"/>
      <c r="BJ13" s="679"/>
      <c r="BK13" s="679"/>
      <c r="BL13" s="679"/>
      <c r="BM13" s="679"/>
      <c r="BN13" s="680"/>
      <c r="BO13" s="715">
        <v>50</v>
      </c>
      <c r="BP13" s="715"/>
      <c r="BQ13" s="715"/>
      <c r="BR13" s="715"/>
      <c r="BS13" s="684" t="s">
        <v>137</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2696103</v>
      </c>
      <c r="CS13" s="679"/>
      <c r="CT13" s="679"/>
      <c r="CU13" s="679"/>
      <c r="CV13" s="679"/>
      <c r="CW13" s="679"/>
      <c r="CX13" s="679"/>
      <c r="CY13" s="680"/>
      <c r="CZ13" s="715">
        <v>8.9</v>
      </c>
      <c r="DA13" s="715"/>
      <c r="DB13" s="715"/>
      <c r="DC13" s="715"/>
      <c r="DD13" s="684">
        <v>976731</v>
      </c>
      <c r="DE13" s="679"/>
      <c r="DF13" s="679"/>
      <c r="DG13" s="679"/>
      <c r="DH13" s="679"/>
      <c r="DI13" s="679"/>
      <c r="DJ13" s="679"/>
      <c r="DK13" s="679"/>
      <c r="DL13" s="679"/>
      <c r="DM13" s="679"/>
      <c r="DN13" s="679"/>
      <c r="DO13" s="679"/>
      <c r="DP13" s="680"/>
      <c r="DQ13" s="684">
        <v>1739220</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27420</v>
      </c>
      <c r="S14" s="679"/>
      <c r="T14" s="679"/>
      <c r="U14" s="679"/>
      <c r="V14" s="679"/>
      <c r="W14" s="679"/>
      <c r="X14" s="679"/>
      <c r="Y14" s="680"/>
      <c r="Z14" s="715">
        <v>0.1</v>
      </c>
      <c r="AA14" s="715"/>
      <c r="AB14" s="715"/>
      <c r="AC14" s="715"/>
      <c r="AD14" s="716">
        <v>27420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187961</v>
      </c>
      <c r="BH14" s="679"/>
      <c r="BI14" s="679"/>
      <c r="BJ14" s="679"/>
      <c r="BK14" s="679"/>
      <c r="BL14" s="679"/>
      <c r="BM14" s="679"/>
      <c r="BN14" s="680"/>
      <c r="BO14" s="715">
        <v>1.8</v>
      </c>
      <c r="BP14" s="715"/>
      <c r="BQ14" s="715"/>
      <c r="BR14" s="715"/>
      <c r="BS14" s="684" t="s">
        <v>240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1033598</v>
      </c>
      <c r="CS14" s="679"/>
      <c r="CT14" s="679"/>
      <c r="CU14" s="679"/>
      <c r="CV14" s="679"/>
      <c r="CW14" s="679"/>
      <c r="CX14" s="679"/>
      <c r="CY14" s="680"/>
      <c r="CZ14" s="715">
        <v>3.4</v>
      </c>
      <c r="DA14" s="715"/>
      <c r="DB14" s="715"/>
      <c r="DC14" s="715"/>
      <c r="DD14" s="684">
        <v>28050</v>
      </c>
      <c r="DE14" s="679"/>
      <c r="DF14" s="679"/>
      <c r="DG14" s="679"/>
      <c r="DH14" s="679"/>
      <c r="DI14" s="679"/>
      <c r="DJ14" s="679"/>
      <c r="DK14" s="679"/>
      <c r="DL14" s="679"/>
      <c r="DM14" s="679"/>
      <c r="DN14" s="679"/>
      <c r="DO14" s="679"/>
      <c r="DP14" s="680"/>
      <c r="DQ14" s="684">
        <v>1019114</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240</v>
      </c>
      <c r="AE15" s="716"/>
      <c r="AF15" s="716"/>
      <c r="AG15" s="716"/>
      <c r="AH15" s="716"/>
      <c r="AI15" s="716"/>
      <c r="AJ15" s="716"/>
      <c r="AK15" s="716"/>
      <c r="AL15" s="681" t="s">
        <v>240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444364</v>
      </c>
      <c r="BH15" s="679"/>
      <c r="BI15" s="679"/>
      <c r="BJ15" s="679"/>
      <c r="BK15" s="679"/>
      <c r="BL15" s="679"/>
      <c r="BM15" s="679"/>
      <c r="BN15" s="680"/>
      <c r="BO15" s="715">
        <v>4.3</v>
      </c>
      <c r="BP15" s="715"/>
      <c r="BQ15" s="715"/>
      <c r="BR15" s="715"/>
      <c r="BS15" s="684" t="s">
        <v>240</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5806510</v>
      </c>
      <c r="CS15" s="679"/>
      <c r="CT15" s="679"/>
      <c r="CU15" s="679"/>
      <c r="CV15" s="679"/>
      <c r="CW15" s="679"/>
      <c r="CX15" s="679"/>
      <c r="CY15" s="680"/>
      <c r="CZ15" s="715">
        <v>19.100000000000001</v>
      </c>
      <c r="DA15" s="715"/>
      <c r="DB15" s="715"/>
      <c r="DC15" s="715"/>
      <c r="DD15" s="684">
        <v>2329990</v>
      </c>
      <c r="DE15" s="679"/>
      <c r="DF15" s="679"/>
      <c r="DG15" s="679"/>
      <c r="DH15" s="679"/>
      <c r="DI15" s="679"/>
      <c r="DJ15" s="679"/>
      <c r="DK15" s="679"/>
      <c r="DL15" s="679"/>
      <c r="DM15" s="679"/>
      <c r="DN15" s="679"/>
      <c r="DO15" s="679"/>
      <c r="DP15" s="680"/>
      <c r="DQ15" s="684">
        <v>3484542</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8104</v>
      </c>
      <c r="S16" s="679"/>
      <c r="T16" s="679"/>
      <c r="U16" s="679"/>
      <c r="V16" s="679"/>
      <c r="W16" s="679"/>
      <c r="X16" s="679"/>
      <c r="Y16" s="680"/>
      <c r="Z16" s="715">
        <v>0</v>
      </c>
      <c r="AA16" s="715"/>
      <c r="AB16" s="715"/>
      <c r="AC16" s="715"/>
      <c r="AD16" s="716">
        <v>8104</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236</v>
      </c>
      <c r="BP16" s="715"/>
      <c r="BQ16" s="715"/>
      <c r="BR16" s="715"/>
      <c r="BS16" s="684" t="s">
        <v>240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49206</v>
      </c>
      <c r="CS16" s="679"/>
      <c r="CT16" s="679"/>
      <c r="CU16" s="679"/>
      <c r="CV16" s="679"/>
      <c r="CW16" s="679"/>
      <c r="CX16" s="679"/>
      <c r="CY16" s="680"/>
      <c r="CZ16" s="715">
        <v>0.2</v>
      </c>
      <c r="DA16" s="715"/>
      <c r="DB16" s="715"/>
      <c r="DC16" s="715"/>
      <c r="DD16" s="684" t="s">
        <v>243</v>
      </c>
      <c r="DE16" s="679"/>
      <c r="DF16" s="679"/>
      <c r="DG16" s="679"/>
      <c r="DH16" s="679"/>
      <c r="DI16" s="679"/>
      <c r="DJ16" s="679"/>
      <c r="DK16" s="679"/>
      <c r="DL16" s="679"/>
      <c r="DM16" s="679"/>
      <c r="DN16" s="679"/>
      <c r="DO16" s="679"/>
      <c r="DP16" s="680"/>
      <c r="DQ16" s="684">
        <v>2634</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139312</v>
      </c>
      <c r="S17" s="679"/>
      <c r="T17" s="679"/>
      <c r="U17" s="679"/>
      <c r="V17" s="679"/>
      <c r="W17" s="679"/>
      <c r="X17" s="679"/>
      <c r="Y17" s="680"/>
      <c r="Z17" s="715">
        <v>0.4</v>
      </c>
      <c r="AA17" s="715"/>
      <c r="AB17" s="715"/>
      <c r="AC17" s="715"/>
      <c r="AD17" s="716">
        <v>139312</v>
      </c>
      <c r="AE17" s="716"/>
      <c r="AF17" s="716"/>
      <c r="AG17" s="716"/>
      <c r="AH17" s="716"/>
      <c r="AI17" s="716"/>
      <c r="AJ17" s="716"/>
      <c r="AK17" s="716"/>
      <c r="AL17" s="681">
        <v>0.8</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240</v>
      </c>
      <c r="BP17" s="715"/>
      <c r="BQ17" s="715"/>
      <c r="BR17" s="715"/>
      <c r="BS17" s="684" t="s">
        <v>236</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2766140</v>
      </c>
      <c r="CS17" s="679"/>
      <c r="CT17" s="679"/>
      <c r="CU17" s="679"/>
      <c r="CV17" s="679"/>
      <c r="CW17" s="679"/>
      <c r="CX17" s="679"/>
      <c r="CY17" s="680"/>
      <c r="CZ17" s="715">
        <v>9.1</v>
      </c>
      <c r="DA17" s="715"/>
      <c r="DB17" s="715"/>
      <c r="DC17" s="715"/>
      <c r="DD17" s="684" t="s">
        <v>236</v>
      </c>
      <c r="DE17" s="679"/>
      <c r="DF17" s="679"/>
      <c r="DG17" s="679"/>
      <c r="DH17" s="679"/>
      <c r="DI17" s="679"/>
      <c r="DJ17" s="679"/>
      <c r="DK17" s="679"/>
      <c r="DL17" s="679"/>
      <c r="DM17" s="679"/>
      <c r="DN17" s="679"/>
      <c r="DO17" s="679"/>
      <c r="DP17" s="680"/>
      <c r="DQ17" s="684">
        <v>2643952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53150</v>
      </c>
      <c r="S18" s="679"/>
      <c r="T18" s="679"/>
      <c r="U18" s="679"/>
      <c r="V18" s="679"/>
      <c r="W18" s="679"/>
      <c r="X18" s="679"/>
      <c r="Y18" s="680"/>
      <c r="Z18" s="715">
        <v>0.2</v>
      </c>
      <c r="AA18" s="715"/>
      <c r="AB18" s="715"/>
      <c r="AC18" s="715"/>
      <c r="AD18" s="716">
        <v>53150</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236</v>
      </c>
      <c r="DA18" s="715"/>
      <c r="DB18" s="715"/>
      <c r="DC18" s="715"/>
      <c r="DD18" s="684" t="s">
        <v>243</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3714</v>
      </c>
      <c r="S19" s="679"/>
      <c r="T19" s="679"/>
      <c r="U19" s="679"/>
      <c r="V19" s="679"/>
      <c r="W19" s="679"/>
      <c r="X19" s="679"/>
      <c r="Y19" s="680"/>
      <c r="Z19" s="715">
        <v>0</v>
      </c>
      <c r="AA19" s="715"/>
      <c r="AB19" s="715"/>
      <c r="AC19" s="715"/>
      <c r="AD19" s="716">
        <v>3714</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554633</v>
      </c>
      <c r="BH19" s="679"/>
      <c r="BI19" s="679"/>
      <c r="BJ19" s="679"/>
      <c r="BK19" s="679"/>
      <c r="BL19" s="679"/>
      <c r="BM19" s="679"/>
      <c r="BN19" s="680"/>
      <c r="BO19" s="715">
        <v>5.4</v>
      </c>
      <c r="BP19" s="715"/>
      <c r="BQ19" s="715"/>
      <c r="BR19" s="715"/>
      <c r="BS19" s="684" t="s">
        <v>236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243</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1462</v>
      </c>
      <c r="S20" s="679"/>
      <c r="T20" s="679"/>
      <c r="U20" s="679"/>
      <c r="V20" s="679"/>
      <c r="W20" s="679"/>
      <c r="X20" s="679"/>
      <c r="Y20" s="680"/>
      <c r="Z20" s="715">
        <v>0</v>
      </c>
      <c r="AA20" s="715"/>
      <c r="AB20" s="715"/>
      <c r="AC20" s="715"/>
      <c r="AD20" s="716">
        <v>1462</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554633</v>
      </c>
      <c r="BH20" s="679"/>
      <c r="BI20" s="679"/>
      <c r="BJ20" s="679"/>
      <c r="BK20" s="679"/>
      <c r="BL20" s="679"/>
      <c r="BM20" s="679"/>
      <c r="BN20" s="680"/>
      <c r="BO20" s="715">
        <v>5.4</v>
      </c>
      <c r="BP20" s="715"/>
      <c r="BQ20" s="715"/>
      <c r="BR20" s="715"/>
      <c r="BS20" s="684" t="s">
        <v>240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30412086</v>
      </c>
      <c r="CS20" s="679"/>
      <c r="CT20" s="679"/>
      <c r="CU20" s="679"/>
      <c r="CV20" s="679"/>
      <c r="CW20" s="679"/>
      <c r="CX20" s="679"/>
      <c r="CY20" s="680"/>
      <c r="CZ20" s="715">
        <v>100</v>
      </c>
      <c r="DA20" s="715"/>
      <c r="DB20" s="715"/>
      <c r="DC20" s="715"/>
      <c r="DD20" s="684">
        <v>4728370</v>
      </c>
      <c r="DE20" s="679"/>
      <c r="DF20" s="679"/>
      <c r="DG20" s="679"/>
      <c r="DH20" s="679"/>
      <c r="DI20" s="679"/>
      <c r="DJ20" s="679"/>
      <c r="DK20" s="679"/>
      <c r="DL20" s="679"/>
      <c r="DM20" s="679"/>
      <c r="DN20" s="679"/>
      <c r="DO20" s="679"/>
      <c r="DP20" s="680"/>
      <c r="DQ20" s="684">
        <v>19988905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80986</v>
      </c>
      <c r="S21" s="679"/>
      <c r="T21" s="679"/>
      <c r="U21" s="679"/>
      <c r="V21" s="679"/>
      <c r="W21" s="679"/>
      <c r="X21" s="679"/>
      <c r="Y21" s="680"/>
      <c r="Z21" s="715">
        <v>0.3</v>
      </c>
      <c r="AA21" s="715"/>
      <c r="AB21" s="715"/>
      <c r="AC21" s="715"/>
      <c r="AD21" s="716">
        <v>80986</v>
      </c>
      <c r="AE21" s="716"/>
      <c r="AF21" s="716"/>
      <c r="AG21" s="716"/>
      <c r="AH21" s="716"/>
      <c r="AI21" s="716"/>
      <c r="AJ21" s="716"/>
      <c r="AK21" s="716"/>
      <c r="AL21" s="681">
        <v>0.5</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7921</v>
      </c>
      <c r="BH21" s="679"/>
      <c r="BI21" s="679"/>
      <c r="BJ21" s="679"/>
      <c r="BK21" s="679"/>
      <c r="BL21" s="679"/>
      <c r="BM21" s="679"/>
      <c r="BN21" s="680"/>
      <c r="BO21" s="715">
        <v>0.1</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6083249</v>
      </c>
      <c r="S22" s="679"/>
      <c r="T22" s="679"/>
      <c r="U22" s="679"/>
      <c r="V22" s="679"/>
      <c r="W22" s="679"/>
      <c r="X22" s="679"/>
      <c r="Y22" s="680"/>
      <c r="Z22" s="715">
        <v>19.600000000000001</v>
      </c>
      <c r="AA22" s="715"/>
      <c r="AB22" s="715"/>
      <c r="AC22" s="715"/>
      <c r="AD22" s="716">
        <v>5431291</v>
      </c>
      <c r="AE22" s="716"/>
      <c r="AF22" s="716"/>
      <c r="AG22" s="716"/>
      <c r="AH22" s="716"/>
      <c r="AI22" s="716"/>
      <c r="AJ22" s="716"/>
      <c r="AK22" s="716"/>
      <c r="AL22" s="681">
        <v>32.5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240</v>
      </c>
      <c r="BP22" s="715"/>
      <c r="BQ22" s="715"/>
      <c r="BR22" s="715"/>
      <c r="BS22" s="684" t="s">
        <v>236</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5431291</v>
      </c>
      <c r="S23" s="679"/>
      <c r="T23" s="679"/>
      <c r="U23" s="679"/>
      <c r="V23" s="679"/>
      <c r="W23" s="679"/>
      <c r="X23" s="679"/>
      <c r="Y23" s="680"/>
      <c r="Z23" s="715">
        <v>17.5</v>
      </c>
      <c r="AA23" s="715"/>
      <c r="AB23" s="715"/>
      <c r="AC23" s="715"/>
      <c r="AD23" s="716">
        <v>5431291</v>
      </c>
      <c r="AE23" s="716"/>
      <c r="AF23" s="716"/>
      <c r="AG23" s="716"/>
      <c r="AH23" s="716"/>
      <c r="AI23" s="716"/>
      <c r="AJ23" s="716"/>
      <c r="AK23" s="716"/>
      <c r="AL23" s="681">
        <v>32.5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546712</v>
      </c>
      <c r="BH23" s="679"/>
      <c r="BI23" s="679"/>
      <c r="BJ23" s="679"/>
      <c r="BK23" s="679"/>
      <c r="BL23" s="679"/>
      <c r="BM23" s="679"/>
      <c r="BN23" s="680"/>
      <c r="BO23" s="715">
        <v>5.3</v>
      </c>
      <c r="BP23" s="715"/>
      <c r="BQ23" s="715"/>
      <c r="BR23" s="715"/>
      <c r="BS23" s="684" t="s">
        <v>240</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651958</v>
      </c>
      <c r="S24" s="679"/>
      <c r="T24" s="679"/>
      <c r="U24" s="679"/>
      <c r="V24" s="679"/>
      <c r="W24" s="679"/>
      <c r="X24" s="679"/>
      <c r="Y24" s="680"/>
      <c r="Z24" s="715">
        <v>2.1</v>
      </c>
      <c r="AA24" s="715"/>
      <c r="AB24" s="715"/>
      <c r="AC24" s="715"/>
      <c r="AD24" s="716" t="s">
        <v>236</v>
      </c>
      <c r="AE24" s="716"/>
      <c r="AF24" s="716"/>
      <c r="AG24" s="716"/>
      <c r="AH24" s="716"/>
      <c r="AI24" s="716"/>
      <c r="AJ24" s="716"/>
      <c r="AK24" s="716"/>
      <c r="AL24" s="681" t="s">
        <v>240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240</v>
      </c>
      <c r="BP24" s="715"/>
      <c r="BQ24" s="715"/>
      <c r="BR24" s="715"/>
      <c r="BS24" s="684" t="s">
        <v>236</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12807533</v>
      </c>
      <c r="CS24" s="734"/>
      <c r="CT24" s="734"/>
      <c r="CU24" s="734"/>
      <c r="CV24" s="734"/>
      <c r="CW24" s="734"/>
      <c r="CX24" s="734"/>
      <c r="CY24" s="777"/>
      <c r="CZ24" s="778">
        <v>42.1</v>
      </c>
      <c r="DA24" s="749"/>
      <c r="DB24" s="749"/>
      <c r="DC24" s="781"/>
      <c r="DD24" s="776">
        <v>8009219</v>
      </c>
      <c r="DE24" s="734"/>
      <c r="DF24" s="734"/>
      <c r="DG24" s="734"/>
      <c r="DH24" s="734"/>
      <c r="DI24" s="734"/>
      <c r="DJ24" s="734"/>
      <c r="DK24" s="777"/>
      <c r="DL24" s="776">
        <v>7993713</v>
      </c>
      <c r="DM24" s="734"/>
      <c r="DN24" s="734"/>
      <c r="DO24" s="734"/>
      <c r="DP24" s="734"/>
      <c r="DQ24" s="734"/>
      <c r="DR24" s="734"/>
      <c r="DS24" s="734"/>
      <c r="DT24" s="734"/>
      <c r="DU24" s="734"/>
      <c r="DV24" s="777"/>
      <c r="DW24" s="778">
        <v>45.3</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240</v>
      </c>
      <c r="AA25" s="715"/>
      <c r="AB25" s="715"/>
      <c r="AC25" s="715"/>
      <c r="AD25" s="716" t="s">
        <v>236</v>
      </c>
      <c r="AE25" s="716"/>
      <c r="AF25" s="716"/>
      <c r="AG25" s="716"/>
      <c r="AH25" s="716"/>
      <c r="AI25" s="716"/>
      <c r="AJ25" s="716"/>
      <c r="AK25" s="716"/>
      <c r="AL25" s="681" t="s">
        <v>243</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243</v>
      </c>
      <c r="BP25" s="715"/>
      <c r="BQ25" s="715"/>
      <c r="BR25" s="715"/>
      <c r="BS25" s="684" t="s">
        <v>236</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3777306</v>
      </c>
      <c r="CS25" s="697"/>
      <c r="CT25" s="697"/>
      <c r="CU25" s="697"/>
      <c r="CV25" s="697"/>
      <c r="CW25" s="697"/>
      <c r="CX25" s="697"/>
      <c r="CY25" s="698"/>
      <c r="CZ25" s="681">
        <v>12.4</v>
      </c>
      <c r="DA25" s="699"/>
      <c r="DB25" s="699"/>
      <c r="DC25" s="700"/>
      <c r="DD25" s="684">
        <v>3475368</v>
      </c>
      <c r="DE25" s="697"/>
      <c r="DF25" s="697"/>
      <c r="DG25" s="697"/>
      <c r="DH25" s="697"/>
      <c r="DI25" s="697"/>
      <c r="DJ25" s="697"/>
      <c r="DK25" s="698"/>
      <c r="DL25" s="684">
        <v>3473489</v>
      </c>
      <c r="DM25" s="697"/>
      <c r="DN25" s="697"/>
      <c r="DO25" s="697"/>
      <c r="DP25" s="697"/>
      <c r="DQ25" s="697"/>
      <c r="DR25" s="697"/>
      <c r="DS25" s="697"/>
      <c r="DT25" s="697"/>
      <c r="DU25" s="697"/>
      <c r="DV25" s="698"/>
      <c r="DW25" s="681">
        <v>19.7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17880214</v>
      </c>
      <c r="S26" s="679"/>
      <c r="T26" s="679"/>
      <c r="U26" s="679"/>
      <c r="V26" s="679"/>
      <c r="W26" s="679"/>
      <c r="X26" s="679"/>
      <c r="Y26" s="680"/>
      <c r="Z26" s="715">
        <v>57.5</v>
      </c>
      <c r="AA26" s="715"/>
      <c r="AB26" s="715"/>
      <c r="AC26" s="715"/>
      <c r="AD26" s="716">
        <v>16681544</v>
      </c>
      <c r="AE26" s="716"/>
      <c r="AF26" s="716"/>
      <c r="AG26" s="716"/>
      <c r="AH26" s="716"/>
      <c r="AI26" s="716"/>
      <c r="AJ26" s="716"/>
      <c r="AK26" s="716"/>
      <c r="AL26" s="681">
        <v>99.9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236</v>
      </c>
      <c r="BP26" s="715"/>
      <c r="BQ26" s="715"/>
      <c r="BR26" s="715"/>
      <c r="BS26" s="684" t="s">
        <v>236</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2638188</v>
      </c>
      <c r="CS26" s="679"/>
      <c r="CT26" s="679"/>
      <c r="CU26" s="679"/>
      <c r="CV26" s="679"/>
      <c r="CW26" s="679"/>
      <c r="CX26" s="679"/>
      <c r="CY26" s="680"/>
      <c r="CZ26" s="681">
        <v>8.6999999999999993</v>
      </c>
      <c r="DA26" s="699"/>
      <c r="DB26" s="699"/>
      <c r="DC26" s="700"/>
      <c r="DD26" s="684">
        <v>2351230</v>
      </c>
      <c r="DE26" s="679"/>
      <c r="DF26" s="679"/>
      <c r="DG26" s="679"/>
      <c r="DH26" s="679"/>
      <c r="DI26" s="679"/>
      <c r="DJ26" s="679"/>
      <c r="DK26" s="680"/>
      <c r="DL26" s="684" t="s">
        <v>240</v>
      </c>
      <c r="DM26" s="679"/>
      <c r="DN26" s="679"/>
      <c r="DO26" s="679"/>
      <c r="DP26" s="679"/>
      <c r="DQ26" s="679"/>
      <c r="DR26" s="679"/>
      <c r="DS26" s="679"/>
      <c r="DT26" s="679"/>
      <c r="DU26" s="679"/>
      <c r="DV26" s="680"/>
      <c r="DW26" s="681" t="s">
        <v>243</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5357</v>
      </c>
      <c r="S27" s="679"/>
      <c r="T27" s="679"/>
      <c r="U27" s="679"/>
      <c r="V27" s="679"/>
      <c r="W27" s="679"/>
      <c r="X27" s="679"/>
      <c r="Y27" s="680"/>
      <c r="Z27" s="715">
        <v>0</v>
      </c>
      <c r="AA27" s="715"/>
      <c r="AB27" s="715"/>
      <c r="AC27" s="715"/>
      <c r="AD27" s="716">
        <v>5357</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10269209</v>
      </c>
      <c r="BH27" s="679"/>
      <c r="BI27" s="679"/>
      <c r="BJ27" s="679"/>
      <c r="BK27" s="679"/>
      <c r="BL27" s="679"/>
      <c r="BM27" s="679"/>
      <c r="BN27" s="680"/>
      <c r="BO27" s="715">
        <v>100</v>
      </c>
      <c r="BP27" s="715"/>
      <c r="BQ27" s="715"/>
      <c r="BR27" s="715"/>
      <c r="BS27" s="684">
        <v>176320</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6264087</v>
      </c>
      <c r="CS27" s="697"/>
      <c r="CT27" s="697"/>
      <c r="CU27" s="697"/>
      <c r="CV27" s="697"/>
      <c r="CW27" s="697"/>
      <c r="CX27" s="697"/>
      <c r="CY27" s="698"/>
      <c r="CZ27" s="681">
        <v>20.6</v>
      </c>
      <c r="DA27" s="699"/>
      <c r="DB27" s="699"/>
      <c r="DC27" s="700"/>
      <c r="DD27" s="684">
        <v>1889899</v>
      </c>
      <c r="DE27" s="697"/>
      <c r="DF27" s="697"/>
      <c r="DG27" s="697"/>
      <c r="DH27" s="697"/>
      <c r="DI27" s="697"/>
      <c r="DJ27" s="697"/>
      <c r="DK27" s="698"/>
      <c r="DL27" s="684">
        <v>1876272</v>
      </c>
      <c r="DM27" s="697"/>
      <c r="DN27" s="697"/>
      <c r="DO27" s="697"/>
      <c r="DP27" s="697"/>
      <c r="DQ27" s="697"/>
      <c r="DR27" s="697"/>
      <c r="DS27" s="697"/>
      <c r="DT27" s="697"/>
      <c r="DU27" s="697"/>
      <c r="DV27" s="698"/>
      <c r="DW27" s="681">
        <v>10.6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219103</v>
      </c>
      <c r="S28" s="679"/>
      <c r="T28" s="679"/>
      <c r="U28" s="679"/>
      <c r="V28" s="679"/>
      <c r="W28" s="679"/>
      <c r="X28" s="679"/>
      <c r="Y28" s="680"/>
      <c r="Z28" s="715">
        <v>0.7</v>
      </c>
      <c r="AA28" s="715"/>
      <c r="AB28" s="715"/>
      <c r="AC28" s="715"/>
      <c r="AD28" s="716" t="s">
        <v>236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2766140</v>
      </c>
      <c r="CS28" s="679"/>
      <c r="CT28" s="679"/>
      <c r="CU28" s="679"/>
      <c r="CV28" s="679"/>
      <c r="CW28" s="679"/>
      <c r="CX28" s="679"/>
      <c r="CY28" s="680"/>
      <c r="CZ28" s="681">
        <v>9.1</v>
      </c>
      <c r="DA28" s="699"/>
      <c r="DB28" s="699"/>
      <c r="DC28" s="700"/>
      <c r="DD28" s="684">
        <v>2643952</v>
      </c>
      <c r="DE28" s="679"/>
      <c r="DF28" s="679"/>
      <c r="DG28" s="679"/>
      <c r="DH28" s="679"/>
      <c r="DI28" s="679"/>
      <c r="DJ28" s="679"/>
      <c r="DK28" s="680"/>
      <c r="DL28" s="684">
        <v>2643952</v>
      </c>
      <c r="DM28" s="679"/>
      <c r="DN28" s="679"/>
      <c r="DO28" s="679"/>
      <c r="DP28" s="679"/>
      <c r="DQ28" s="679"/>
      <c r="DR28" s="679"/>
      <c r="DS28" s="679"/>
      <c r="DT28" s="679"/>
      <c r="DU28" s="679"/>
      <c r="DV28" s="680"/>
      <c r="DW28" s="681">
        <v>15</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343423</v>
      </c>
      <c r="S29" s="679"/>
      <c r="T29" s="679"/>
      <c r="U29" s="679"/>
      <c r="V29" s="679"/>
      <c r="W29" s="679"/>
      <c r="X29" s="679"/>
      <c r="Y29" s="680"/>
      <c r="Z29" s="715">
        <v>1.1000000000000001</v>
      </c>
      <c r="AA29" s="715"/>
      <c r="AB29" s="715"/>
      <c r="AC29" s="715"/>
      <c r="AD29" s="716">
        <v>7479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2765555</v>
      </c>
      <c r="CS29" s="697"/>
      <c r="CT29" s="697"/>
      <c r="CU29" s="697"/>
      <c r="CV29" s="697"/>
      <c r="CW29" s="697"/>
      <c r="CX29" s="697"/>
      <c r="CY29" s="698"/>
      <c r="CZ29" s="681">
        <v>9.1</v>
      </c>
      <c r="DA29" s="699"/>
      <c r="DB29" s="699"/>
      <c r="DC29" s="700"/>
      <c r="DD29" s="684">
        <v>2643367</v>
      </c>
      <c r="DE29" s="697"/>
      <c r="DF29" s="697"/>
      <c r="DG29" s="697"/>
      <c r="DH29" s="697"/>
      <c r="DI29" s="697"/>
      <c r="DJ29" s="697"/>
      <c r="DK29" s="698"/>
      <c r="DL29" s="684">
        <v>2643367</v>
      </c>
      <c r="DM29" s="697"/>
      <c r="DN29" s="697"/>
      <c r="DO29" s="697"/>
      <c r="DP29" s="697"/>
      <c r="DQ29" s="697"/>
      <c r="DR29" s="697"/>
      <c r="DS29" s="697"/>
      <c r="DT29" s="697"/>
      <c r="DU29" s="697"/>
      <c r="DV29" s="698"/>
      <c r="DW29" s="681">
        <v>15</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138213</v>
      </c>
      <c r="S30" s="679"/>
      <c r="T30" s="679"/>
      <c r="U30" s="679"/>
      <c r="V30" s="679"/>
      <c r="W30" s="679"/>
      <c r="X30" s="679"/>
      <c r="Y30" s="680"/>
      <c r="Z30" s="715">
        <v>0.4</v>
      </c>
      <c r="AA30" s="715"/>
      <c r="AB30" s="715"/>
      <c r="AC30" s="715"/>
      <c r="AD30" s="716" t="s">
        <v>236</v>
      </c>
      <c r="AE30" s="716"/>
      <c r="AF30" s="716"/>
      <c r="AG30" s="716"/>
      <c r="AH30" s="716"/>
      <c r="AI30" s="716"/>
      <c r="AJ30" s="716"/>
      <c r="AK30" s="716"/>
      <c r="AL30" s="681" t="s">
        <v>236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2593306</v>
      </c>
      <c r="CS30" s="679"/>
      <c r="CT30" s="679"/>
      <c r="CU30" s="679"/>
      <c r="CV30" s="679"/>
      <c r="CW30" s="679"/>
      <c r="CX30" s="679"/>
      <c r="CY30" s="680"/>
      <c r="CZ30" s="681">
        <v>8.5</v>
      </c>
      <c r="DA30" s="699"/>
      <c r="DB30" s="699"/>
      <c r="DC30" s="700"/>
      <c r="DD30" s="684">
        <v>2476151</v>
      </c>
      <c r="DE30" s="679"/>
      <c r="DF30" s="679"/>
      <c r="DG30" s="679"/>
      <c r="DH30" s="679"/>
      <c r="DI30" s="679"/>
      <c r="DJ30" s="679"/>
      <c r="DK30" s="680"/>
      <c r="DL30" s="684">
        <v>2476151</v>
      </c>
      <c r="DM30" s="679"/>
      <c r="DN30" s="679"/>
      <c r="DO30" s="679"/>
      <c r="DP30" s="679"/>
      <c r="DQ30" s="679"/>
      <c r="DR30" s="679"/>
      <c r="DS30" s="679"/>
      <c r="DT30" s="679"/>
      <c r="DU30" s="679"/>
      <c r="DV30" s="680"/>
      <c r="DW30" s="681">
        <v>14</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3803634</v>
      </c>
      <c r="S31" s="679"/>
      <c r="T31" s="679"/>
      <c r="U31" s="679"/>
      <c r="V31" s="679"/>
      <c r="W31" s="679"/>
      <c r="X31" s="679"/>
      <c r="Y31" s="680"/>
      <c r="Z31" s="715">
        <v>12.2</v>
      </c>
      <c r="AA31" s="715"/>
      <c r="AB31" s="715"/>
      <c r="AC31" s="715"/>
      <c r="AD31" s="716" t="s">
        <v>240</v>
      </c>
      <c r="AE31" s="716"/>
      <c r="AF31" s="716"/>
      <c r="AG31" s="716"/>
      <c r="AH31" s="716"/>
      <c r="AI31" s="716"/>
      <c r="AJ31" s="716"/>
      <c r="AK31" s="716"/>
      <c r="AL31" s="681" t="s">
        <v>240</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99.6</v>
      </c>
      <c r="BH31" s="748"/>
      <c r="BI31" s="748"/>
      <c r="BJ31" s="748"/>
      <c r="BK31" s="748"/>
      <c r="BL31" s="748"/>
      <c r="BM31" s="749">
        <v>98.4</v>
      </c>
      <c r="BN31" s="748"/>
      <c r="BO31" s="748"/>
      <c r="BP31" s="748"/>
      <c r="BQ31" s="750"/>
      <c r="BR31" s="747">
        <v>99.4</v>
      </c>
      <c r="BS31" s="748"/>
      <c r="BT31" s="748"/>
      <c r="BU31" s="748"/>
      <c r="BV31" s="748"/>
      <c r="BW31" s="748"/>
      <c r="BX31" s="749">
        <v>98</v>
      </c>
      <c r="BY31" s="748"/>
      <c r="BZ31" s="748"/>
      <c r="CA31" s="748"/>
      <c r="CB31" s="750"/>
      <c r="CD31" s="765"/>
      <c r="CE31" s="766"/>
      <c r="CF31" s="711" t="s">
        <v>312</v>
      </c>
      <c r="CG31" s="712"/>
      <c r="CH31" s="712"/>
      <c r="CI31" s="712"/>
      <c r="CJ31" s="712"/>
      <c r="CK31" s="712"/>
      <c r="CL31" s="712"/>
      <c r="CM31" s="712"/>
      <c r="CN31" s="712"/>
      <c r="CO31" s="712"/>
      <c r="CP31" s="712"/>
      <c r="CQ31" s="713"/>
      <c r="CR31" s="678">
        <v>172249</v>
      </c>
      <c r="CS31" s="697"/>
      <c r="CT31" s="697"/>
      <c r="CU31" s="697"/>
      <c r="CV31" s="697"/>
      <c r="CW31" s="697"/>
      <c r="CX31" s="697"/>
      <c r="CY31" s="698"/>
      <c r="CZ31" s="681">
        <v>0.6</v>
      </c>
      <c r="DA31" s="699"/>
      <c r="DB31" s="699"/>
      <c r="DC31" s="700"/>
      <c r="DD31" s="684">
        <v>167216</v>
      </c>
      <c r="DE31" s="697"/>
      <c r="DF31" s="697"/>
      <c r="DG31" s="697"/>
      <c r="DH31" s="697"/>
      <c r="DI31" s="697"/>
      <c r="DJ31" s="697"/>
      <c r="DK31" s="698"/>
      <c r="DL31" s="684">
        <v>167216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236</v>
      </c>
      <c r="AA32" s="715"/>
      <c r="AB32" s="715"/>
      <c r="AC32" s="715"/>
      <c r="AD32" s="716" t="s">
        <v>240</v>
      </c>
      <c r="AE32" s="716"/>
      <c r="AF32" s="716"/>
      <c r="AG32" s="716"/>
      <c r="AH32" s="716"/>
      <c r="AI32" s="716"/>
      <c r="AJ32" s="716"/>
      <c r="AK32" s="716"/>
      <c r="AL32" s="681" t="s">
        <v>240</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99.6</v>
      </c>
      <c r="BH32" s="697"/>
      <c r="BI32" s="697"/>
      <c r="BJ32" s="697"/>
      <c r="BK32" s="697"/>
      <c r="BL32" s="697"/>
      <c r="BM32" s="682">
        <v>98.4</v>
      </c>
      <c r="BN32" s="743"/>
      <c r="BO32" s="743"/>
      <c r="BP32" s="743"/>
      <c r="BQ32" s="721"/>
      <c r="BR32" s="751">
        <v>99.4</v>
      </c>
      <c r="BS32" s="697"/>
      <c r="BT32" s="697"/>
      <c r="BU32" s="697"/>
      <c r="BV32" s="697"/>
      <c r="BW32" s="697"/>
      <c r="BX32" s="682">
        <v>98</v>
      </c>
      <c r="BY32" s="743"/>
      <c r="BZ32" s="743"/>
      <c r="CA32" s="743"/>
      <c r="CB32" s="721"/>
      <c r="CD32" s="767"/>
      <c r="CE32" s="768"/>
      <c r="CF32" s="711" t="s">
        <v>316</v>
      </c>
      <c r="CG32" s="712"/>
      <c r="CH32" s="712"/>
      <c r="CI32" s="712"/>
      <c r="CJ32" s="712"/>
      <c r="CK32" s="712"/>
      <c r="CL32" s="712"/>
      <c r="CM32" s="712"/>
      <c r="CN32" s="712"/>
      <c r="CO32" s="712"/>
      <c r="CP32" s="712"/>
      <c r="CQ32" s="713"/>
      <c r="CR32" s="678">
        <v>585</v>
      </c>
      <c r="CS32" s="679"/>
      <c r="CT32" s="679"/>
      <c r="CU32" s="679"/>
      <c r="CV32" s="679"/>
      <c r="CW32" s="679"/>
      <c r="CX32" s="679"/>
      <c r="CY32" s="680"/>
      <c r="CZ32" s="681">
        <v>0</v>
      </c>
      <c r="DA32" s="699"/>
      <c r="DB32" s="699"/>
      <c r="DC32" s="700"/>
      <c r="DD32" s="684">
        <v>585</v>
      </c>
      <c r="DE32" s="679"/>
      <c r="DF32" s="679"/>
      <c r="DG32" s="679"/>
      <c r="DH32" s="679"/>
      <c r="DI32" s="679"/>
      <c r="DJ32" s="679"/>
      <c r="DK32" s="680"/>
      <c r="DL32" s="684">
        <v>585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1728690</v>
      </c>
      <c r="S33" s="679"/>
      <c r="T33" s="679"/>
      <c r="U33" s="679"/>
      <c r="V33" s="679"/>
      <c r="W33" s="679"/>
      <c r="X33" s="679"/>
      <c r="Y33" s="680"/>
      <c r="Z33" s="715">
        <v>5.6</v>
      </c>
      <c r="AA33" s="715"/>
      <c r="AB33" s="715"/>
      <c r="AC33" s="715"/>
      <c r="AD33" s="716" t="s">
        <v>240</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99.6</v>
      </c>
      <c r="BH33" s="663"/>
      <c r="BI33" s="663"/>
      <c r="BJ33" s="663"/>
      <c r="BK33" s="663"/>
      <c r="BL33" s="663"/>
      <c r="BM33" s="706">
        <v>98.5</v>
      </c>
      <c r="BN33" s="663"/>
      <c r="BO33" s="663"/>
      <c r="BP33" s="663"/>
      <c r="BQ33" s="727"/>
      <c r="BR33" s="742">
        <v>99.5</v>
      </c>
      <c r="BS33" s="663"/>
      <c r="BT33" s="663"/>
      <c r="BU33" s="663"/>
      <c r="BV33" s="663"/>
      <c r="BW33" s="663"/>
      <c r="BX33" s="706">
        <v>98</v>
      </c>
      <c r="BY33" s="663"/>
      <c r="BZ33" s="663"/>
      <c r="CA33" s="663"/>
      <c r="CB33" s="727"/>
      <c r="CD33" s="711" t="s">
        <v>319</v>
      </c>
      <c r="CE33" s="712"/>
      <c r="CF33" s="712"/>
      <c r="CG33" s="712"/>
      <c r="CH33" s="712"/>
      <c r="CI33" s="712"/>
      <c r="CJ33" s="712"/>
      <c r="CK33" s="712"/>
      <c r="CL33" s="712"/>
      <c r="CM33" s="712"/>
      <c r="CN33" s="712"/>
      <c r="CO33" s="712"/>
      <c r="CP33" s="712"/>
      <c r="CQ33" s="713"/>
      <c r="CR33" s="678">
        <v>12826977</v>
      </c>
      <c r="CS33" s="697"/>
      <c r="CT33" s="697"/>
      <c r="CU33" s="697"/>
      <c r="CV33" s="697"/>
      <c r="CW33" s="697"/>
      <c r="CX33" s="697"/>
      <c r="CY33" s="698"/>
      <c r="CZ33" s="681">
        <v>42.2</v>
      </c>
      <c r="DA33" s="699"/>
      <c r="DB33" s="699"/>
      <c r="DC33" s="700"/>
      <c r="DD33" s="684">
        <v>11185944</v>
      </c>
      <c r="DE33" s="697"/>
      <c r="DF33" s="697"/>
      <c r="DG33" s="697"/>
      <c r="DH33" s="697"/>
      <c r="DI33" s="697"/>
      <c r="DJ33" s="697"/>
      <c r="DK33" s="698"/>
      <c r="DL33" s="684">
        <v>8798211</v>
      </c>
      <c r="DM33" s="697"/>
      <c r="DN33" s="697"/>
      <c r="DO33" s="697"/>
      <c r="DP33" s="697"/>
      <c r="DQ33" s="697"/>
      <c r="DR33" s="697"/>
      <c r="DS33" s="697"/>
      <c r="DT33" s="697"/>
      <c r="DU33" s="697"/>
      <c r="DV33" s="698"/>
      <c r="DW33" s="681">
        <v>49.9</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29702</v>
      </c>
      <c r="S34" s="679"/>
      <c r="T34" s="679"/>
      <c r="U34" s="679"/>
      <c r="V34" s="679"/>
      <c r="W34" s="679"/>
      <c r="X34" s="679"/>
      <c r="Y34" s="680"/>
      <c r="Z34" s="715">
        <v>0.1</v>
      </c>
      <c r="AA34" s="715"/>
      <c r="AB34" s="715"/>
      <c r="AC34" s="715"/>
      <c r="AD34" s="716" t="s">
        <v>236</v>
      </c>
      <c r="AE34" s="716"/>
      <c r="AF34" s="716"/>
      <c r="AG34" s="716"/>
      <c r="AH34" s="716"/>
      <c r="AI34" s="716"/>
      <c r="AJ34" s="716"/>
      <c r="AK34" s="716"/>
      <c r="AL34" s="681" t="s">
        <v>240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3208851</v>
      </c>
      <c r="CS34" s="679"/>
      <c r="CT34" s="679"/>
      <c r="CU34" s="679"/>
      <c r="CV34" s="679"/>
      <c r="CW34" s="679"/>
      <c r="CX34" s="679"/>
      <c r="CY34" s="680"/>
      <c r="CZ34" s="681">
        <v>10.6</v>
      </c>
      <c r="DA34" s="699"/>
      <c r="DB34" s="699"/>
      <c r="DC34" s="700"/>
      <c r="DD34" s="684">
        <v>2584900</v>
      </c>
      <c r="DE34" s="679"/>
      <c r="DF34" s="679"/>
      <c r="DG34" s="679"/>
      <c r="DH34" s="679"/>
      <c r="DI34" s="679"/>
      <c r="DJ34" s="679"/>
      <c r="DK34" s="680"/>
      <c r="DL34" s="684">
        <v>2352955</v>
      </c>
      <c r="DM34" s="679"/>
      <c r="DN34" s="679"/>
      <c r="DO34" s="679"/>
      <c r="DP34" s="679"/>
      <c r="DQ34" s="679"/>
      <c r="DR34" s="679"/>
      <c r="DS34" s="679"/>
      <c r="DT34" s="679"/>
      <c r="DU34" s="679"/>
      <c r="DV34" s="680"/>
      <c r="DW34" s="681">
        <v>13.3</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93100</v>
      </c>
      <c r="S35" s="679"/>
      <c r="T35" s="679"/>
      <c r="U35" s="679"/>
      <c r="V35" s="679"/>
      <c r="W35" s="679"/>
      <c r="X35" s="679"/>
      <c r="Y35" s="680"/>
      <c r="Z35" s="715">
        <v>0.3</v>
      </c>
      <c r="AA35" s="715"/>
      <c r="AB35" s="715"/>
      <c r="AC35" s="715"/>
      <c r="AD35" s="716" t="s">
        <v>243</v>
      </c>
      <c r="AE35" s="716"/>
      <c r="AF35" s="716"/>
      <c r="AG35" s="716"/>
      <c r="AH35" s="716"/>
      <c r="AI35" s="716"/>
      <c r="AJ35" s="716"/>
      <c r="AK35" s="716"/>
      <c r="AL35" s="681" t="s">
        <v>236</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151291</v>
      </c>
      <c r="CS35" s="697"/>
      <c r="CT35" s="697"/>
      <c r="CU35" s="697"/>
      <c r="CV35" s="697"/>
      <c r="CW35" s="697"/>
      <c r="CX35" s="697"/>
      <c r="CY35" s="698"/>
      <c r="CZ35" s="681">
        <v>0.5</v>
      </c>
      <c r="DA35" s="699"/>
      <c r="DB35" s="699"/>
      <c r="DC35" s="700"/>
      <c r="DD35" s="684">
        <v>121465</v>
      </c>
      <c r="DE35" s="697"/>
      <c r="DF35" s="697"/>
      <c r="DG35" s="697"/>
      <c r="DH35" s="697"/>
      <c r="DI35" s="697"/>
      <c r="DJ35" s="697"/>
      <c r="DK35" s="698"/>
      <c r="DL35" s="684">
        <v>120512</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524219</v>
      </c>
      <c r="S36" s="679"/>
      <c r="T36" s="679"/>
      <c r="U36" s="679"/>
      <c r="V36" s="679"/>
      <c r="W36" s="679"/>
      <c r="X36" s="679"/>
      <c r="Y36" s="680"/>
      <c r="Z36" s="715">
        <v>1.7</v>
      </c>
      <c r="AA36" s="715"/>
      <c r="AB36" s="715"/>
      <c r="AC36" s="715"/>
      <c r="AD36" s="716" t="s">
        <v>236</v>
      </c>
      <c r="AE36" s="716"/>
      <c r="AF36" s="716"/>
      <c r="AG36" s="716"/>
      <c r="AH36" s="716"/>
      <c r="AI36" s="716"/>
      <c r="AJ36" s="716"/>
      <c r="AK36" s="716"/>
      <c r="AL36" s="681" t="s">
        <v>236</v>
      </c>
      <c r="AM36" s="682"/>
      <c r="AN36" s="682"/>
      <c r="AO36" s="717"/>
      <c r="AP36" s="235"/>
      <c r="AQ36" s="730" t="s">
        <v>327</v>
      </c>
      <c r="AR36" s="731"/>
      <c r="AS36" s="731"/>
      <c r="AT36" s="731"/>
      <c r="AU36" s="731"/>
      <c r="AV36" s="731"/>
      <c r="AW36" s="731"/>
      <c r="AX36" s="731"/>
      <c r="AY36" s="732"/>
      <c r="AZ36" s="733">
        <v>4679138</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128972</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5364963</v>
      </c>
      <c r="CS36" s="679"/>
      <c r="CT36" s="679"/>
      <c r="CU36" s="679"/>
      <c r="CV36" s="679"/>
      <c r="CW36" s="679"/>
      <c r="CX36" s="679"/>
      <c r="CY36" s="680"/>
      <c r="CZ36" s="681">
        <v>17.600000000000001</v>
      </c>
      <c r="DA36" s="699"/>
      <c r="DB36" s="699"/>
      <c r="DC36" s="700"/>
      <c r="DD36" s="684">
        <v>5100263</v>
      </c>
      <c r="DE36" s="679"/>
      <c r="DF36" s="679"/>
      <c r="DG36" s="679"/>
      <c r="DH36" s="679"/>
      <c r="DI36" s="679"/>
      <c r="DJ36" s="679"/>
      <c r="DK36" s="680"/>
      <c r="DL36" s="684">
        <v>4203200</v>
      </c>
      <c r="DM36" s="679"/>
      <c r="DN36" s="679"/>
      <c r="DO36" s="679"/>
      <c r="DP36" s="679"/>
      <c r="DQ36" s="679"/>
      <c r="DR36" s="679"/>
      <c r="DS36" s="679"/>
      <c r="DT36" s="679"/>
      <c r="DU36" s="679"/>
      <c r="DV36" s="680"/>
      <c r="DW36" s="681">
        <v>23.8</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1188273</v>
      </c>
      <c r="S37" s="679"/>
      <c r="T37" s="679"/>
      <c r="U37" s="679"/>
      <c r="V37" s="679"/>
      <c r="W37" s="679"/>
      <c r="X37" s="679"/>
      <c r="Y37" s="680"/>
      <c r="Z37" s="715">
        <v>3.8</v>
      </c>
      <c r="AA37" s="715"/>
      <c r="AB37" s="715"/>
      <c r="AC37" s="715"/>
      <c r="AD37" s="716" t="s">
        <v>236</v>
      </c>
      <c r="AE37" s="716"/>
      <c r="AF37" s="716"/>
      <c r="AG37" s="716"/>
      <c r="AH37" s="716"/>
      <c r="AI37" s="716"/>
      <c r="AJ37" s="716"/>
      <c r="AK37" s="716"/>
      <c r="AL37" s="681" t="s">
        <v>236</v>
      </c>
      <c r="AM37" s="682"/>
      <c r="AN37" s="682"/>
      <c r="AO37" s="717"/>
      <c r="AQ37" s="718" t="s">
        <v>331</v>
      </c>
      <c r="AR37" s="719"/>
      <c r="AS37" s="719"/>
      <c r="AT37" s="719"/>
      <c r="AU37" s="719"/>
      <c r="AV37" s="719"/>
      <c r="AW37" s="719"/>
      <c r="AX37" s="719"/>
      <c r="AY37" s="720"/>
      <c r="AZ37" s="678">
        <v>1171699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6781</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941014</v>
      </c>
      <c r="CS37" s="697"/>
      <c r="CT37" s="697"/>
      <c r="CU37" s="697"/>
      <c r="CV37" s="697"/>
      <c r="CW37" s="697"/>
      <c r="CX37" s="697"/>
      <c r="CY37" s="698"/>
      <c r="CZ37" s="681">
        <v>3.1</v>
      </c>
      <c r="DA37" s="699"/>
      <c r="DB37" s="699"/>
      <c r="DC37" s="700"/>
      <c r="DD37" s="684">
        <v>941014</v>
      </c>
      <c r="DE37" s="697"/>
      <c r="DF37" s="697"/>
      <c r="DG37" s="697"/>
      <c r="DH37" s="697"/>
      <c r="DI37" s="697"/>
      <c r="DJ37" s="697"/>
      <c r="DK37" s="698"/>
      <c r="DL37" s="684">
        <v>895207</v>
      </c>
      <c r="DM37" s="697"/>
      <c r="DN37" s="697"/>
      <c r="DO37" s="697"/>
      <c r="DP37" s="697"/>
      <c r="DQ37" s="697"/>
      <c r="DR37" s="697"/>
      <c r="DS37" s="697"/>
      <c r="DT37" s="697"/>
      <c r="DU37" s="697"/>
      <c r="DV37" s="698"/>
      <c r="DW37" s="681">
        <v>5.0999999999999996</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718768</v>
      </c>
      <c r="S38" s="679"/>
      <c r="T38" s="679"/>
      <c r="U38" s="679"/>
      <c r="V38" s="679"/>
      <c r="W38" s="679"/>
      <c r="X38" s="679"/>
      <c r="Y38" s="680"/>
      <c r="Z38" s="715">
        <v>2.2999999999999998</v>
      </c>
      <c r="AA38" s="715"/>
      <c r="AB38" s="715"/>
      <c r="AC38" s="715"/>
      <c r="AD38" s="716">
        <v>36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775430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8141</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2705020</v>
      </c>
      <c r="CS38" s="679"/>
      <c r="CT38" s="679"/>
      <c r="CU38" s="679"/>
      <c r="CV38" s="679"/>
      <c r="CW38" s="679"/>
      <c r="CX38" s="679"/>
      <c r="CY38" s="680"/>
      <c r="CZ38" s="681">
        <v>8.9</v>
      </c>
      <c r="DA38" s="699"/>
      <c r="DB38" s="699"/>
      <c r="DC38" s="700"/>
      <c r="DD38" s="684">
        <v>2240887</v>
      </c>
      <c r="DE38" s="679"/>
      <c r="DF38" s="679"/>
      <c r="DG38" s="679"/>
      <c r="DH38" s="679"/>
      <c r="DI38" s="679"/>
      <c r="DJ38" s="679"/>
      <c r="DK38" s="680"/>
      <c r="DL38" s="684">
        <v>2121544</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4432161</v>
      </c>
      <c r="S39" s="679"/>
      <c r="T39" s="679"/>
      <c r="U39" s="679"/>
      <c r="V39" s="679"/>
      <c r="W39" s="679"/>
      <c r="X39" s="679"/>
      <c r="Y39" s="680"/>
      <c r="Z39" s="715">
        <v>14.2</v>
      </c>
      <c r="AA39" s="715"/>
      <c r="AB39" s="715"/>
      <c r="AC39" s="715"/>
      <c r="AD39" s="716" t="s">
        <v>236</v>
      </c>
      <c r="AE39" s="716"/>
      <c r="AF39" s="716"/>
      <c r="AG39" s="716"/>
      <c r="AH39" s="716"/>
      <c r="AI39" s="716"/>
      <c r="AJ39" s="716"/>
      <c r="AK39" s="716"/>
      <c r="AL39" s="681" t="s">
        <v>236</v>
      </c>
      <c r="AM39" s="682"/>
      <c r="AN39" s="682"/>
      <c r="AO39" s="717"/>
      <c r="AQ39" s="718" t="s">
        <v>339</v>
      </c>
      <c r="AR39" s="719"/>
      <c r="AS39" s="719"/>
      <c r="AT39" s="719"/>
      <c r="AU39" s="719"/>
      <c r="AV39" s="719"/>
      <c r="AW39" s="719"/>
      <c r="AX39" s="719"/>
      <c r="AY39" s="720"/>
      <c r="AZ39" s="678">
        <v>26869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12259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898295</v>
      </c>
      <c r="CS39" s="697"/>
      <c r="CT39" s="697"/>
      <c r="CU39" s="697"/>
      <c r="CV39" s="697"/>
      <c r="CW39" s="697"/>
      <c r="CX39" s="697"/>
      <c r="CY39" s="698"/>
      <c r="CZ39" s="681">
        <v>3</v>
      </c>
      <c r="DA39" s="699"/>
      <c r="DB39" s="699"/>
      <c r="DC39" s="700"/>
      <c r="DD39" s="684">
        <v>804872</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240</v>
      </c>
      <c r="AA40" s="715"/>
      <c r="AB40" s="715"/>
      <c r="AC40" s="715"/>
      <c r="AD40" s="716" t="s">
        <v>243</v>
      </c>
      <c r="AE40" s="716"/>
      <c r="AF40" s="716"/>
      <c r="AG40" s="716"/>
      <c r="AH40" s="716"/>
      <c r="AI40" s="716"/>
      <c r="AJ40" s="716"/>
      <c r="AK40" s="716"/>
      <c r="AL40" s="681" t="s">
        <v>240</v>
      </c>
      <c r="AM40" s="682"/>
      <c r="AN40" s="682"/>
      <c r="AO40" s="717"/>
      <c r="AQ40" s="718" t="s">
        <v>343</v>
      </c>
      <c r="AR40" s="719"/>
      <c r="AS40" s="719"/>
      <c r="AT40" s="719"/>
      <c r="AU40" s="719"/>
      <c r="AV40" s="719"/>
      <c r="AW40" s="719"/>
      <c r="AX40" s="719"/>
      <c r="AY40" s="720"/>
      <c r="AZ40" s="678">
        <v>6505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498557</v>
      </c>
      <c r="CS40" s="679"/>
      <c r="CT40" s="679"/>
      <c r="CU40" s="679"/>
      <c r="CV40" s="679"/>
      <c r="CW40" s="679"/>
      <c r="CX40" s="679"/>
      <c r="CY40" s="680"/>
      <c r="CZ40" s="681">
        <v>1.6</v>
      </c>
      <c r="DA40" s="699"/>
      <c r="DB40" s="699"/>
      <c r="DC40" s="700"/>
      <c r="DD40" s="684">
        <v>333557</v>
      </c>
      <c r="DE40" s="679"/>
      <c r="DF40" s="679"/>
      <c r="DG40" s="679"/>
      <c r="DH40" s="679"/>
      <c r="DI40" s="679"/>
      <c r="DJ40" s="679"/>
      <c r="DK40" s="680"/>
      <c r="DL40" s="684" t="s">
        <v>236</v>
      </c>
      <c r="DM40" s="679"/>
      <c r="DN40" s="679"/>
      <c r="DO40" s="679"/>
      <c r="DP40" s="679"/>
      <c r="DQ40" s="679"/>
      <c r="DR40" s="679"/>
      <c r="DS40" s="679"/>
      <c r="DT40" s="679"/>
      <c r="DU40" s="679"/>
      <c r="DV40" s="680"/>
      <c r="DW40" s="681" t="s">
        <v>240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947661</v>
      </c>
      <c r="S41" s="679"/>
      <c r="T41" s="679"/>
      <c r="U41" s="679"/>
      <c r="V41" s="679"/>
      <c r="W41" s="679"/>
      <c r="X41" s="679"/>
      <c r="Y41" s="680"/>
      <c r="Z41" s="715">
        <v>3</v>
      </c>
      <c r="AA41" s="715"/>
      <c r="AB41" s="715"/>
      <c r="AC41" s="715"/>
      <c r="AD41" s="716" t="s">
        <v>240</v>
      </c>
      <c r="AE41" s="716"/>
      <c r="AF41" s="716"/>
      <c r="AG41" s="716"/>
      <c r="AH41" s="716"/>
      <c r="AI41" s="716"/>
      <c r="AJ41" s="716"/>
      <c r="AK41" s="716"/>
      <c r="AL41" s="681" t="s">
        <v>240</v>
      </c>
      <c r="AM41" s="682"/>
      <c r="AN41" s="682"/>
      <c r="AO41" s="717"/>
      <c r="AQ41" s="718" t="s">
        <v>348</v>
      </c>
      <c r="AR41" s="719"/>
      <c r="AS41" s="719"/>
      <c r="AT41" s="719"/>
      <c r="AU41" s="719"/>
      <c r="AV41" s="719"/>
      <c r="AW41" s="719"/>
      <c r="AX41" s="719"/>
      <c r="AY41" s="720"/>
      <c r="AZ41" s="678">
        <v>569069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240</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31104857</v>
      </c>
      <c r="S42" s="701"/>
      <c r="T42" s="701"/>
      <c r="U42" s="701"/>
      <c r="V42" s="701"/>
      <c r="W42" s="701"/>
      <c r="X42" s="701"/>
      <c r="Y42" s="703"/>
      <c r="Z42" s="704">
        <v>100</v>
      </c>
      <c r="AA42" s="704"/>
      <c r="AB42" s="704"/>
      <c r="AC42" s="704"/>
      <c r="AD42" s="705">
        <v>16694416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2129566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429</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4777576</v>
      </c>
      <c r="CS42" s="679"/>
      <c r="CT42" s="679"/>
      <c r="CU42" s="679"/>
      <c r="CV42" s="679"/>
      <c r="CW42" s="679"/>
      <c r="CX42" s="679"/>
      <c r="CY42" s="680"/>
      <c r="CZ42" s="681">
        <v>15.7</v>
      </c>
      <c r="DA42" s="682"/>
      <c r="DB42" s="682"/>
      <c r="DC42" s="683"/>
      <c r="DD42" s="684">
        <v>793742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81222</v>
      </c>
      <c r="CS43" s="697"/>
      <c r="CT43" s="697"/>
      <c r="CU43" s="697"/>
      <c r="CV43" s="697"/>
      <c r="CW43" s="697"/>
      <c r="CX43" s="697"/>
      <c r="CY43" s="698"/>
      <c r="CZ43" s="681">
        <v>0.3</v>
      </c>
      <c r="DA43" s="699"/>
      <c r="DB43" s="699"/>
      <c r="DC43" s="700"/>
      <c r="DD43" s="684">
        <v>81222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4728370</v>
      </c>
      <c r="CS44" s="679"/>
      <c r="CT44" s="679"/>
      <c r="CU44" s="679"/>
      <c r="CV44" s="679"/>
      <c r="CW44" s="679"/>
      <c r="CX44" s="679"/>
      <c r="CY44" s="680"/>
      <c r="CZ44" s="681">
        <v>15.5</v>
      </c>
      <c r="DA44" s="682"/>
      <c r="DB44" s="682"/>
      <c r="DC44" s="683"/>
      <c r="DD44" s="684">
        <v>791108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1032187</v>
      </c>
      <c r="CS45" s="697"/>
      <c r="CT45" s="697"/>
      <c r="CU45" s="697"/>
      <c r="CV45" s="697"/>
      <c r="CW45" s="697"/>
      <c r="CX45" s="697"/>
      <c r="CY45" s="698"/>
      <c r="CZ45" s="681">
        <v>3.4</v>
      </c>
      <c r="DA45" s="699"/>
      <c r="DB45" s="699"/>
      <c r="DC45" s="700"/>
      <c r="DD45" s="684">
        <v>62088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3576665</v>
      </c>
      <c r="CS46" s="679"/>
      <c r="CT46" s="679"/>
      <c r="CU46" s="679"/>
      <c r="CV46" s="679"/>
      <c r="CW46" s="679"/>
      <c r="CX46" s="679"/>
      <c r="CY46" s="680"/>
      <c r="CZ46" s="681">
        <v>11.8</v>
      </c>
      <c r="DA46" s="682"/>
      <c r="DB46" s="682"/>
      <c r="DC46" s="683"/>
      <c r="DD46" s="684">
        <v>707159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49206</v>
      </c>
      <c r="CS47" s="697"/>
      <c r="CT47" s="697"/>
      <c r="CU47" s="697"/>
      <c r="CV47" s="697"/>
      <c r="CW47" s="697"/>
      <c r="CX47" s="697"/>
      <c r="CY47" s="698"/>
      <c r="CZ47" s="681">
        <v>0.2</v>
      </c>
      <c r="DA47" s="699"/>
      <c r="DB47" s="699"/>
      <c r="DC47" s="700"/>
      <c r="DD47" s="684">
        <v>2634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236</v>
      </c>
      <c r="CS48" s="679"/>
      <c r="CT48" s="679"/>
      <c r="CU48" s="679"/>
      <c r="CV48" s="679"/>
      <c r="CW48" s="679"/>
      <c r="CX48" s="679"/>
      <c r="CY48" s="680"/>
      <c r="CZ48" s="681" t="s">
        <v>243</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30412086</v>
      </c>
      <c r="CS49" s="663"/>
      <c r="CT49" s="663"/>
      <c r="CU49" s="663"/>
      <c r="CV49" s="663"/>
      <c r="CW49" s="663"/>
      <c r="CX49" s="663"/>
      <c r="CY49" s="664"/>
      <c r="CZ49" s="665">
        <v>100</v>
      </c>
      <c r="DA49" s="666"/>
      <c r="DB49" s="666"/>
      <c r="DC49" s="667"/>
      <c r="DD49" s="668">
        <v>19988905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yGRBam38WUFZXEtvp/zkxQd9+6Fn63HU1CRFdaFNhWc0bAwUbDp+14sYlkd5CjnQZtURpGaZR9AeJeeDdQMJg==" saltValue="TsVS1qfclqca+kXoXLgJ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31119</v>
      </c>
      <c r="R7" s="1198"/>
      <c r="S7" s="1198"/>
      <c r="T7" s="1198"/>
      <c r="U7" s="1198"/>
      <c r="V7" s="1198">
        <v>30426</v>
      </c>
      <c r="W7" s="1198"/>
      <c r="X7" s="1198"/>
      <c r="Y7" s="1198"/>
      <c r="Z7" s="1198"/>
      <c r="AA7" s="1198">
        <v>693</v>
      </c>
      <c r="AB7" s="1198"/>
      <c r="AC7" s="1198"/>
      <c r="AD7" s="1198"/>
      <c r="AE7" s="1199"/>
      <c r="AF7" s="1200">
        <v>431</v>
      </c>
      <c r="AG7" s="1201"/>
      <c r="AH7" s="1201"/>
      <c r="AI7" s="1201"/>
      <c r="AJ7" s="1202"/>
      <c r="AK7" s="1184">
        <v>524</v>
      </c>
      <c r="AL7" s="1185"/>
      <c r="AM7" s="1185"/>
      <c r="AN7" s="1185"/>
      <c r="AO7" s="1185"/>
      <c r="AP7" s="1185">
        <v>40767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-25</v>
      </c>
      <c r="CI7" s="1182"/>
      <c r="CJ7" s="1182"/>
      <c r="CK7" s="1182"/>
      <c r="CL7" s="1183"/>
      <c r="CM7" s="1181">
        <v>-18</v>
      </c>
      <c r="CN7" s="1182"/>
      <c r="CO7" s="1182"/>
      <c r="CP7" s="1182"/>
      <c r="CQ7" s="1183"/>
      <c r="CR7" s="1181">
        <v>10</v>
      </c>
      <c r="CS7" s="1182"/>
      <c r="CT7" s="1182"/>
      <c r="CU7" s="1182"/>
      <c r="CV7" s="1183"/>
      <c r="CW7" s="1181" t="s">
        <v>596</v>
      </c>
      <c r="CX7" s="1182"/>
      <c r="CY7" s="1182"/>
      <c r="CZ7" s="1182"/>
      <c r="DA7" s="1183"/>
      <c r="DB7" s="1181" t="s">
        <v>596</v>
      </c>
      <c r="DC7" s="1182"/>
      <c r="DD7" s="1182"/>
      <c r="DE7" s="1182"/>
      <c r="DF7" s="1183"/>
      <c r="DG7" s="1181" t="s">
        <v>596</v>
      </c>
      <c r="DH7" s="1182"/>
      <c r="DI7" s="1182"/>
      <c r="DJ7" s="1182"/>
      <c r="DK7" s="1183"/>
      <c r="DL7" s="1181" t="s">
        <v>596</v>
      </c>
      <c r="DM7" s="1182"/>
      <c r="DN7" s="1182"/>
      <c r="DO7" s="1182"/>
      <c r="DP7" s="1183"/>
      <c r="DQ7" s="1181" t="s">
        <v>596</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611</v>
      </c>
      <c r="BS8" s="1107" t="s">
        <v>598</v>
      </c>
      <c r="BT8" s="1108"/>
      <c r="BU8" s="1108"/>
      <c r="BV8" s="1108"/>
      <c r="BW8" s="1108"/>
      <c r="BX8" s="1108"/>
      <c r="BY8" s="1108"/>
      <c r="BZ8" s="1108"/>
      <c r="CA8" s="1108"/>
      <c r="CB8" s="1108"/>
      <c r="CC8" s="1108"/>
      <c r="CD8" s="1108"/>
      <c r="CE8" s="1108"/>
      <c r="CF8" s="1108"/>
      <c r="CG8" s="1109"/>
      <c r="CH8" s="1082">
        <v>48</v>
      </c>
      <c r="CI8" s="1083"/>
      <c r="CJ8" s="1083"/>
      <c r="CK8" s="1083"/>
      <c r="CL8" s="1084"/>
      <c r="CM8" s="1082">
        <v>224</v>
      </c>
      <c r="CN8" s="1083"/>
      <c r="CO8" s="1083"/>
      <c r="CP8" s="1083"/>
      <c r="CQ8" s="1084"/>
      <c r="CR8" s="1082">
        <v>10</v>
      </c>
      <c r="CS8" s="1083"/>
      <c r="CT8" s="1083"/>
      <c r="CU8" s="1083"/>
      <c r="CV8" s="1084"/>
      <c r="CW8" s="1082">
        <v>2</v>
      </c>
      <c r="CX8" s="1083"/>
      <c r="CY8" s="1083"/>
      <c r="CZ8" s="1083"/>
      <c r="DA8" s="1084"/>
      <c r="DB8" s="1082" t="s">
        <v>596</v>
      </c>
      <c r="DC8" s="1083"/>
      <c r="DD8" s="1083"/>
      <c r="DE8" s="1083"/>
      <c r="DF8" s="1084"/>
      <c r="DG8" s="1082">
        <v>1349</v>
      </c>
      <c r="DH8" s="1083"/>
      <c r="DI8" s="1083"/>
      <c r="DJ8" s="1083"/>
      <c r="DK8" s="1084"/>
      <c r="DL8" s="1082" t="s">
        <v>596</v>
      </c>
      <c r="DM8" s="1083"/>
      <c r="DN8" s="1083"/>
      <c r="DO8" s="1083"/>
      <c r="DP8" s="1084"/>
      <c r="DQ8" s="1082">
        <v>73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611</v>
      </c>
      <c r="BS9" s="1107" t="s">
        <v>599</v>
      </c>
      <c r="BT9" s="1108"/>
      <c r="BU9" s="1108"/>
      <c r="BV9" s="1108"/>
      <c r="BW9" s="1108"/>
      <c r="BX9" s="1108"/>
      <c r="BY9" s="1108"/>
      <c r="BZ9" s="1108"/>
      <c r="CA9" s="1108"/>
      <c r="CB9" s="1108"/>
      <c r="CC9" s="1108"/>
      <c r="CD9" s="1108"/>
      <c r="CE9" s="1108"/>
      <c r="CF9" s="1108"/>
      <c r="CG9" s="1109"/>
      <c r="CH9" s="1082">
        <v>137</v>
      </c>
      <c r="CI9" s="1083"/>
      <c r="CJ9" s="1083"/>
      <c r="CK9" s="1083"/>
      <c r="CL9" s="1084"/>
      <c r="CM9" s="1082">
        <v>4176</v>
      </c>
      <c r="CN9" s="1083"/>
      <c r="CO9" s="1083"/>
      <c r="CP9" s="1083"/>
      <c r="CQ9" s="1084"/>
      <c r="CR9" s="1082">
        <v>3786</v>
      </c>
      <c r="CS9" s="1083"/>
      <c r="CT9" s="1083"/>
      <c r="CU9" s="1083"/>
      <c r="CV9" s="1084"/>
      <c r="CW9" s="1082">
        <v>1465</v>
      </c>
      <c r="CX9" s="1083"/>
      <c r="CY9" s="1083"/>
      <c r="CZ9" s="1083"/>
      <c r="DA9" s="1084"/>
      <c r="DB9" s="1082" t="s">
        <v>596</v>
      </c>
      <c r="DC9" s="1083"/>
      <c r="DD9" s="1083"/>
      <c r="DE9" s="1083"/>
      <c r="DF9" s="1084"/>
      <c r="DG9" s="1082" t="s">
        <v>596</v>
      </c>
      <c r="DH9" s="1083"/>
      <c r="DI9" s="1083"/>
      <c r="DJ9" s="1083"/>
      <c r="DK9" s="1084"/>
      <c r="DL9" s="1082" t="s">
        <v>596</v>
      </c>
      <c r="DM9" s="1083"/>
      <c r="DN9" s="1083"/>
      <c r="DO9" s="1083"/>
      <c r="DP9" s="1084"/>
      <c r="DQ9" s="1082" t="s">
        <v>596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31119</v>
      </c>
      <c r="R23" s="1162"/>
      <c r="S23" s="1162"/>
      <c r="T23" s="1162"/>
      <c r="U23" s="1162"/>
      <c r="V23" s="1162">
        <v>30426</v>
      </c>
      <c r="W23" s="1162"/>
      <c r="X23" s="1162"/>
      <c r="Y23" s="1162"/>
      <c r="Z23" s="1162"/>
      <c r="AA23" s="1162">
        <v>693</v>
      </c>
      <c r="AB23" s="1162"/>
      <c r="AC23" s="1162"/>
      <c r="AD23" s="1162"/>
      <c r="AE23" s="1163"/>
      <c r="AF23" s="1164">
        <v>431</v>
      </c>
      <c r="AG23" s="1162"/>
      <c r="AH23" s="1162"/>
      <c r="AI23" s="1162"/>
      <c r="AJ23" s="1165"/>
      <c r="AK23" s="1166"/>
      <c r="AL23" s="1167"/>
      <c r="AM23" s="1167"/>
      <c r="AN23" s="1167"/>
      <c r="AO23" s="1167"/>
      <c r="AP23" s="1162">
        <v>40767</v>
      </c>
      <c r="AQ23" s="1162"/>
      <c r="AR23" s="1162"/>
      <c r="AS23" s="1162"/>
      <c r="AT23" s="1162"/>
      <c r="AU23" s="1168"/>
      <c r="AV23" s="1168"/>
      <c r="AW23" s="1168"/>
      <c r="AX23" s="1168"/>
      <c r="AY23" s="1169"/>
      <c r="AZ23" s="1158" t="s">
        <v>236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7438</v>
      </c>
      <c r="R28" s="1147"/>
      <c r="S28" s="1147"/>
      <c r="T28" s="1147"/>
      <c r="U28" s="1147"/>
      <c r="V28" s="1147">
        <v>7309</v>
      </c>
      <c r="W28" s="1147"/>
      <c r="X28" s="1147"/>
      <c r="Y28" s="1147"/>
      <c r="Z28" s="1147"/>
      <c r="AA28" s="1147">
        <v>129</v>
      </c>
      <c r="AB28" s="1147"/>
      <c r="AC28" s="1147"/>
      <c r="AD28" s="1147"/>
      <c r="AE28" s="1148"/>
      <c r="AF28" s="1149">
        <v>129</v>
      </c>
      <c r="AG28" s="1147"/>
      <c r="AH28" s="1147"/>
      <c r="AI28" s="1147"/>
      <c r="AJ28" s="1150"/>
      <c r="AK28" s="1151">
        <v>805</v>
      </c>
      <c r="AL28" s="1139"/>
      <c r="AM28" s="1139"/>
      <c r="AN28" s="1139"/>
      <c r="AO28" s="1139"/>
      <c r="AP28" s="1139" t="s">
        <v>516</v>
      </c>
      <c r="AQ28" s="1139"/>
      <c r="AR28" s="1139"/>
      <c r="AS28" s="1139"/>
      <c r="AT28" s="1139"/>
      <c r="AU28" s="1139" t="s">
        <v>516</v>
      </c>
      <c r="AV28" s="1139"/>
      <c r="AW28" s="1139"/>
      <c r="AX28" s="1139"/>
      <c r="AY28" s="1139"/>
      <c r="AZ28" s="1140" t="s">
        <v>516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6568</v>
      </c>
      <c r="R29" s="1137"/>
      <c r="S29" s="1137"/>
      <c r="T29" s="1137"/>
      <c r="U29" s="1137"/>
      <c r="V29" s="1137">
        <v>6369</v>
      </c>
      <c r="W29" s="1137"/>
      <c r="X29" s="1137"/>
      <c r="Y29" s="1137"/>
      <c r="Z29" s="1137"/>
      <c r="AA29" s="1137">
        <v>199</v>
      </c>
      <c r="AB29" s="1137"/>
      <c r="AC29" s="1137"/>
      <c r="AD29" s="1137"/>
      <c r="AE29" s="1138"/>
      <c r="AF29" s="1112">
        <v>199</v>
      </c>
      <c r="AG29" s="1113"/>
      <c r="AH29" s="1113"/>
      <c r="AI29" s="1113"/>
      <c r="AJ29" s="1114"/>
      <c r="AK29" s="1073">
        <v>1071</v>
      </c>
      <c r="AL29" s="1064"/>
      <c r="AM29" s="1064"/>
      <c r="AN29" s="1064"/>
      <c r="AO29" s="1064"/>
      <c r="AP29" s="1064" t="s">
        <v>516</v>
      </c>
      <c r="AQ29" s="1064"/>
      <c r="AR29" s="1064"/>
      <c r="AS29" s="1064"/>
      <c r="AT29" s="1064"/>
      <c r="AU29" s="1064" t="s">
        <v>516</v>
      </c>
      <c r="AV29" s="1064"/>
      <c r="AW29" s="1064"/>
      <c r="AX29" s="1064"/>
      <c r="AY29" s="1064"/>
      <c r="AZ29" s="1135" t="s">
        <v>516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1051</v>
      </c>
      <c r="R30" s="1137"/>
      <c r="S30" s="1137"/>
      <c r="T30" s="1137"/>
      <c r="U30" s="1137"/>
      <c r="V30" s="1137">
        <v>1050</v>
      </c>
      <c r="W30" s="1137"/>
      <c r="X30" s="1137"/>
      <c r="Y30" s="1137"/>
      <c r="Z30" s="1137"/>
      <c r="AA30" s="1137">
        <v>1</v>
      </c>
      <c r="AB30" s="1137"/>
      <c r="AC30" s="1137"/>
      <c r="AD30" s="1137"/>
      <c r="AE30" s="1138"/>
      <c r="AF30" s="1112">
        <v>1</v>
      </c>
      <c r="AG30" s="1113"/>
      <c r="AH30" s="1113"/>
      <c r="AI30" s="1113"/>
      <c r="AJ30" s="1114"/>
      <c r="AK30" s="1073">
        <v>258</v>
      </c>
      <c r="AL30" s="1064"/>
      <c r="AM30" s="1064"/>
      <c r="AN30" s="1064"/>
      <c r="AO30" s="1064"/>
      <c r="AP30" s="1064" t="s">
        <v>516</v>
      </c>
      <c r="AQ30" s="1064"/>
      <c r="AR30" s="1064"/>
      <c r="AS30" s="1064"/>
      <c r="AT30" s="1064"/>
      <c r="AU30" s="1064" t="s">
        <v>516</v>
      </c>
      <c r="AV30" s="1064"/>
      <c r="AW30" s="1064"/>
      <c r="AX30" s="1064"/>
      <c r="AY30" s="1064"/>
      <c r="AZ30" s="1135" t="s">
        <v>516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31</v>
      </c>
      <c r="R31" s="1137"/>
      <c r="S31" s="1137"/>
      <c r="T31" s="1137"/>
      <c r="U31" s="1137"/>
      <c r="V31" s="1137">
        <v>9</v>
      </c>
      <c r="W31" s="1137"/>
      <c r="X31" s="1137"/>
      <c r="Y31" s="1137"/>
      <c r="Z31" s="1137"/>
      <c r="AA31" s="1137">
        <v>23</v>
      </c>
      <c r="AB31" s="1137"/>
      <c r="AC31" s="1137"/>
      <c r="AD31" s="1137"/>
      <c r="AE31" s="1138"/>
      <c r="AF31" s="1112">
        <v>23</v>
      </c>
      <c r="AG31" s="1113"/>
      <c r="AH31" s="1113"/>
      <c r="AI31" s="1113"/>
      <c r="AJ31" s="1114"/>
      <c r="AK31" s="1073" t="s">
        <v>585</v>
      </c>
      <c r="AL31" s="1064"/>
      <c r="AM31" s="1064"/>
      <c r="AN31" s="1064"/>
      <c r="AO31" s="1064"/>
      <c r="AP31" s="1064" t="s">
        <v>516</v>
      </c>
      <c r="AQ31" s="1064"/>
      <c r="AR31" s="1064"/>
      <c r="AS31" s="1064"/>
      <c r="AT31" s="1064"/>
      <c r="AU31" s="1064" t="s">
        <v>516</v>
      </c>
      <c r="AV31" s="1064"/>
      <c r="AW31" s="1064"/>
      <c r="AX31" s="1064"/>
      <c r="AY31" s="1064"/>
      <c r="AZ31" s="1135" t="s">
        <v>516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11989</v>
      </c>
      <c r="R32" s="1137"/>
      <c r="S32" s="1137"/>
      <c r="T32" s="1137"/>
      <c r="U32" s="1137"/>
      <c r="V32" s="1137">
        <v>13165</v>
      </c>
      <c r="W32" s="1137"/>
      <c r="X32" s="1137"/>
      <c r="Y32" s="1137"/>
      <c r="Z32" s="1137"/>
      <c r="AA32" s="1137">
        <v>-1176</v>
      </c>
      <c r="AB32" s="1137"/>
      <c r="AC32" s="1137"/>
      <c r="AD32" s="1137"/>
      <c r="AE32" s="1138"/>
      <c r="AF32" s="1112">
        <v>-1223</v>
      </c>
      <c r="AG32" s="1113"/>
      <c r="AH32" s="1113"/>
      <c r="AI32" s="1113"/>
      <c r="AJ32" s="1114"/>
      <c r="AK32" s="1073">
        <v>62</v>
      </c>
      <c r="AL32" s="1064"/>
      <c r="AM32" s="1064"/>
      <c r="AN32" s="1064"/>
      <c r="AO32" s="1064"/>
      <c r="AP32" s="1064" t="s">
        <v>516</v>
      </c>
      <c r="AQ32" s="1064"/>
      <c r="AR32" s="1064"/>
      <c r="AS32" s="1064"/>
      <c r="AT32" s="1064"/>
      <c r="AU32" s="1064" t="s">
        <v>516</v>
      </c>
      <c r="AV32" s="1064"/>
      <c r="AW32" s="1064"/>
      <c r="AX32" s="1064"/>
      <c r="AY32" s="1064"/>
      <c r="AZ32" s="1135" t="s">
        <v>516</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1425</v>
      </c>
      <c r="R33" s="1137"/>
      <c r="S33" s="1137"/>
      <c r="T33" s="1137"/>
      <c r="U33" s="1137"/>
      <c r="V33" s="1137">
        <v>1253</v>
      </c>
      <c r="W33" s="1137"/>
      <c r="X33" s="1137"/>
      <c r="Y33" s="1137"/>
      <c r="Z33" s="1137"/>
      <c r="AA33" s="1137">
        <v>172</v>
      </c>
      <c r="AB33" s="1137"/>
      <c r="AC33" s="1137"/>
      <c r="AD33" s="1137"/>
      <c r="AE33" s="1138"/>
      <c r="AF33" s="1112">
        <v>1584</v>
      </c>
      <c r="AG33" s="1113"/>
      <c r="AH33" s="1113"/>
      <c r="AI33" s="1113"/>
      <c r="AJ33" s="1114"/>
      <c r="AK33" s="1073">
        <v>27</v>
      </c>
      <c r="AL33" s="1064"/>
      <c r="AM33" s="1064"/>
      <c r="AN33" s="1064"/>
      <c r="AO33" s="1064"/>
      <c r="AP33" s="1064">
        <v>4845</v>
      </c>
      <c r="AQ33" s="1064"/>
      <c r="AR33" s="1064"/>
      <c r="AS33" s="1064"/>
      <c r="AT33" s="1064"/>
      <c r="AU33" s="1064">
        <v>68</v>
      </c>
      <c r="AV33" s="1064"/>
      <c r="AW33" s="1064"/>
      <c r="AX33" s="1064"/>
      <c r="AY33" s="1064"/>
      <c r="AZ33" s="1135" t="s">
        <v>516</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265</v>
      </c>
      <c r="R34" s="1137"/>
      <c r="S34" s="1137"/>
      <c r="T34" s="1137"/>
      <c r="U34" s="1137"/>
      <c r="V34" s="1137">
        <v>190</v>
      </c>
      <c r="W34" s="1137"/>
      <c r="X34" s="1137"/>
      <c r="Y34" s="1137"/>
      <c r="Z34" s="1137"/>
      <c r="AA34" s="1137">
        <v>76</v>
      </c>
      <c r="AB34" s="1137"/>
      <c r="AC34" s="1137"/>
      <c r="AD34" s="1137"/>
      <c r="AE34" s="1138"/>
      <c r="AF34" s="1112">
        <v>719</v>
      </c>
      <c r="AG34" s="1113"/>
      <c r="AH34" s="1113"/>
      <c r="AI34" s="1113"/>
      <c r="AJ34" s="1114"/>
      <c r="AK34" s="1073">
        <v>0</v>
      </c>
      <c r="AL34" s="1064"/>
      <c r="AM34" s="1064"/>
      <c r="AN34" s="1064"/>
      <c r="AO34" s="1064"/>
      <c r="AP34" s="1064">
        <v>140</v>
      </c>
      <c r="AQ34" s="1064"/>
      <c r="AR34" s="1064"/>
      <c r="AS34" s="1064"/>
      <c r="AT34" s="1064"/>
      <c r="AU34" s="1135" t="s">
        <v>516</v>
      </c>
      <c r="AV34" s="1135"/>
      <c r="AW34" s="1135"/>
      <c r="AX34" s="1135"/>
      <c r="AY34" s="1135"/>
      <c r="AZ34" s="1135" t="s">
        <v>516</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4522</v>
      </c>
      <c r="R35" s="1137"/>
      <c r="S35" s="1137"/>
      <c r="T35" s="1137"/>
      <c r="U35" s="1137"/>
      <c r="V35" s="1137">
        <v>4345</v>
      </c>
      <c r="W35" s="1137"/>
      <c r="X35" s="1137"/>
      <c r="Y35" s="1137"/>
      <c r="Z35" s="1137"/>
      <c r="AA35" s="1137">
        <v>178</v>
      </c>
      <c r="AB35" s="1137"/>
      <c r="AC35" s="1137"/>
      <c r="AD35" s="1137"/>
      <c r="AE35" s="1138"/>
      <c r="AF35" s="1112">
        <v>186</v>
      </c>
      <c r="AG35" s="1113"/>
      <c r="AH35" s="1113"/>
      <c r="AI35" s="1113"/>
      <c r="AJ35" s="1114"/>
      <c r="AK35" s="1073">
        <v>775</v>
      </c>
      <c r="AL35" s="1064"/>
      <c r="AM35" s="1064"/>
      <c r="AN35" s="1064"/>
      <c r="AO35" s="1064"/>
      <c r="AP35" s="1064">
        <v>4076</v>
      </c>
      <c r="AQ35" s="1064"/>
      <c r="AR35" s="1064"/>
      <c r="AS35" s="1064"/>
      <c r="AT35" s="1064"/>
      <c r="AU35" s="1064">
        <v>2217</v>
      </c>
      <c r="AV35" s="1064"/>
      <c r="AW35" s="1064"/>
      <c r="AX35" s="1064"/>
      <c r="AY35" s="1064"/>
      <c r="AZ35" s="1135" t="s">
        <v>516</v>
      </c>
      <c r="BA35" s="1135"/>
      <c r="BB35" s="1135"/>
      <c r="BC35" s="1135"/>
      <c r="BD35" s="1135"/>
      <c r="BE35" s="1125" t="s">
        <v>409</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411</v>
      </c>
      <c r="C36" s="1131"/>
      <c r="D36" s="1131"/>
      <c r="E36" s="1131"/>
      <c r="F36" s="1131"/>
      <c r="G36" s="1131"/>
      <c r="H36" s="1131"/>
      <c r="I36" s="1131"/>
      <c r="J36" s="1131"/>
      <c r="K36" s="1131"/>
      <c r="L36" s="1131"/>
      <c r="M36" s="1131"/>
      <c r="N36" s="1131"/>
      <c r="O36" s="1131"/>
      <c r="P36" s="1132"/>
      <c r="Q36" s="1136">
        <v>1785</v>
      </c>
      <c r="R36" s="1137"/>
      <c r="S36" s="1137"/>
      <c r="T36" s="1137"/>
      <c r="U36" s="1137"/>
      <c r="V36" s="1137">
        <v>1785</v>
      </c>
      <c r="W36" s="1137"/>
      <c r="X36" s="1137"/>
      <c r="Y36" s="1137"/>
      <c r="Z36" s="1137"/>
      <c r="AA36" s="1137">
        <v>0</v>
      </c>
      <c r="AB36" s="1137"/>
      <c r="AC36" s="1137"/>
      <c r="AD36" s="1137"/>
      <c r="AE36" s="1138"/>
      <c r="AF36" s="1112">
        <v>95</v>
      </c>
      <c r="AG36" s="1113"/>
      <c r="AH36" s="1113"/>
      <c r="AI36" s="1113"/>
      <c r="AJ36" s="1114"/>
      <c r="AK36" s="1073">
        <v>1172</v>
      </c>
      <c r="AL36" s="1064"/>
      <c r="AM36" s="1064"/>
      <c r="AN36" s="1064"/>
      <c r="AO36" s="1064"/>
      <c r="AP36" s="1064">
        <v>16977</v>
      </c>
      <c r="AQ36" s="1064"/>
      <c r="AR36" s="1064"/>
      <c r="AS36" s="1064"/>
      <c r="AT36" s="1064"/>
      <c r="AU36" s="1064">
        <v>12207</v>
      </c>
      <c r="AV36" s="1064"/>
      <c r="AW36" s="1064"/>
      <c r="AX36" s="1064"/>
      <c r="AY36" s="1064"/>
      <c r="AZ36" s="1135" t="s">
        <v>516</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413</v>
      </c>
      <c r="C37" s="1131"/>
      <c r="D37" s="1131"/>
      <c r="E37" s="1131"/>
      <c r="F37" s="1131"/>
      <c r="G37" s="1131"/>
      <c r="H37" s="1131"/>
      <c r="I37" s="1131"/>
      <c r="J37" s="1131"/>
      <c r="K37" s="1131"/>
      <c r="L37" s="1131"/>
      <c r="M37" s="1131"/>
      <c r="N37" s="1131"/>
      <c r="O37" s="1131"/>
      <c r="P37" s="1132"/>
      <c r="Q37" s="1136">
        <v>9</v>
      </c>
      <c r="R37" s="1137"/>
      <c r="S37" s="1137"/>
      <c r="T37" s="1137"/>
      <c r="U37" s="1137"/>
      <c r="V37" s="1137">
        <v>9</v>
      </c>
      <c r="W37" s="1137"/>
      <c r="X37" s="1137"/>
      <c r="Y37" s="1137"/>
      <c r="Z37" s="1137"/>
      <c r="AA37" s="1137">
        <v>0</v>
      </c>
      <c r="AB37" s="1137"/>
      <c r="AC37" s="1137"/>
      <c r="AD37" s="1137"/>
      <c r="AE37" s="1138"/>
      <c r="AF37" s="1112">
        <v>0</v>
      </c>
      <c r="AG37" s="1113"/>
      <c r="AH37" s="1113"/>
      <c r="AI37" s="1113"/>
      <c r="AJ37" s="1114"/>
      <c r="AK37" s="1073">
        <v>7</v>
      </c>
      <c r="AL37" s="1064"/>
      <c r="AM37" s="1064"/>
      <c r="AN37" s="1064"/>
      <c r="AO37" s="1064"/>
      <c r="AP37" s="1135" t="s">
        <v>516</v>
      </c>
      <c r="AQ37" s="1135"/>
      <c r="AR37" s="1135"/>
      <c r="AS37" s="1135"/>
      <c r="AT37" s="1135"/>
      <c r="AU37" s="1135" t="s">
        <v>516</v>
      </c>
      <c r="AV37" s="1135"/>
      <c r="AW37" s="1135"/>
      <c r="AX37" s="1135"/>
      <c r="AY37" s="1135"/>
      <c r="AZ37" s="1135" t="s">
        <v>516</v>
      </c>
      <c r="BA37" s="1135"/>
      <c r="BB37" s="1135"/>
      <c r="BC37" s="1135"/>
      <c r="BD37" s="1135"/>
      <c r="BE37" s="1125" t="s">
        <v>414</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1712</v>
      </c>
      <c r="AG63" s="1052"/>
      <c r="AH63" s="1052"/>
      <c r="AI63" s="1052"/>
      <c r="AJ63" s="1123"/>
      <c r="AK63" s="1124"/>
      <c r="AL63" s="1056"/>
      <c r="AM63" s="1056"/>
      <c r="AN63" s="1056"/>
      <c r="AO63" s="1056"/>
      <c r="AP63" s="1052">
        <v>26038</v>
      </c>
      <c r="AQ63" s="1052"/>
      <c r="AR63" s="1052"/>
      <c r="AS63" s="1052"/>
      <c r="AT63" s="1052"/>
      <c r="AU63" s="1052">
        <v>14492</v>
      </c>
      <c r="AV63" s="1052"/>
      <c r="AW63" s="1052"/>
      <c r="AX63" s="1052"/>
      <c r="AY63" s="1052"/>
      <c r="AZ63" s="1118"/>
      <c r="BA63" s="1118"/>
      <c r="BB63" s="1118"/>
      <c r="BC63" s="1118"/>
      <c r="BD63" s="1118"/>
      <c r="BE63" s="1053"/>
      <c r="BF63" s="1053"/>
      <c r="BG63" s="1053"/>
      <c r="BH63" s="1053"/>
      <c r="BI63" s="1054"/>
      <c r="BJ63" s="1119" t="s">
        <v>236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395</v>
      </c>
      <c r="AB66" s="1095"/>
      <c r="AC66" s="1095"/>
      <c r="AD66" s="1095"/>
      <c r="AE66" s="1096"/>
      <c r="AF66" s="1100" t="s">
        <v>396</v>
      </c>
      <c r="AG66" s="1101"/>
      <c r="AH66" s="1101"/>
      <c r="AI66" s="1101"/>
      <c r="AJ66" s="1102"/>
      <c r="AK66" s="1094" t="s">
        <v>397</v>
      </c>
      <c r="AL66" s="1089"/>
      <c r="AM66" s="1089"/>
      <c r="AN66" s="1089"/>
      <c r="AO66" s="1090"/>
      <c r="AP66" s="1094" t="s">
        <v>421</v>
      </c>
      <c r="AQ66" s="1095"/>
      <c r="AR66" s="1095"/>
      <c r="AS66" s="1095"/>
      <c r="AT66" s="1096"/>
      <c r="AU66" s="1094" t="s">
        <v>422</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3081</v>
      </c>
      <c r="R68" s="1075"/>
      <c r="S68" s="1075"/>
      <c r="T68" s="1075"/>
      <c r="U68" s="1075"/>
      <c r="V68" s="1075">
        <v>3056</v>
      </c>
      <c r="W68" s="1075"/>
      <c r="X68" s="1075"/>
      <c r="Y68" s="1075"/>
      <c r="Z68" s="1075"/>
      <c r="AA68" s="1075">
        <v>25</v>
      </c>
      <c r="AB68" s="1075"/>
      <c r="AC68" s="1075"/>
      <c r="AD68" s="1075"/>
      <c r="AE68" s="1075"/>
      <c r="AF68" s="1075">
        <v>25</v>
      </c>
      <c r="AG68" s="1075"/>
      <c r="AH68" s="1075"/>
      <c r="AI68" s="1075"/>
      <c r="AJ68" s="1075"/>
      <c r="AK68" s="1075" t="s">
        <v>596</v>
      </c>
      <c r="AL68" s="1075"/>
      <c r="AM68" s="1075"/>
      <c r="AN68" s="1075"/>
      <c r="AO68" s="1075"/>
      <c r="AP68" s="1075">
        <v>381</v>
      </c>
      <c r="AQ68" s="1075"/>
      <c r="AR68" s="1075"/>
      <c r="AS68" s="1075"/>
      <c r="AT68" s="1075"/>
      <c r="AU68" s="1075">
        <v>103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438</v>
      </c>
      <c r="R69" s="1064"/>
      <c r="S69" s="1064"/>
      <c r="T69" s="1064"/>
      <c r="U69" s="1064"/>
      <c r="V69" s="1064">
        <v>434</v>
      </c>
      <c r="W69" s="1064"/>
      <c r="X69" s="1064"/>
      <c r="Y69" s="1064"/>
      <c r="Z69" s="1064"/>
      <c r="AA69" s="1064">
        <v>4</v>
      </c>
      <c r="AB69" s="1064"/>
      <c r="AC69" s="1064"/>
      <c r="AD69" s="1064"/>
      <c r="AE69" s="1064"/>
      <c r="AF69" s="1064">
        <v>4</v>
      </c>
      <c r="AG69" s="1064"/>
      <c r="AH69" s="1064"/>
      <c r="AI69" s="1064"/>
      <c r="AJ69" s="1064"/>
      <c r="AK69" s="1074">
        <v>148</v>
      </c>
      <c r="AL69" s="1072"/>
      <c r="AM69" s="1072"/>
      <c r="AN69" s="1072"/>
      <c r="AO69" s="1073"/>
      <c r="AP69" s="1074" t="s">
        <v>596</v>
      </c>
      <c r="AQ69" s="1072"/>
      <c r="AR69" s="1072"/>
      <c r="AS69" s="1072"/>
      <c r="AT69" s="1073"/>
      <c r="AU69" s="1074" t="s">
        <v>596</v>
      </c>
      <c r="AV69" s="1072"/>
      <c r="AW69" s="1072"/>
      <c r="AX69" s="1072"/>
      <c r="AY69" s="1073"/>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827</v>
      </c>
      <c r="R70" s="1064"/>
      <c r="S70" s="1064"/>
      <c r="T70" s="1064"/>
      <c r="U70" s="1064"/>
      <c r="V70" s="1064">
        <v>826</v>
      </c>
      <c r="W70" s="1064"/>
      <c r="X70" s="1064"/>
      <c r="Y70" s="1064"/>
      <c r="Z70" s="1064"/>
      <c r="AA70" s="1064">
        <v>1</v>
      </c>
      <c r="AB70" s="1064"/>
      <c r="AC70" s="1064"/>
      <c r="AD70" s="1064"/>
      <c r="AE70" s="1064"/>
      <c r="AF70" s="1064">
        <v>1</v>
      </c>
      <c r="AG70" s="1064"/>
      <c r="AH70" s="1064"/>
      <c r="AI70" s="1064"/>
      <c r="AJ70" s="1064"/>
      <c r="AK70" s="1074">
        <v>115</v>
      </c>
      <c r="AL70" s="1072"/>
      <c r="AM70" s="1072"/>
      <c r="AN70" s="1072"/>
      <c r="AO70" s="1073"/>
      <c r="AP70" s="1074" t="s">
        <v>596</v>
      </c>
      <c r="AQ70" s="1072"/>
      <c r="AR70" s="1072"/>
      <c r="AS70" s="1072"/>
      <c r="AT70" s="1073"/>
      <c r="AU70" s="1074" t="s">
        <v>596</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205</v>
      </c>
      <c r="R71" s="1064"/>
      <c r="S71" s="1064"/>
      <c r="T71" s="1064"/>
      <c r="U71" s="1064"/>
      <c r="V71" s="1064">
        <v>204</v>
      </c>
      <c r="W71" s="1064"/>
      <c r="X71" s="1064"/>
      <c r="Y71" s="1064"/>
      <c r="Z71" s="1064"/>
      <c r="AA71" s="1064">
        <v>1</v>
      </c>
      <c r="AB71" s="1064"/>
      <c r="AC71" s="1064"/>
      <c r="AD71" s="1064"/>
      <c r="AE71" s="1064"/>
      <c r="AF71" s="1064">
        <v>1</v>
      </c>
      <c r="AG71" s="1064"/>
      <c r="AH71" s="1064"/>
      <c r="AI71" s="1064"/>
      <c r="AJ71" s="1064"/>
      <c r="AK71" s="1074" t="s">
        <v>596</v>
      </c>
      <c r="AL71" s="1072"/>
      <c r="AM71" s="1072"/>
      <c r="AN71" s="1072"/>
      <c r="AO71" s="1073"/>
      <c r="AP71" s="1074" t="s">
        <v>596</v>
      </c>
      <c r="AQ71" s="1072"/>
      <c r="AR71" s="1072"/>
      <c r="AS71" s="1072"/>
      <c r="AT71" s="1073"/>
      <c r="AU71" s="1074" t="s">
        <v>596</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27</v>
      </c>
      <c r="R72" s="1064"/>
      <c r="S72" s="1064"/>
      <c r="T72" s="1064"/>
      <c r="U72" s="1064"/>
      <c r="V72" s="1064">
        <v>21</v>
      </c>
      <c r="W72" s="1064"/>
      <c r="X72" s="1064"/>
      <c r="Y72" s="1064"/>
      <c r="Z72" s="1064"/>
      <c r="AA72" s="1064">
        <v>6</v>
      </c>
      <c r="AB72" s="1064"/>
      <c r="AC72" s="1064"/>
      <c r="AD72" s="1064"/>
      <c r="AE72" s="1064"/>
      <c r="AF72" s="1064">
        <v>6</v>
      </c>
      <c r="AG72" s="1064"/>
      <c r="AH72" s="1064"/>
      <c r="AI72" s="1064"/>
      <c r="AJ72" s="1064"/>
      <c r="AK72" s="1074">
        <v>12</v>
      </c>
      <c r="AL72" s="1072"/>
      <c r="AM72" s="1072"/>
      <c r="AN72" s="1072"/>
      <c r="AO72" s="1073"/>
      <c r="AP72" s="1074" t="s">
        <v>596</v>
      </c>
      <c r="AQ72" s="1072"/>
      <c r="AR72" s="1072"/>
      <c r="AS72" s="1072"/>
      <c r="AT72" s="1073"/>
      <c r="AU72" s="1074" t="s">
        <v>596</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15</v>
      </c>
      <c r="R73" s="1064"/>
      <c r="S73" s="1064"/>
      <c r="T73" s="1064"/>
      <c r="U73" s="1064"/>
      <c r="V73" s="1064">
        <v>10</v>
      </c>
      <c r="W73" s="1064"/>
      <c r="X73" s="1064"/>
      <c r="Y73" s="1064"/>
      <c r="Z73" s="1064"/>
      <c r="AA73" s="1064">
        <v>5</v>
      </c>
      <c r="AB73" s="1064"/>
      <c r="AC73" s="1064"/>
      <c r="AD73" s="1064"/>
      <c r="AE73" s="1064"/>
      <c r="AF73" s="1064">
        <v>5</v>
      </c>
      <c r="AG73" s="1064"/>
      <c r="AH73" s="1064"/>
      <c r="AI73" s="1064"/>
      <c r="AJ73" s="1064"/>
      <c r="AK73" s="1074" t="s">
        <v>596</v>
      </c>
      <c r="AL73" s="1072"/>
      <c r="AM73" s="1072"/>
      <c r="AN73" s="1072"/>
      <c r="AO73" s="1073"/>
      <c r="AP73" s="1074" t="s">
        <v>596</v>
      </c>
      <c r="AQ73" s="1072"/>
      <c r="AR73" s="1072"/>
      <c r="AS73" s="1072"/>
      <c r="AT73" s="1073"/>
      <c r="AU73" s="1074" t="s">
        <v>596</v>
      </c>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31</v>
      </c>
      <c r="R74" s="1064"/>
      <c r="S74" s="1064"/>
      <c r="T74" s="1064"/>
      <c r="U74" s="1064"/>
      <c r="V74" s="1064">
        <v>31</v>
      </c>
      <c r="W74" s="1064"/>
      <c r="X74" s="1064"/>
      <c r="Y74" s="1064"/>
      <c r="Z74" s="1064"/>
      <c r="AA74" s="1064">
        <v>0</v>
      </c>
      <c r="AB74" s="1064"/>
      <c r="AC74" s="1064"/>
      <c r="AD74" s="1064"/>
      <c r="AE74" s="1064"/>
      <c r="AF74" s="1064">
        <v>0</v>
      </c>
      <c r="AG74" s="1064"/>
      <c r="AH74" s="1064"/>
      <c r="AI74" s="1064"/>
      <c r="AJ74" s="1064"/>
      <c r="AK74" s="1074">
        <v>1</v>
      </c>
      <c r="AL74" s="1072"/>
      <c r="AM74" s="1072"/>
      <c r="AN74" s="1072"/>
      <c r="AO74" s="1073"/>
      <c r="AP74" s="1074" t="s">
        <v>596</v>
      </c>
      <c r="AQ74" s="1072"/>
      <c r="AR74" s="1072"/>
      <c r="AS74" s="1072"/>
      <c r="AT74" s="1073"/>
      <c r="AU74" s="1074" t="s">
        <v>596</v>
      </c>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v>33</v>
      </c>
      <c r="R75" s="1072"/>
      <c r="S75" s="1072"/>
      <c r="T75" s="1072"/>
      <c r="U75" s="1073"/>
      <c r="V75" s="1074">
        <v>33</v>
      </c>
      <c r="W75" s="1072"/>
      <c r="X75" s="1072"/>
      <c r="Y75" s="1072"/>
      <c r="Z75" s="1073"/>
      <c r="AA75" s="1074">
        <v>0</v>
      </c>
      <c r="AB75" s="1072"/>
      <c r="AC75" s="1072"/>
      <c r="AD75" s="1072"/>
      <c r="AE75" s="1073"/>
      <c r="AF75" s="1074">
        <v>0</v>
      </c>
      <c r="AG75" s="1072"/>
      <c r="AH75" s="1072"/>
      <c r="AI75" s="1072"/>
      <c r="AJ75" s="1073"/>
      <c r="AK75" s="1074" t="s">
        <v>596</v>
      </c>
      <c r="AL75" s="1072"/>
      <c r="AM75" s="1072"/>
      <c r="AN75" s="1072"/>
      <c r="AO75" s="1073"/>
      <c r="AP75" s="1074" t="s">
        <v>596</v>
      </c>
      <c r="AQ75" s="1072"/>
      <c r="AR75" s="1072"/>
      <c r="AS75" s="1072"/>
      <c r="AT75" s="1073"/>
      <c r="AU75" s="1074" t="s">
        <v>596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v>76</v>
      </c>
      <c r="R76" s="1072"/>
      <c r="S76" s="1072"/>
      <c r="T76" s="1072"/>
      <c r="U76" s="1073"/>
      <c r="V76" s="1074">
        <v>72</v>
      </c>
      <c r="W76" s="1072"/>
      <c r="X76" s="1072"/>
      <c r="Y76" s="1072"/>
      <c r="Z76" s="1073"/>
      <c r="AA76" s="1074">
        <v>4</v>
      </c>
      <c r="AB76" s="1072"/>
      <c r="AC76" s="1072"/>
      <c r="AD76" s="1072"/>
      <c r="AE76" s="1073"/>
      <c r="AF76" s="1074">
        <v>4</v>
      </c>
      <c r="AG76" s="1072"/>
      <c r="AH76" s="1072"/>
      <c r="AI76" s="1072"/>
      <c r="AJ76" s="1073"/>
      <c r="AK76" s="1074" t="s">
        <v>596</v>
      </c>
      <c r="AL76" s="1072"/>
      <c r="AM76" s="1072"/>
      <c r="AN76" s="1072"/>
      <c r="AO76" s="1073"/>
      <c r="AP76" s="1074" t="s">
        <v>596</v>
      </c>
      <c r="AQ76" s="1072"/>
      <c r="AR76" s="1072"/>
      <c r="AS76" s="1072"/>
      <c r="AT76" s="1073"/>
      <c r="AU76" s="1074" t="s">
        <v>596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595</v>
      </c>
      <c r="C77" s="1068"/>
      <c r="D77" s="1068"/>
      <c r="E77" s="1068"/>
      <c r="F77" s="1068"/>
      <c r="G77" s="1068"/>
      <c r="H77" s="1068"/>
      <c r="I77" s="1068"/>
      <c r="J77" s="1068"/>
      <c r="K77" s="1068"/>
      <c r="L77" s="1068"/>
      <c r="M77" s="1068"/>
      <c r="N77" s="1068"/>
      <c r="O77" s="1068"/>
      <c r="P77" s="1069"/>
      <c r="Q77" s="1071">
        <v>243079</v>
      </c>
      <c r="R77" s="1072"/>
      <c r="S77" s="1072"/>
      <c r="T77" s="1072"/>
      <c r="U77" s="1073"/>
      <c r="V77" s="1074">
        <v>238143</v>
      </c>
      <c r="W77" s="1072"/>
      <c r="X77" s="1072"/>
      <c r="Y77" s="1072"/>
      <c r="Z77" s="1073"/>
      <c r="AA77" s="1074">
        <v>4936</v>
      </c>
      <c r="AB77" s="1072"/>
      <c r="AC77" s="1072"/>
      <c r="AD77" s="1072"/>
      <c r="AE77" s="1073"/>
      <c r="AF77" s="1074">
        <v>4936</v>
      </c>
      <c r="AG77" s="1072"/>
      <c r="AH77" s="1072"/>
      <c r="AI77" s="1072"/>
      <c r="AJ77" s="1073"/>
      <c r="AK77" s="1074" t="s">
        <v>596</v>
      </c>
      <c r="AL77" s="1072"/>
      <c r="AM77" s="1072"/>
      <c r="AN77" s="1072"/>
      <c r="AO77" s="1073"/>
      <c r="AP77" s="1074" t="s">
        <v>596</v>
      </c>
      <c r="AQ77" s="1072"/>
      <c r="AR77" s="1072"/>
      <c r="AS77" s="1072"/>
      <c r="AT77" s="1073"/>
      <c r="AU77" s="1074" t="s">
        <v>596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5002</v>
      </c>
      <c r="AG88" s="1052"/>
      <c r="AH88" s="1052"/>
      <c r="AI88" s="1052"/>
      <c r="AJ88" s="1052"/>
      <c r="AK88" s="1056"/>
      <c r="AL88" s="1056"/>
      <c r="AM88" s="1056"/>
      <c r="AN88" s="1056"/>
      <c r="AO88" s="1056"/>
      <c r="AP88" s="1052">
        <v>381</v>
      </c>
      <c r="AQ88" s="1052"/>
      <c r="AR88" s="1052"/>
      <c r="AS88" s="1052"/>
      <c r="AT88" s="1052"/>
      <c r="AU88" s="1052">
        <v>103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3806</v>
      </c>
      <c r="CS102" s="1044"/>
      <c r="CT102" s="1044"/>
      <c r="CU102" s="1044"/>
      <c r="CV102" s="1045"/>
      <c r="CW102" s="1043">
        <v>1467</v>
      </c>
      <c r="CX102" s="1044"/>
      <c r="CY102" s="1044"/>
      <c r="CZ102" s="1044"/>
      <c r="DA102" s="1045"/>
      <c r="DB102" s="1043" t="s">
        <v>604</v>
      </c>
      <c r="DC102" s="1044"/>
      <c r="DD102" s="1044"/>
      <c r="DE102" s="1044"/>
      <c r="DF102" s="1045"/>
      <c r="DG102" s="1043">
        <v>1349</v>
      </c>
      <c r="DH102" s="1044"/>
      <c r="DI102" s="1044"/>
      <c r="DJ102" s="1044"/>
      <c r="DK102" s="1045"/>
      <c r="DL102" s="1043" t="s">
        <v>605</v>
      </c>
      <c r="DM102" s="1044"/>
      <c r="DN102" s="1044"/>
      <c r="DO102" s="1044"/>
      <c r="DP102" s="1045"/>
      <c r="DQ102" s="1043">
        <v>73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307</v>
      </c>
      <c r="AG109" s="987"/>
      <c r="AH109" s="987"/>
      <c r="AI109" s="987"/>
      <c r="AJ109" s="988"/>
      <c r="AK109" s="989" t="s">
        <v>306</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307</v>
      </c>
      <c r="BW109" s="987"/>
      <c r="BX109" s="987"/>
      <c r="BY109" s="987"/>
      <c r="BZ109" s="988"/>
      <c r="CA109" s="989" t="s">
        <v>306</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307</v>
      </c>
      <c r="DM109" s="987"/>
      <c r="DN109" s="987"/>
      <c r="DO109" s="987"/>
      <c r="DP109" s="988"/>
      <c r="DQ109" s="989" t="s">
        <v>306</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2991223</v>
      </c>
      <c r="AB110" s="980"/>
      <c r="AC110" s="980"/>
      <c r="AD110" s="980"/>
      <c r="AE110" s="981"/>
      <c r="AF110" s="982">
        <v>2886425</v>
      </c>
      <c r="AG110" s="980"/>
      <c r="AH110" s="980"/>
      <c r="AI110" s="980"/>
      <c r="AJ110" s="981"/>
      <c r="AK110" s="982">
        <v>2765555</v>
      </c>
      <c r="AL110" s="980"/>
      <c r="AM110" s="980"/>
      <c r="AN110" s="980"/>
      <c r="AO110" s="981"/>
      <c r="AP110" s="983">
        <v>18.399999999999999</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35444911</v>
      </c>
      <c r="BR110" s="927"/>
      <c r="BS110" s="927"/>
      <c r="BT110" s="927"/>
      <c r="BU110" s="927"/>
      <c r="BV110" s="927">
        <v>38928469</v>
      </c>
      <c r="BW110" s="927"/>
      <c r="BX110" s="927"/>
      <c r="BY110" s="927"/>
      <c r="BZ110" s="927"/>
      <c r="CA110" s="927">
        <v>40767324</v>
      </c>
      <c r="CB110" s="927"/>
      <c r="CC110" s="927"/>
      <c r="CD110" s="927"/>
      <c r="CE110" s="927"/>
      <c r="CF110" s="951">
        <v>271.7</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236</v>
      </c>
      <c r="DH110" s="927"/>
      <c r="DI110" s="927"/>
      <c r="DJ110" s="927"/>
      <c r="DK110" s="927"/>
      <c r="DL110" s="927" t="s">
        <v>236</v>
      </c>
      <c r="DM110" s="927"/>
      <c r="DN110" s="927"/>
      <c r="DO110" s="927"/>
      <c r="DP110" s="927"/>
      <c r="DQ110" s="927" t="s">
        <v>236</v>
      </c>
      <c r="DR110" s="927"/>
      <c r="DS110" s="927"/>
      <c r="DT110" s="927"/>
      <c r="DU110" s="927"/>
      <c r="DV110" s="928" t="s">
        <v>236</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236</v>
      </c>
      <c r="AB111" s="1008"/>
      <c r="AC111" s="1008"/>
      <c r="AD111" s="1008"/>
      <c r="AE111" s="1009"/>
      <c r="AF111" s="1010" t="s">
        <v>236</v>
      </c>
      <c r="AG111" s="1008"/>
      <c r="AH111" s="1008"/>
      <c r="AI111" s="1008"/>
      <c r="AJ111" s="1009"/>
      <c r="AK111" s="1010" t="s">
        <v>440</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428612</v>
      </c>
      <c r="BR111" s="899"/>
      <c r="BS111" s="899"/>
      <c r="BT111" s="899"/>
      <c r="BU111" s="899"/>
      <c r="BV111" s="899">
        <v>280941</v>
      </c>
      <c r="BW111" s="899"/>
      <c r="BX111" s="899"/>
      <c r="BY111" s="899"/>
      <c r="BZ111" s="899"/>
      <c r="CA111" s="899">
        <v>131633</v>
      </c>
      <c r="CB111" s="899"/>
      <c r="CC111" s="899"/>
      <c r="CD111" s="899"/>
      <c r="CE111" s="899"/>
      <c r="CF111" s="960">
        <v>0.9</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236</v>
      </c>
      <c r="DH111" s="899"/>
      <c r="DI111" s="899"/>
      <c r="DJ111" s="899"/>
      <c r="DK111" s="899"/>
      <c r="DL111" s="899" t="s">
        <v>236</v>
      </c>
      <c r="DM111" s="899"/>
      <c r="DN111" s="899"/>
      <c r="DO111" s="899"/>
      <c r="DP111" s="899"/>
      <c r="DQ111" s="899" t="s">
        <v>441</v>
      </c>
      <c r="DR111" s="899"/>
      <c r="DS111" s="899"/>
      <c r="DT111" s="899"/>
      <c r="DU111" s="899"/>
      <c r="DV111" s="876" t="s">
        <v>236</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236</v>
      </c>
      <c r="AB112" s="862"/>
      <c r="AC112" s="862"/>
      <c r="AD112" s="862"/>
      <c r="AE112" s="863"/>
      <c r="AF112" s="864" t="s">
        <v>236</v>
      </c>
      <c r="AG112" s="862"/>
      <c r="AH112" s="862"/>
      <c r="AI112" s="862"/>
      <c r="AJ112" s="863"/>
      <c r="AK112" s="864" t="s">
        <v>236</v>
      </c>
      <c r="AL112" s="862"/>
      <c r="AM112" s="862"/>
      <c r="AN112" s="862"/>
      <c r="AO112" s="863"/>
      <c r="AP112" s="909" t="s">
        <v>236</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17657826</v>
      </c>
      <c r="BR112" s="899"/>
      <c r="BS112" s="899"/>
      <c r="BT112" s="899"/>
      <c r="BU112" s="899"/>
      <c r="BV112" s="899">
        <v>16434111</v>
      </c>
      <c r="BW112" s="899"/>
      <c r="BX112" s="899"/>
      <c r="BY112" s="899"/>
      <c r="BZ112" s="899"/>
      <c r="CA112" s="899">
        <v>14491786</v>
      </c>
      <c r="CB112" s="899"/>
      <c r="CC112" s="899"/>
      <c r="CD112" s="899"/>
      <c r="CE112" s="899"/>
      <c r="CF112" s="960">
        <v>96.6</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236</v>
      </c>
      <c r="DH112" s="899"/>
      <c r="DI112" s="899"/>
      <c r="DJ112" s="899"/>
      <c r="DK112" s="899"/>
      <c r="DL112" s="899" t="s">
        <v>236</v>
      </c>
      <c r="DM112" s="899"/>
      <c r="DN112" s="899"/>
      <c r="DO112" s="899"/>
      <c r="DP112" s="899"/>
      <c r="DQ112" s="899" t="s">
        <v>236</v>
      </c>
      <c r="DR112" s="899"/>
      <c r="DS112" s="899"/>
      <c r="DT112" s="899"/>
      <c r="DU112" s="899"/>
      <c r="DV112" s="876" t="s">
        <v>236</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1273224</v>
      </c>
      <c r="AB113" s="1008"/>
      <c r="AC113" s="1008"/>
      <c r="AD113" s="1008"/>
      <c r="AE113" s="1009"/>
      <c r="AF113" s="1010">
        <v>1297808</v>
      </c>
      <c r="AG113" s="1008"/>
      <c r="AH113" s="1008"/>
      <c r="AI113" s="1008"/>
      <c r="AJ113" s="1009"/>
      <c r="AK113" s="1010">
        <v>1160011</v>
      </c>
      <c r="AL113" s="1008"/>
      <c r="AM113" s="1008"/>
      <c r="AN113" s="1008"/>
      <c r="AO113" s="1009"/>
      <c r="AP113" s="1011">
        <v>7.7</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207501</v>
      </c>
      <c r="BR113" s="899"/>
      <c r="BS113" s="899"/>
      <c r="BT113" s="899"/>
      <c r="BU113" s="899"/>
      <c r="BV113" s="899">
        <v>137894</v>
      </c>
      <c r="BW113" s="899"/>
      <c r="BX113" s="899"/>
      <c r="BY113" s="899"/>
      <c r="BZ113" s="899"/>
      <c r="CA113" s="899">
        <v>103123</v>
      </c>
      <c r="CB113" s="899"/>
      <c r="CC113" s="899"/>
      <c r="CD113" s="899"/>
      <c r="CE113" s="899"/>
      <c r="CF113" s="960">
        <v>0.7</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362358</v>
      </c>
      <c r="DH113" s="862"/>
      <c r="DI113" s="862"/>
      <c r="DJ113" s="862"/>
      <c r="DK113" s="863"/>
      <c r="DL113" s="864">
        <v>241572</v>
      </c>
      <c r="DM113" s="862"/>
      <c r="DN113" s="862"/>
      <c r="DO113" s="862"/>
      <c r="DP113" s="863"/>
      <c r="DQ113" s="864">
        <v>120786</v>
      </c>
      <c r="DR113" s="862"/>
      <c r="DS113" s="862"/>
      <c r="DT113" s="862"/>
      <c r="DU113" s="863"/>
      <c r="DV113" s="909">
        <v>0.8</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43017</v>
      </c>
      <c r="AB114" s="862"/>
      <c r="AC114" s="862"/>
      <c r="AD114" s="862"/>
      <c r="AE114" s="863"/>
      <c r="AF114" s="864">
        <v>42952</v>
      </c>
      <c r="AG114" s="862"/>
      <c r="AH114" s="862"/>
      <c r="AI114" s="862"/>
      <c r="AJ114" s="863"/>
      <c r="AK114" s="864">
        <v>34038</v>
      </c>
      <c r="AL114" s="862"/>
      <c r="AM114" s="862"/>
      <c r="AN114" s="862"/>
      <c r="AO114" s="863"/>
      <c r="AP114" s="909">
        <v>0.2</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4265522</v>
      </c>
      <c r="BR114" s="899"/>
      <c r="BS114" s="899"/>
      <c r="BT114" s="899"/>
      <c r="BU114" s="899"/>
      <c r="BV114" s="899">
        <v>4214633</v>
      </c>
      <c r="BW114" s="899"/>
      <c r="BX114" s="899"/>
      <c r="BY114" s="899"/>
      <c r="BZ114" s="899"/>
      <c r="CA114" s="899">
        <v>4171170</v>
      </c>
      <c r="CB114" s="899"/>
      <c r="CC114" s="899"/>
      <c r="CD114" s="899"/>
      <c r="CE114" s="899"/>
      <c r="CF114" s="960">
        <v>27.8</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236</v>
      </c>
      <c r="DH114" s="862"/>
      <c r="DI114" s="862"/>
      <c r="DJ114" s="862"/>
      <c r="DK114" s="863"/>
      <c r="DL114" s="864" t="s">
        <v>441</v>
      </c>
      <c r="DM114" s="862"/>
      <c r="DN114" s="862"/>
      <c r="DO114" s="862"/>
      <c r="DP114" s="863"/>
      <c r="DQ114" s="864" t="s">
        <v>236</v>
      </c>
      <c r="DR114" s="862"/>
      <c r="DS114" s="862"/>
      <c r="DT114" s="862"/>
      <c r="DU114" s="863"/>
      <c r="DV114" s="909" t="s">
        <v>236</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164542</v>
      </c>
      <c r="AB115" s="1008"/>
      <c r="AC115" s="1008"/>
      <c r="AD115" s="1008"/>
      <c r="AE115" s="1009"/>
      <c r="AF115" s="1010">
        <v>158749</v>
      </c>
      <c r="AG115" s="1008"/>
      <c r="AH115" s="1008"/>
      <c r="AI115" s="1008"/>
      <c r="AJ115" s="1009"/>
      <c r="AK115" s="1010">
        <v>156549</v>
      </c>
      <c r="AL115" s="1008"/>
      <c r="AM115" s="1008"/>
      <c r="AN115" s="1008"/>
      <c r="AO115" s="1009"/>
      <c r="AP115" s="1011">
        <v>1</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v>265325</v>
      </c>
      <c r="BR115" s="899"/>
      <c r="BS115" s="899"/>
      <c r="BT115" s="899"/>
      <c r="BU115" s="899"/>
      <c r="BV115" s="899">
        <v>83973</v>
      </c>
      <c r="BW115" s="899"/>
      <c r="BX115" s="899"/>
      <c r="BY115" s="899"/>
      <c r="BZ115" s="899"/>
      <c r="CA115" s="899">
        <v>72825</v>
      </c>
      <c r="CB115" s="899"/>
      <c r="CC115" s="899"/>
      <c r="CD115" s="899"/>
      <c r="CE115" s="899"/>
      <c r="CF115" s="960">
        <v>0.5</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236</v>
      </c>
      <c r="DH115" s="862"/>
      <c r="DI115" s="862"/>
      <c r="DJ115" s="862"/>
      <c r="DK115" s="863"/>
      <c r="DL115" s="864" t="s">
        <v>236</v>
      </c>
      <c r="DM115" s="862"/>
      <c r="DN115" s="862"/>
      <c r="DO115" s="862"/>
      <c r="DP115" s="863"/>
      <c r="DQ115" s="864" t="s">
        <v>236</v>
      </c>
      <c r="DR115" s="862"/>
      <c r="DS115" s="862"/>
      <c r="DT115" s="862"/>
      <c r="DU115" s="863"/>
      <c r="DV115" s="909" t="s">
        <v>236</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490</v>
      </c>
      <c r="AB116" s="862"/>
      <c r="AC116" s="862"/>
      <c r="AD116" s="862"/>
      <c r="AE116" s="863"/>
      <c r="AF116" s="864">
        <v>739</v>
      </c>
      <c r="AG116" s="862"/>
      <c r="AH116" s="862"/>
      <c r="AI116" s="862"/>
      <c r="AJ116" s="863"/>
      <c r="AK116" s="864">
        <v>569</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236</v>
      </c>
      <c r="BW116" s="899"/>
      <c r="BX116" s="899"/>
      <c r="BY116" s="899"/>
      <c r="BZ116" s="899"/>
      <c r="CA116" s="899" t="s">
        <v>236</v>
      </c>
      <c r="CB116" s="899"/>
      <c r="CC116" s="899"/>
      <c r="CD116" s="899"/>
      <c r="CE116" s="899"/>
      <c r="CF116" s="960" t="s">
        <v>441</v>
      </c>
      <c r="CG116" s="961"/>
      <c r="CH116" s="961"/>
      <c r="CI116" s="961"/>
      <c r="CJ116" s="961"/>
      <c r="CK116" s="1016"/>
      <c r="CL116" s="903"/>
      <c r="CM116" s="906" t="s">
        <v>459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30000</v>
      </c>
      <c r="DH116" s="862"/>
      <c r="DI116" s="862"/>
      <c r="DJ116" s="862"/>
      <c r="DK116" s="863"/>
      <c r="DL116" s="864">
        <v>15000</v>
      </c>
      <c r="DM116" s="862"/>
      <c r="DN116" s="862"/>
      <c r="DO116" s="862"/>
      <c r="DP116" s="863"/>
      <c r="DQ116" s="864" t="s">
        <v>236</v>
      </c>
      <c r="DR116" s="862"/>
      <c r="DS116" s="862"/>
      <c r="DT116" s="862"/>
      <c r="DU116" s="863"/>
      <c r="DV116" s="909" t="s">
        <v>236</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460</v>
      </c>
      <c r="Z117" s="988"/>
      <c r="AA117" s="993">
        <v>4472496</v>
      </c>
      <c r="AB117" s="994"/>
      <c r="AC117" s="994"/>
      <c r="AD117" s="994"/>
      <c r="AE117" s="995"/>
      <c r="AF117" s="996">
        <v>4386673</v>
      </c>
      <c r="AG117" s="994"/>
      <c r="AH117" s="994"/>
      <c r="AI117" s="994"/>
      <c r="AJ117" s="995"/>
      <c r="AK117" s="996">
        <v>4116722</v>
      </c>
      <c r="AL117" s="994"/>
      <c r="AM117" s="994"/>
      <c r="AN117" s="994"/>
      <c r="AO117" s="995"/>
      <c r="AP117" s="997"/>
      <c r="AQ117" s="998"/>
      <c r="AR117" s="998"/>
      <c r="AS117" s="998"/>
      <c r="AT117" s="999"/>
      <c r="AU117" s="1021"/>
      <c r="AV117" s="1022"/>
      <c r="AW117" s="1022"/>
      <c r="AX117" s="1022"/>
      <c r="AY117" s="1022"/>
      <c r="AZ117" s="948" t="s">
        <v>461</v>
      </c>
      <c r="BA117" s="949"/>
      <c r="BB117" s="949"/>
      <c r="BC117" s="949"/>
      <c r="BD117" s="949"/>
      <c r="BE117" s="949"/>
      <c r="BF117" s="949"/>
      <c r="BG117" s="949"/>
      <c r="BH117" s="949"/>
      <c r="BI117" s="949"/>
      <c r="BJ117" s="949"/>
      <c r="BK117" s="949"/>
      <c r="BL117" s="949"/>
      <c r="BM117" s="949"/>
      <c r="BN117" s="949"/>
      <c r="BO117" s="949"/>
      <c r="BP117" s="950"/>
      <c r="BQ117" s="898" t="s">
        <v>236</v>
      </c>
      <c r="BR117" s="899"/>
      <c r="BS117" s="899"/>
      <c r="BT117" s="899"/>
      <c r="BU117" s="899"/>
      <c r="BV117" s="899" t="s">
        <v>462</v>
      </c>
      <c r="BW117" s="899"/>
      <c r="BX117" s="899"/>
      <c r="BY117" s="899"/>
      <c r="BZ117" s="899"/>
      <c r="CA117" s="899" t="s">
        <v>236</v>
      </c>
      <c r="CB117" s="899"/>
      <c r="CC117" s="899"/>
      <c r="CD117" s="899"/>
      <c r="CE117" s="899"/>
      <c r="CF117" s="960" t="s">
        <v>441</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236</v>
      </c>
      <c r="DH117" s="862"/>
      <c r="DI117" s="862"/>
      <c r="DJ117" s="862"/>
      <c r="DK117" s="863"/>
      <c r="DL117" s="864" t="s">
        <v>441</v>
      </c>
      <c r="DM117" s="862"/>
      <c r="DN117" s="862"/>
      <c r="DO117" s="862"/>
      <c r="DP117" s="863"/>
      <c r="DQ117" s="864" t="s">
        <v>236</v>
      </c>
      <c r="DR117" s="862"/>
      <c r="DS117" s="862"/>
      <c r="DT117" s="862"/>
      <c r="DU117" s="863"/>
      <c r="DV117" s="909" t="s">
        <v>236</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307</v>
      </c>
      <c r="AG118" s="987"/>
      <c r="AH118" s="987"/>
      <c r="AI118" s="987"/>
      <c r="AJ118" s="988"/>
      <c r="AK118" s="989" t="s">
        <v>306</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236</v>
      </c>
      <c r="BR118" s="930"/>
      <c r="BS118" s="930"/>
      <c r="BT118" s="930"/>
      <c r="BU118" s="930"/>
      <c r="BV118" s="930" t="s">
        <v>441</v>
      </c>
      <c r="BW118" s="930"/>
      <c r="BX118" s="930"/>
      <c r="BY118" s="930"/>
      <c r="BZ118" s="930"/>
      <c r="CA118" s="930" t="s">
        <v>236</v>
      </c>
      <c r="CB118" s="930"/>
      <c r="CC118" s="930"/>
      <c r="CD118" s="930"/>
      <c r="CE118" s="930"/>
      <c r="CF118" s="960" t="s">
        <v>462</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236</v>
      </c>
      <c r="DH118" s="862"/>
      <c r="DI118" s="862"/>
      <c r="DJ118" s="862"/>
      <c r="DK118" s="863"/>
      <c r="DL118" s="864" t="s">
        <v>462</v>
      </c>
      <c r="DM118" s="862"/>
      <c r="DN118" s="862"/>
      <c r="DO118" s="862"/>
      <c r="DP118" s="863"/>
      <c r="DQ118" s="864" t="s">
        <v>236</v>
      </c>
      <c r="DR118" s="862"/>
      <c r="DS118" s="862"/>
      <c r="DT118" s="862"/>
      <c r="DU118" s="863"/>
      <c r="DV118" s="909" t="s">
        <v>236</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441</v>
      </c>
      <c r="AG119" s="980"/>
      <c r="AH119" s="980"/>
      <c r="AI119" s="980"/>
      <c r="AJ119" s="981"/>
      <c r="AK119" s="982" t="s">
        <v>462</v>
      </c>
      <c r="AL119" s="980"/>
      <c r="AM119" s="980"/>
      <c r="AN119" s="980"/>
      <c r="AO119" s="981"/>
      <c r="AP119" s="983" t="s">
        <v>236</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466</v>
      </c>
      <c r="BP119" s="963"/>
      <c r="BQ119" s="967">
        <v>58269697</v>
      </c>
      <c r="BR119" s="930"/>
      <c r="BS119" s="930"/>
      <c r="BT119" s="930"/>
      <c r="BU119" s="930"/>
      <c r="BV119" s="930">
        <v>60080021</v>
      </c>
      <c r="BW119" s="930"/>
      <c r="BX119" s="930"/>
      <c r="BY119" s="930"/>
      <c r="BZ119" s="930"/>
      <c r="CA119" s="930">
        <v>59737861</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36254</v>
      </c>
      <c r="DH119" s="845"/>
      <c r="DI119" s="845"/>
      <c r="DJ119" s="845"/>
      <c r="DK119" s="846"/>
      <c r="DL119" s="847">
        <v>24369</v>
      </c>
      <c r="DM119" s="845"/>
      <c r="DN119" s="845"/>
      <c r="DO119" s="845"/>
      <c r="DP119" s="846"/>
      <c r="DQ119" s="847">
        <v>10847</v>
      </c>
      <c r="DR119" s="845"/>
      <c r="DS119" s="845"/>
      <c r="DT119" s="845"/>
      <c r="DU119" s="846"/>
      <c r="DV119" s="933">
        <v>0.1</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236</v>
      </c>
      <c r="AB120" s="862"/>
      <c r="AC120" s="862"/>
      <c r="AD120" s="862"/>
      <c r="AE120" s="863"/>
      <c r="AF120" s="864" t="s">
        <v>236</v>
      </c>
      <c r="AG120" s="862"/>
      <c r="AH120" s="862"/>
      <c r="AI120" s="862"/>
      <c r="AJ120" s="863"/>
      <c r="AK120" s="864" t="s">
        <v>236</v>
      </c>
      <c r="AL120" s="862"/>
      <c r="AM120" s="862"/>
      <c r="AN120" s="862"/>
      <c r="AO120" s="863"/>
      <c r="AP120" s="909" t="s">
        <v>236</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8335731</v>
      </c>
      <c r="BR120" s="927"/>
      <c r="BS120" s="927"/>
      <c r="BT120" s="927"/>
      <c r="BU120" s="927"/>
      <c r="BV120" s="927">
        <v>8990981</v>
      </c>
      <c r="BW120" s="927"/>
      <c r="BX120" s="927"/>
      <c r="BY120" s="927"/>
      <c r="BZ120" s="927"/>
      <c r="CA120" s="927">
        <v>9365410</v>
      </c>
      <c r="CB120" s="927"/>
      <c r="CC120" s="927"/>
      <c r="CD120" s="927"/>
      <c r="CE120" s="927"/>
      <c r="CF120" s="951">
        <v>62.4</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t="s">
        <v>441</v>
      </c>
      <c r="DH120" s="927"/>
      <c r="DI120" s="927"/>
      <c r="DJ120" s="927"/>
      <c r="DK120" s="927"/>
      <c r="DL120" s="927" t="s">
        <v>462</v>
      </c>
      <c r="DM120" s="927"/>
      <c r="DN120" s="927"/>
      <c r="DO120" s="927"/>
      <c r="DP120" s="927"/>
      <c r="DQ120" s="927">
        <v>12206503</v>
      </c>
      <c r="DR120" s="927"/>
      <c r="DS120" s="927"/>
      <c r="DT120" s="927"/>
      <c r="DU120" s="927"/>
      <c r="DV120" s="928">
        <v>81.3</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130626</v>
      </c>
      <c r="AB121" s="862"/>
      <c r="AC121" s="862"/>
      <c r="AD121" s="862"/>
      <c r="AE121" s="863"/>
      <c r="AF121" s="864">
        <v>130297</v>
      </c>
      <c r="AG121" s="862"/>
      <c r="AH121" s="862"/>
      <c r="AI121" s="862"/>
      <c r="AJ121" s="863"/>
      <c r="AK121" s="864">
        <v>126839</v>
      </c>
      <c r="AL121" s="862"/>
      <c r="AM121" s="862"/>
      <c r="AN121" s="862"/>
      <c r="AO121" s="863"/>
      <c r="AP121" s="909">
        <v>0.8</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6444763</v>
      </c>
      <c r="BR121" s="899"/>
      <c r="BS121" s="899"/>
      <c r="BT121" s="899"/>
      <c r="BU121" s="899"/>
      <c r="BV121" s="899">
        <v>6100480</v>
      </c>
      <c r="BW121" s="899"/>
      <c r="BX121" s="899"/>
      <c r="BY121" s="899"/>
      <c r="BZ121" s="899"/>
      <c r="CA121" s="899">
        <v>5491230</v>
      </c>
      <c r="CB121" s="899"/>
      <c r="CC121" s="899"/>
      <c r="CD121" s="899"/>
      <c r="CE121" s="899"/>
      <c r="CF121" s="960">
        <v>36.6</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2997101</v>
      </c>
      <c r="DH121" s="899"/>
      <c r="DI121" s="899"/>
      <c r="DJ121" s="899"/>
      <c r="DK121" s="899"/>
      <c r="DL121" s="899">
        <v>2439732</v>
      </c>
      <c r="DM121" s="899"/>
      <c r="DN121" s="899"/>
      <c r="DO121" s="899"/>
      <c r="DP121" s="899"/>
      <c r="DQ121" s="899">
        <v>2217447</v>
      </c>
      <c r="DR121" s="899"/>
      <c r="DS121" s="899"/>
      <c r="DT121" s="899"/>
      <c r="DU121" s="899"/>
      <c r="DV121" s="876">
        <v>14.8</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236</v>
      </c>
      <c r="AB122" s="862"/>
      <c r="AC122" s="862"/>
      <c r="AD122" s="862"/>
      <c r="AE122" s="863"/>
      <c r="AF122" s="864" t="s">
        <v>441</v>
      </c>
      <c r="AG122" s="862"/>
      <c r="AH122" s="862"/>
      <c r="AI122" s="862"/>
      <c r="AJ122" s="863"/>
      <c r="AK122" s="864" t="s">
        <v>462</v>
      </c>
      <c r="AL122" s="862"/>
      <c r="AM122" s="862"/>
      <c r="AN122" s="862"/>
      <c r="AO122" s="863"/>
      <c r="AP122" s="909" t="s">
        <v>236</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33089591</v>
      </c>
      <c r="BR122" s="930"/>
      <c r="BS122" s="930"/>
      <c r="BT122" s="930"/>
      <c r="BU122" s="930"/>
      <c r="BV122" s="930">
        <v>33979238</v>
      </c>
      <c r="BW122" s="930"/>
      <c r="BX122" s="930"/>
      <c r="BY122" s="930"/>
      <c r="BZ122" s="930"/>
      <c r="CA122" s="930">
        <v>34511419</v>
      </c>
      <c r="CB122" s="930"/>
      <c r="CC122" s="930"/>
      <c r="CD122" s="930"/>
      <c r="CE122" s="930"/>
      <c r="CF122" s="931">
        <v>230</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82824</v>
      </c>
      <c r="DH122" s="899"/>
      <c r="DI122" s="899"/>
      <c r="DJ122" s="899"/>
      <c r="DK122" s="899"/>
      <c r="DL122" s="899">
        <v>70662</v>
      </c>
      <c r="DM122" s="899"/>
      <c r="DN122" s="899"/>
      <c r="DO122" s="899"/>
      <c r="DP122" s="899"/>
      <c r="DQ122" s="899">
        <v>67836</v>
      </c>
      <c r="DR122" s="899"/>
      <c r="DS122" s="899"/>
      <c r="DT122" s="899"/>
      <c r="DU122" s="899"/>
      <c r="DV122" s="876">
        <v>0.5</v>
      </c>
      <c r="DW122" s="876"/>
      <c r="DX122" s="876"/>
      <c r="DY122" s="876"/>
      <c r="DZ122" s="877"/>
    </row>
    <row r="123" spans="1:130" s="247" customFormat="1" ht="26.25" customHeight="1" x14ac:dyDescent="0.15">
      <c r="A123" s="902"/>
      <c r="B123" s="903"/>
      <c r="C123" s="906" t="s">
        <v>459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236</v>
      </c>
      <c r="AB123" s="862"/>
      <c r="AC123" s="862"/>
      <c r="AD123" s="862"/>
      <c r="AE123" s="863"/>
      <c r="AF123" s="864" t="s">
        <v>236</v>
      </c>
      <c r="AG123" s="862"/>
      <c r="AH123" s="862"/>
      <c r="AI123" s="862"/>
      <c r="AJ123" s="863"/>
      <c r="AK123" s="864" t="s">
        <v>462</v>
      </c>
      <c r="AL123" s="862"/>
      <c r="AM123" s="862"/>
      <c r="AN123" s="862"/>
      <c r="AO123" s="863"/>
      <c r="AP123" s="909" t="s">
        <v>236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477</v>
      </c>
      <c r="BP123" s="963"/>
      <c r="BQ123" s="917">
        <v>47870085</v>
      </c>
      <c r="BR123" s="918"/>
      <c r="BS123" s="918"/>
      <c r="BT123" s="918"/>
      <c r="BU123" s="918"/>
      <c r="BV123" s="918">
        <v>49070699</v>
      </c>
      <c r="BW123" s="918"/>
      <c r="BX123" s="918"/>
      <c r="BY123" s="918"/>
      <c r="BZ123" s="918"/>
      <c r="CA123" s="918">
        <v>49368059</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236</v>
      </c>
      <c r="DH123" s="862"/>
      <c r="DI123" s="862"/>
      <c r="DJ123" s="862"/>
      <c r="DK123" s="863"/>
      <c r="DL123" s="864" t="s">
        <v>236</v>
      </c>
      <c r="DM123" s="862"/>
      <c r="DN123" s="862"/>
      <c r="DO123" s="862"/>
      <c r="DP123" s="863"/>
      <c r="DQ123" s="864" t="s">
        <v>236</v>
      </c>
      <c r="DR123" s="862"/>
      <c r="DS123" s="862"/>
      <c r="DT123" s="862"/>
      <c r="DU123" s="863"/>
      <c r="DV123" s="909" t="s">
        <v>236</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236</v>
      </c>
      <c r="AB124" s="862"/>
      <c r="AC124" s="862"/>
      <c r="AD124" s="862"/>
      <c r="AE124" s="863"/>
      <c r="AF124" s="864" t="s">
        <v>236</v>
      </c>
      <c r="AG124" s="862"/>
      <c r="AH124" s="862"/>
      <c r="AI124" s="862"/>
      <c r="AJ124" s="863"/>
      <c r="AK124" s="864" t="s">
        <v>441</v>
      </c>
      <c r="AL124" s="862"/>
      <c r="AM124" s="862"/>
      <c r="AN124" s="862"/>
      <c r="AO124" s="863"/>
      <c r="AP124" s="909" t="s">
        <v>236</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70.8</v>
      </c>
      <c r="BR124" s="916"/>
      <c r="BS124" s="916"/>
      <c r="BT124" s="916"/>
      <c r="BU124" s="916"/>
      <c r="BV124" s="916">
        <v>74</v>
      </c>
      <c r="BW124" s="916"/>
      <c r="BX124" s="916"/>
      <c r="BY124" s="916"/>
      <c r="BZ124" s="916"/>
      <c r="CA124" s="916">
        <v>69.099999999999994</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14577901</v>
      </c>
      <c r="DH124" s="845"/>
      <c r="DI124" s="845"/>
      <c r="DJ124" s="845"/>
      <c r="DK124" s="846"/>
      <c r="DL124" s="847">
        <v>13923717</v>
      </c>
      <c r="DM124" s="845"/>
      <c r="DN124" s="845"/>
      <c r="DO124" s="845"/>
      <c r="DP124" s="846"/>
      <c r="DQ124" s="847" t="s">
        <v>236</v>
      </c>
      <c r="DR124" s="845"/>
      <c r="DS124" s="845"/>
      <c r="DT124" s="845"/>
      <c r="DU124" s="846"/>
      <c r="DV124" s="933" t="s">
        <v>441</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236</v>
      </c>
      <c r="AG125" s="862"/>
      <c r="AH125" s="862"/>
      <c r="AI125" s="862"/>
      <c r="AJ125" s="863"/>
      <c r="AK125" s="864" t="s">
        <v>441</v>
      </c>
      <c r="AL125" s="862"/>
      <c r="AM125" s="862"/>
      <c r="AN125" s="862"/>
      <c r="AO125" s="863"/>
      <c r="AP125" s="909" t="s">
        <v>441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441</v>
      </c>
      <c r="DH125" s="927"/>
      <c r="DI125" s="927"/>
      <c r="DJ125" s="927"/>
      <c r="DK125" s="927"/>
      <c r="DL125" s="927" t="s">
        <v>236</v>
      </c>
      <c r="DM125" s="927"/>
      <c r="DN125" s="927"/>
      <c r="DO125" s="927"/>
      <c r="DP125" s="927"/>
      <c r="DQ125" s="927" t="s">
        <v>441</v>
      </c>
      <c r="DR125" s="927"/>
      <c r="DS125" s="927"/>
      <c r="DT125" s="927"/>
      <c r="DU125" s="927"/>
      <c r="DV125" s="928" t="s">
        <v>441</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31515</v>
      </c>
      <c r="AB126" s="862"/>
      <c r="AC126" s="862"/>
      <c r="AD126" s="862"/>
      <c r="AE126" s="863"/>
      <c r="AF126" s="864">
        <v>26886</v>
      </c>
      <c r="AG126" s="862"/>
      <c r="AH126" s="862"/>
      <c r="AI126" s="862"/>
      <c r="AJ126" s="863"/>
      <c r="AK126" s="864">
        <v>28522</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v>264976</v>
      </c>
      <c r="DH126" s="899"/>
      <c r="DI126" s="899"/>
      <c r="DJ126" s="899"/>
      <c r="DK126" s="899"/>
      <c r="DL126" s="899">
        <v>83736</v>
      </c>
      <c r="DM126" s="899"/>
      <c r="DN126" s="899"/>
      <c r="DO126" s="899"/>
      <c r="DP126" s="899"/>
      <c r="DQ126" s="899">
        <v>72644</v>
      </c>
      <c r="DR126" s="899"/>
      <c r="DS126" s="899"/>
      <c r="DT126" s="899"/>
      <c r="DU126" s="899"/>
      <c r="DV126" s="876">
        <v>0.5</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2401</v>
      </c>
      <c r="AB127" s="862"/>
      <c r="AC127" s="862"/>
      <c r="AD127" s="862"/>
      <c r="AE127" s="863"/>
      <c r="AF127" s="864">
        <v>1566</v>
      </c>
      <c r="AG127" s="862"/>
      <c r="AH127" s="862"/>
      <c r="AI127" s="862"/>
      <c r="AJ127" s="863"/>
      <c r="AK127" s="864">
        <v>1188</v>
      </c>
      <c r="AL127" s="862"/>
      <c r="AM127" s="862"/>
      <c r="AN127" s="862"/>
      <c r="AO127" s="863"/>
      <c r="AP127" s="909">
        <v>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441</v>
      </c>
      <c r="DM127" s="899"/>
      <c r="DN127" s="899"/>
      <c r="DO127" s="899"/>
      <c r="DP127" s="899"/>
      <c r="DQ127" s="899" t="s">
        <v>441</v>
      </c>
      <c r="DR127" s="899"/>
      <c r="DS127" s="899"/>
      <c r="DT127" s="899"/>
      <c r="DU127" s="899"/>
      <c r="DV127" s="876" t="s">
        <v>441</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597086</v>
      </c>
      <c r="AB128" s="883"/>
      <c r="AC128" s="883"/>
      <c r="AD128" s="883"/>
      <c r="AE128" s="884"/>
      <c r="AF128" s="885">
        <v>579199</v>
      </c>
      <c r="AG128" s="883"/>
      <c r="AH128" s="883"/>
      <c r="AI128" s="883"/>
      <c r="AJ128" s="884"/>
      <c r="AK128" s="885">
        <v>515219</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441</v>
      </c>
      <c r="BG128" s="869"/>
      <c r="BH128" s="869"/>
      <c r="BI128" s="869"/>
      <c r="BJ128" s="869"/>
      <c r="BK128" s="869"/>
      <c r="BL128" s="892"/>
      <c r="BM128" s="868">
        <v>12.62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v>349</v>
      </c>
      <c r="DH128" s="873"/>
      <c r="DI128" s="873"/>
      <c r="DJ128" s="873"/>
      <c r="DK128" s="873"/>
      <c r="DL128" s="873">
        <v>237</v>
      </c>
      <c r="DM128" s="873"/>
      <c r="DN128" s="873"/>
      <c r="DO128" s="873"/>
      <c r="DP128" s="873"/>
      <c r="DQ128" s="873">
        <v>181</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17219266</v>
      </c>
      <c r="AB129" s="862"/>
      <c r="AC129" s="862"/>
      <c r="AD129" s="862"/>
      <c r="AE129" s="863"/>
      <c r="AF129" s="864">
        <v>17442589</v>
      </c>
      <c r="AG129" s="862"/>
      <c r="AH129" s="862"/>
      <c r="AI129" s="862"/>
      <c r="AJ129" s="863"/>
      <c r="AK129" s="864">
        <v>17546058</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236</v>
      </c>
      <c r="BG129" s="852"/>
      <c r="BH129" s="852"/>
      <c r="BI129" s="852"/>
      <c r="BJ129" s="852"/>
      <c r="BK129" s="852"/>
      <c r="BL129" s="853"/>
      <c r="BM129" s="851">
        <v>17.62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2545201</v>
      </c>
      <c r="AB130" s="862"/>
      <c r="AC130" s="862"/>
      <c r="AD130" s="862"/>
      <c r="AE130" s="863"/>
      <c r="AF130" s="864">
        <v>2571726</v>
      </c>
      <c r="AG130" s="862"/>
      <c r="AH130" s="862"/>
      <c r="AI130" s="862"/>
      <c r="AJ130" s="863"/>
      <c r="AK130" s="864">
        <v>2540606</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14674065</v>
      </c>
      <c r="AB131" s="845"/>
      <c r="AC131" s="845"/>
      <c r="AD131" s="845"/>
      <c r="AE131" s="846"/>
      <c r="AF131" s="847">
        <v>14870863</v>
      </c>
      <c r="AG131" s="845"/>
      <c r="AH131" s="845"/>
      <c r="AI131" s="845"/>
      <c r="AJ131" s="846"/>
      <c r="AK131" s="847">
        <v>15005452</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69.099999999999994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9.0650341270000006</v>
      </c>
      <c r="AB132" s="825"/>
      <c r="AC132" s="825"/>
      <c r="AD132" s="825"/>
      <c r="AE132" s="826"/>
      <c r="AF132" s="827">
        <v>8.3098580339999994</v>
      </c>
      <c r="AG132" s="825"/>
      <c r="AH132" s="825"/>
      <c r="AI132" s="825"/>
      <c r="AJ132" s="826"/>
      <c r="AK132" s="827">
        <v>7.0700769289999998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9.8000000000000007</v>
      </c>
      <c r="AB133" s="804"/>
      <c r="AC133" s="804"/>
      <c r="AD133" s="804"/>
      <c r="AE133" s="805"/>
      <c r="AF133" s="803">
        <v>8.9</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0kNpuKD1GJH+fS/fisNJjRWNSFKjKC2ZckwGrfMGSssBB0jZVwQ+BRq2JHPrGXpIweMXrIZOGh7PqdS55IdqQ==" saltValue="dcaHlnsDH58K7b/czJ2Z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NE43+9Ma1vaX3y18OsVvkFMfcA71ZAlDLSvkosIftQaaXulTNGhsmUZp9XI+9is1g7i7DUZYE17BVxmhdi2pQ==" saltValue="pwsCKOxnN87D/iCVMeGi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rGBrGeHOvBGn4Xp6KLoYMApykPXAjri9ruPEWvVxsTQQSsDIP6mSoCfgc7amnWMn3BLnzKNdA1zHRmfUeyQKw==" saltValue="qUgbnpsL6JJnKKTdrbx/n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3777306</v>
      </c>
      <c r="AP9" s="313">
        <v>60545</v>
      </c>
      <c r="AQ9" s="314">
        <v>63299</v>
      </c>
      <c r="AR9" s="315">
        <v>-4.4000000000000004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276498</v>
      </c>
      <c r="AP10" s="316">
        <v>4432</v>
      </c>
      <c r="AQ10" s="317">
        <v>6012</v>
      </c>
      <c r="AR10" s="318">
        <v>-26.3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820026</v>
      </c>
      <c r="AP11" s="316">
        <v>13144</v>
      </c>
      <c r="AQ11" s="317">
        <v>6006</v>
      </c>
      <c r="AR11" s="318">
        <v>118.8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96607</v>
      </c>
      <c r="AP12" s="316">
        <v>1548</v>
      </c>
      <c r="AQ12" s="317">
        <v>1513</v>
      </c>
      <c r="AR12" s="318">
        <v>2.2999999999999998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219673</v>
      </c>
      <c r="AP14" s="316">
        <v>3521</v>
      </c>
      <c r="AQ14" s="317">
        <v>2299</v>
      </c>
      <c r="AR14" s="318">
        <v>53.2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81222</v>
      </c>
      <c r="AP15" s="316">
        <v>1302</v>
      </c>
      <c r="AQ15" s="317">
        <v>1728</v>
      </c>
      <c r="AR15" s="318">
        <v>-24.7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-301712</v>
      </c>
      <c r="AP16" s="316">
        <v>-4836</v>
      </c>
      <c r="AQ16" s="317">
        <v>-4986</v>
      </c>
      <c r="AR16" s="318">
        <v>-3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4969620</v>
      </c>
      <c r="AP17" s="316">
        <v>79657</v>
      </c>
      <c r="AQ17" s="317">
        <v>75877</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7.12</v>
      </c>
      <c r="AP21" s="329">
        <v>7.41</v>
      </c>
      <c r="AQ21" s="330">
        <v>-0.28999999999999998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100.6</v>
      </c>
      <c r="AP22" s="334">
        <v>98.4</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2765555</v>
      </c>
      <c r="AP32" s="343">
        <v>44328</v>
      </c>
      <c r="AQ32" s="344">
        <v>39476</v>
      </c>
      <c r="AR32" s="345">
        <v>12.3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57</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1160011</v>
      </c>
      <c r="AP35" s="343">
        <v>18593</v>
      </c>
      <c r="AQ35" s="344">
        <v>13586</v>
      </c>
      <c r="AR35" s="345">
        <v>36.9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34038</v>
      </c>
      <c r="AP36" s="343">
        <v>546</v>
      </c>
      <c r="AQ36" s="344">
        <v>1761</v>
      </c>
      <c r="AR36" s="345">
        <v>-69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156549</v>
      </c>
      <c r="AP37" s="343">
        <v>2509</v>
      </c>
      <c r="AQ37" s="344">
        <v>609</v>
      </c>
      <c r="AR37" s="345">
        <v>312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v>569</v>
      </c>
      <c r="AP38" s="346">
        <v>9</v>
      </c>
      <c r="AQ38" s="347">
        <v>1</v>
      </c>
      <c r="AR38" s="335">
        <v>800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-515219</v>
      </c>
      <c r="AP39" s="343">
        <v>-8258</v>
      </c>
      <c r="AQ39" s="344">
        <v>-5546</v>
      </c>
      <c r="AR39" s="345">
        <v>48.9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-2540606</v>
      </c>
      <c r="AP40" s="343">
        <v>-40723</v>
      </c>
      <c r="AQ40" s="344">
        <v>-36890</v>
      </c>
      <c r="AR40" s="345">
        <v>10.4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1060897</v>
      </c>
      <c r="AP41" s="343">
        <v>17005</v>
      </c>
      <c r="AQ41" s="344">
        <v>13053</v>
      </c>
      <c r="AR41" s="345">
        <v>30.3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1729517</v>
      </c>
      <c r="AN51" s="365">
        <v>26870</v>
      </c>
      <c r="AO51" s="366">
        <v>-64.599999999999994</v>
      </c>
      <c r="AP51" s="367">
        <v>54227</v>
      </c>
      <c r="AQ51" s="368">
        <v>-6.4</v>
      </c>
      <c r="AR51" s="369">
        <v>-58.2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1188486</v>
      </c>
      <c r="AN52" s="373">
        <v>18464</v>
      </c>
      <c r="AO52" s="374">
        <v>-14.5</v>
      </c>
      <c r="AP52" s="375">
        <v>29694</v>
      </c>
      <c r="AQ52" s="376">
        <v>1.3</v>
      </c>
      <c r="AR52" s="377">
        <v>-15.8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5340508</v>
      </c>
      <c r="AN53" s="365">
        <v>83419</v>
      </c>
      <c r="AO53" s="366">
        <v>210.5</v>
      </c>
      <c r="AP53" s="367">
        <v>57295</v>
      </c>
      <c r="AQ53" s="368">
        <v>5.7</v>
      </c>
      <c r="AR53" s="369">
        <v>204.8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4673789</v>
      </c>
      <c r="AN54" s="373">
        <v>73005</v>
      </c>
      <c r="AO54" s="374">
        <v>295.39999999999998</v>
      </c>
      <c r="AP54" s="375">
        <v>32771</v>
      </c>
      <c r="AQ54" s="376">
        <v>10.4</v>
      </c>
      <c r="AR54" s="377">
        <v>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7068859</v>
      </c>
      <c r="AN55" s="365">
        <v>111105</v>
      </c>
      <c r="AO55" s="366">
        <v>33.200000000000003</v>
      </c>
      <c r="AP55" s="367">
        <v>54110</v>
      </c>
      <c r="AQ55" s="368">
        <v>-5.6</v>
      </c>
      <c r="AR55" s="369">
        <v>38.799999999999997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5991164</v>
      </c>
      <c r="AN56" s="373">
        <v>94167</v>
      </c>
      <c r="AO56" s="374">
        <v>29</v>
      </c>
      <c r="AP56" s="375">
        <v>30620</v>
      </c>
      <c r="AQ56" s="376">
        <v>-6.6</v>
      </c>
      <c r="AR56" s="377">
        <v>35.6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6735523</v>
      </c>
      <c r="AN57" s="365">
        <v>106629</v>
      </c>
      <c r="AO57" s="366">
        <v>-4</v>
      </c>
      <c r="AP57" s="367">
        <v>54684</v>
      </c>
      <c r="AQ57" s="368">
        <v>1.1000000000000001</v>
      </c>
      <c r="AR57" s="369">
        <v>-5.0999999999999996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5798101</v>
      </c>
      <c r="AN58" s="373">
        <v>91789</v>
      </c>
      <c r="AO58" s="374">
        <v>-2.5</v>
      </c>
      <c r="AP58" s="375">
        <v>32829</v>
      </c>
      <c r="AQ58" s="376">
        <v>7.2</v>
      </c>
      <c r="AR58" s="377">
        <v>-9.6999999999999993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4728370</v>
      </c>
      <c r="AN59" s="365">
        <v>75790</v>
      </c>
      <c r="AO59" s="366">
        <v>-28.9</v>
      </c>
      <c r="AP59" s="367">
        <v>62383</v>
      </c>
      <c r="AQ59" s="368">
        <v>14.1</v>
      </c>
      <c r="AR59" s="369">
        <v>-43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3576665</v>
      </c>
      <c r="AN60" s="373">
        <v>57329</v>
      </c>
      <c r="AO60" s="374">
        <v>-37.5</v>
      </c>
      <c r="AP60" s="375">
        <v>35325</v>
      </c>
      <c r="AQ60" s="376">
        <v>7.6</v>
      </c>
      <c r="AR60" s="377">
        <v>-45.1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5120555</v>
      </c>
      <c r="AN61" s="380">
        <v>80763</v>
      </c>
      <c r="AO61" s="381">
        <v>29.2</v>
      </c>
      <c r="AP61" s="382">
        <v>56540</v>
      </c>
      <c r="AQ61" s="383">
        <v>1.8</v>
      </c>
      <c r="AR61" s="369">
        <v>27.4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4245641</v>
      </c>
      <c r="AN62" s="373">
        <v>66951</v>
      </c>
      <c r="AO62" s="374">
        <v>54</v>
      </c>
      <c r="AP62" s="375">
        <v>32248</v>
      </c>
      <c r="AQ62" s="376">
        <v>4</v>
      </c>
      <c r="AR62" s="377">
        <v>50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pZNFnLWaUSrhXXPEUnzY73C34ZuIHMMNt2/spZ4xWNxAoyFZMca39DsYGZ+zDRrtodD5NefRBinag13OyvtJQ==" saltValue="RqDRDLnUYvrrZugP+PYJ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QVzLe5pXa2MZ4Y4T5poH5WUHdz0Yo4wRdQDwP1zSiraGoCNNU32UfpamVzB3JVGhgmfKklrVfs1l63kpYYwaAQ==" saltValue="rhfVyPxA/5cy2AU97jFKZ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O3g3UljZ25PTP5xoKD7EeMWK2HGO4/tI2mtX6K6VnXhR/Xa1z5w1lHshX0JuOmgoQzWjhZ0WN+mJsRopkOusNA==" saltValue="530TJZh3DHkWHOQn5SX8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23.92</v>
      </c>
      <c r="G47" s="12">
        <v>24.3</v>
      </c>
      <c r="H47" s="12">
        <v>20.77</v>
      </c>
      <c r="I47" s="12">
        <v>23.39</v>
      </c>
      <c r="J47" s="13">
        <v>25.48</v>
      </c>
    </row>
    <row r="48" spans="2:10" ht="57.75" customHeight="1" x14ac:dyDescent="0.15">
      <c r="B48" s="14"/>
      <c r="C48" s="1238" t="s">
        <v>4</v>
      </c>
      <c r="D48" s="1238"/>
      <c r="E48" s="1239"/>
      <c r="F48" s="15">
        <v>4.8600000000000003</v>
      </c>
      <c r="G48" s="16">
        <v>2.35</v>
      </c>
      <c r="H48" s="16">
        <v>2.42</v>
      </c>
      <c r="I48" s="16">
        <v>6.52</v>
      </c>
      <c r="J48" s="17">
        <v>2.46</v>
      </c>
    </row>
    <row r="49" spans="2:10" ht="57.75" customHeight="1" thickBot="1" x14ac:dyDescent="0.2">
      <c r="B49" s="18"/>
      <c r="C49" s="1240" t="s">
        <v>5</v>
      </c>
      <c r="D49" s="1240"/>
      <c r="E49" s="1241"/>
      <c r="F49" s="19">
        <v>7.55</v>
      </c>
      <c r="G49" s="20">
        <v>0.12</v>
      </c>
      <c r="H49" s="20" t="s">
        <v>562</v>
      </c>
      <c r="I49" s="20">
        <v>7.01</v>
      </c>
      <c r="J49" s="21" t="s">
        <v>563</v>
      </c>
    </row>
    <row r="50" spans="2:10" ht="13.5" customHeight="1" x14ac:dyDescent="0.15"/>
  </sheetData>
  <sheetProtection algorithmName="SHA-512" hashValue="jXLULO7KDmeXkZwnujpk3BRIB8gHOssAYH1DE1Gnz0yUSYp8CebLAuE4VfvisTGAogvJmFUACoHcx54liDy4jg==" saltValue="5fa4BtG7wmm73MiISDSfD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2021-03-10T08:41:45Z</cp:lastPrinted>
  <dcterms:created xsi:type="dcterms:W3CDTF">2021-02-05T04:04:45Z</dcterms:created>
  <dcterms:modified xsi:type="dcterms:W3CDTF">2021-10-04T00:02:43Z</dcterms:modified>
  <cp:category/>
</cp:coreProperties>
</file>