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財政課\§【財政状況資料集】 352161 山陽小野田市\２９年度\05 【作業依頼　〆切10月29日（火）】平成29年度財政状況資料集の作成について（2回目）\03_作業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<sst xmlns="http://schemas.openxmlformats.org/spreadsheetml/2006/main" count="1077" uniqueCount="596">
  <si>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</si>
  <si>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</si>
  <si>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</si>
  <si>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</si>
  <si>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</si>
  <si>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</si>
  <si>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</si>
  <si>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</si>
  <si>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</si>
  <si>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</si>
  <si>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</si>
  <si>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</si>
  <si>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</si>
  <si>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</si>
  <si>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</si>
  <si>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</si>
  <si>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</si>
  <si>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</si>
  <si>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</si>
  <si>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</si>
  <si>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</si>
  <si>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</si>
  <si>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</si>
  <si>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</si>
  <si>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</si>
  <si>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</si>
  <si>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</si>
  <si>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</si>
  <si>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</si>
  <si>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</si>
  <si>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</si>
  <si>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</si>
  <si>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</si>
  <si>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</si>
  <si>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</si>
  <si>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</si>
  <si>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</si>
  <si>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</si>
  <si>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</si>
  <si>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</si>
  <si>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</si>
  <si>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</si>
  <si>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</si>
  <si>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</si>
  <si>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</si>
  <si>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</si>
  <si>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</si>
  <si>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</si>
  <si>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</si>
  <si>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</si>
  <si>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</si>
  <si>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</si>
  <si>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</si>
  <si>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</si>
  <si>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</si>
  <si>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</si>
  <si>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</si>
  <si>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</si>
  <si>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</si>
  <si>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</si>
  <si>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</si>
  <si>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</si>
  <si>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</si>
  <si>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</si>
  <si>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</si>
  <si>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</si>
  <si>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</si>
  <si>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</si>
  <si>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</si>
  <si>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</si>
  <si>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</si>
  <si>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</si>
  <si>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</si>
  <si>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</si>
  <si>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</si>
  <si>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</si>
  <si>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</si>
  <si>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</si>
  <si>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</si>
  <si>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</si>
  <si>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</si>
  <si>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</si>
  <si>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</si>
  <si>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</si>
  <si>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</si>
  <si>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</si>
  <si>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</si>
  <si>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</si>
  <si>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</si>
  <si>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</si>
  <si>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</si>
  <si>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</si>
  <si>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</si>
  <si>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</si>
  <si>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</si>
  <si>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</si>
  <si>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</si>
  <si>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</si>
  <si>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</si>
  <si>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</si>
  <si>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</si>
  <si>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</si>
  <si>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</si>
  <si>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</si>
  <si>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</si>
  <si>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</si>
  <si>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</si>
  <si>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</si>
  <si>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</si>
  <si>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</si>
  <si>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</si>
  <si>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</si>
  <si>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</si>
  <si>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</si>
  <si>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</si>
  <si>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</si>
  <si>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</si>
  <si>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</si>
  <si>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</si>
  <si>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</si>
  <si>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</si>
  <si>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</si>
  <si>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</si>
  <si>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</si>
  <si>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</si>
  <si>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</si>
  <si>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</si>
  <si>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</si>
  <si>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</si>
  <si>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</si>
  <si>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</si>
  <si>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</si>
  <si>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</si>
  <si>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</si>
  <si>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</si>
  <si>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</si>
  <si>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</si>
  <si>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</si>
  <si>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</si>
  <si>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</si>
  <si>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</si>
  <si>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</si>
  <si>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</si>
  <si>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</si>
  <si>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</si>
  <si>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</si>
  <si>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</si>
  <si>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</si>
  <si>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</si>
  <si>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</si>
  <si>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</si>
  <si>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</si>
  <si>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</si>
  <si>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</si>
  <si>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</si>
  <si>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</si>
  <si>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</si>
  <si>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</si>
  <si>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</si>
  <si>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</si>
  <si>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</si>
  <si>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</si>
  <si>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</si>
  <si>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</si>
  <si>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</si>
  <si>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</si>
  <si>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</si>
  <si>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</si>
  <si>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</si>
  <si>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</si>
  <si>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</si>
  <si>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</si>
  <si>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</si>
  <si>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</si>
  <si>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</si>
  <si>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</si>
  <si>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</si>
  <si>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</si>
  <si>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</si>
  <si>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</si>
  <si>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</si>
  <si>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</si>
  <si>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</si>
  <si>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</si>
  <si>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</si>
  <si>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</si>
  <si>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</si>
  <si>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</si>
  <si>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</si>
  <si>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</si>
  <si>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</si>
  <si>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</si>
  <si>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</si>
  <si>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</si>
  <si>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</si>
  <si>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</si>
  <si>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</si>
  <si>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</si>
  <si>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</si>
  <si>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</si>
  <si>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</si>
  <si>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</si>
  <si>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</si>
  <si>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</si>
  <si>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</si>
  <si>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</si>
  <si>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</si>
  <si>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</si>
  <si>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</si>
  <si>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山口県山陽小野田市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</si>
  <si>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</si>
  <si>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</si>
  <si>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</si>
  <si>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</si>
  <si>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</si>
  <si>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</si>
  <si>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</si>
  <si>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</si>
  <si>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</si>
  <si>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</si>
  <si>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</si>
  <si>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</si>
  <si>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</si>
  <si>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</si>
  <si>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</si>
  <si>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</si>
  <si>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</si>
  <si>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</si>
  <si>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</si>
  <si>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</si>
  <si>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</si>
  <si>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</si>
  <si>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</si>
  <si>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</si>
  <si>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</si>
  <si>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</si>
  <si>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</si>
  <si>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</si>
  <si>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</si>
  <si>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</si>
  <si>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</si>
  <si>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</si>
  <si>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</si>
  <si>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</si>
  <si>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</si>
  <si>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</si>
  <si>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</si>
  <si>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</si>
  <si>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</si>
  <si>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</si>
  <si>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</si>
  <si>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</si>
  <si>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</si>
  <si>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</si>
  <si>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</si>
  <si>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</si>
  <si>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</si>
  <si>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</si>
  <si>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</si>
  <si>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</si>
  <si>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</si>
  <si>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</si>
  <si>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</si>
  <si>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</si>
  <si>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</si>
  <si>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</si>
  <si>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</si>
  <si>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</si>
  <si>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</si>
  <si>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</si>
  <si>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</si>
  <si>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</si>
  <si>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</si>
  <si>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</si>
  <si>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</si>
  <si>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</si>
  <si>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</si>
  <si>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</si>
  <si>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</si>
  <si>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</si>
  <si>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</si>
  <si>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</si>
  <si>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</si>
  <si>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</si>
  <si>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</si>
  <si>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</si>
  <si>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</si>
  <si>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</si>
  <si>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</si>
  <si>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</si>
  <si>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</si>
  <si>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</si>
  <si>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</si>
  <si>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</si>
  <si>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</si>
  <si>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</si>
  <si>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</si>
  <si>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</si>
  <si>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</si>
  <si>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</si>
  <si>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</si>
  <si>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</si>
  <si>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</si>
  <si>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</si>
  <si>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</si>
  <si>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</si>
  <si>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</si>
  <si>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</si>
  <si>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</si>
  <si>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</si>
  <si>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</si>
  <si>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</si>
  <si>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</si>
  <si>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</si>
  <si>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</si>
  <si>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</si>
  <si>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</si>
  <si>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</si>
  <si>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</si>
  <si>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</si>
  <si>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</si>
  <si>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</si>
  <si>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</si>
  <si>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</si>
  <si>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</si>
  <si>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</si>
  <si>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</si>
  <si>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</si>
  <si>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</si>
  <si>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</si>
  <si>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</si>
  <si>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</si>
  <si>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</si>
  <si>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</si>
  <si>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</si>
  <si>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</si>
  <si>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</si>
  <si>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</si>
  <si>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</si>
  <si>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</si>
  <si>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</si>
  <si>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</si>
  <si>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</si>
  <si>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</si>
  <si>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</si>
  <si>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</si>
  <si>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</si>
  <si>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</si>
  <si>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</si>
  <si>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</si>
  <si>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</si>
  <si>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</si>
  <si>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</si>
  <si>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</si>
  <si>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</si>
  <si>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</si>
  <si>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</si>
  <si>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</si>
  <si>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</si>
  <si>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</si>
  <si>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山口県山陽小野田市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</si>
  <si>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</si>
  <si>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</si>
  <si>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</si>
  <si>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</si>
  <si>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</si>
  <si>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</si>
  <si>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</si>
  <si>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</si>
  <si>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</si>
  <si>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</si>
  <si>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</si>
  <si>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</si>
  <si>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</si>
  <si>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</si>
  <si>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</si>
  <si>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</si>
  <si>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</si>
  <si>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</si>
  <si>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</si>
  <si>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</si>
  <si>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</si>
  <si>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</si>
  <si>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</si>
  <si>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</si>
  <si>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</si>
  <si>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</si>
  <si>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</si>
  <si>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</si>
  <si>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</si>
  <si>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</si>
  <si>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</si>
  <si>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</si>
  <si>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</si>
  <si>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</si>
  <si>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</si>
  <si>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</si>
  <si>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</si>
  <si>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</si>
  <si>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</si>
  <si>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</si>
  <si>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</si>
  <si>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病院事業会計</t>
    <phoneticPr fontId="5"/>
  </si>
  <si>
    <t>地方卸売市場事業特別会計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</si>
  <si>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</si>
  <si>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</si>
  <si>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</si>
  <si>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</si>
  <si>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</si>
  <si>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</si>
  <si>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</si>
  <si>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</si>
  <si>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</si>
  <si>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</si>
  <si>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</si>
  <si>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</si>
  <si>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</si>
  <si>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</si>
  <si>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</si>
  <si>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</si>
  <si>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</si>
  <si>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</si>
  <si>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</si>
  <si>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</si>
  <si>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</si>
  <si>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</si>
  <si>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</si>
  <si>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</si>
  <si>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</si>
  <si>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</si>
  <si>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</si>
  <si>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</si>
  <si>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</si>
  <si>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</si>
  <si>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</si>
  <si>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</si>
  <si>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</si>
  <si>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</si>
  <si>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</si>
  <si>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</si>
  <si>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</si>
  <si>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</si>
  <si>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</si>
  <si>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</si>
  <si>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</si>
  <si>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</si>
  <si>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</si>
  <si>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</si>
  <si>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</si>
  <si>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</si>
  <si>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</si>
  <si>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</si>
  <si>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</si>
  <si>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</si>
  <si>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</si>
  <si>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</si>
  <si>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</si>
  <si>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</si>
  <si>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</si>
  <si>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</si>
  <si>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</si>
  <si>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</si>
  <si>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</si>
  <si>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</si>
  <si>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</si>
  <si>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</si>
  <si>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</si>
  <si>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</si>
  <si>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</si>
  <si>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</si>
  <si>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</si>
  <si>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</si>
  <si>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</si>
  <si>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</si>
  <si>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</si>
  <si>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</si>
  <si>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</si>
  <si>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</si>
  <si>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</si>
  <si>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</si>
  <si>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</si>
  <si>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</si>
  <si>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</si>
  <si>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</si>
  <si>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</si>
  <si>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</si>
  <si>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</si>
  <si>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</si>
  <si>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</si>
  <si>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</si>
  <si>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</si>
  <si>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</si>
  <si>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</si>
  <si>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</si>
  <si>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</si>
  <si>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</si>
  <si>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</si>
  <si>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</si>
  <si>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</si>
  <si>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</si>
  <si>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</si>
  <si>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</si>
  <si>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</si>
  <si>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</si>
  <si>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</si>
  <si>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</si>
  <si>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</si>
  <si>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</si>
  <si>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</si>
  <si>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</si>
  <si>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</si>
  <si>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</si>
  <si>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</si>
  <si>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</si>
  <si>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</si>
  <si>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</si>
  <si>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</si>
  <si>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</si>
  <si>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</si>
  <si>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</si>
  <si>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</si>
  <si>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</si>
  <si>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</si>
  <si>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</si>
  <si>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</si>
  <si>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</si>
  <si>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</si>
  <si>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</si>
  <si>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</si>
  <si>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</si>
  <si>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</si>
  <si>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</si>
  <si>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</si>
  <si>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</si>
  <si>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</si>
  <si>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</si>
  <si>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</si>
  <si>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</si>
  <si>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</si>
  <si>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</si>
  <si>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</si>
  <si>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</si>
  <si>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</si>
  <si>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</si>
  <si>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</si>
  <si>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</si>
  <si>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</si>
  <si>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</si>
  <si>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3.61</t>
  </si>
  <si>
    <t>小型自動車競走事業特別会計</t>
  </si>
  <si>
    <t>▲ 3.35</t>
  </si>
  <si>
    <t>▲ 4.61</t>
  </si>
  <si>
    <t>▲ 5.84</t>
  </si>
  <si>
    <t>▲ 6.28</t>
  </si>
  <si>
    <t>▲ 7.33</t>
  </si>
  <si>
    <t>水道事業会計</t>
  </si>
  <si>
    <t>工業用水道事業会計</t>
  </si>
  <si>
    <t>一般会計</t>
  </si>
  <si>
    <t>介護保険特別会計</t>
  </si>
  <si>
    <t>病院事業会計</t>
  </si>
  <si>
    <t>▲ 1.01</t>
  </si>
  <si>
    <t>国民健康保険特別会計</t>
  </si>
  <si>
    <t>駐車場事業特別会計</t>
  </si>
  <si>
    <t>その他会計（赤字）</t>
  </si>
  <si>
    <t>その他会計（黒字）</t>
  </si>
  <si>
    <t>宇部・山陽小野田消防組合（一般会計）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</si>
  <si>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</si>
  <si>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</si>
  <si>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</si>
  <si>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</si>
  <si>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</si>
  <si>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</si>
  <si>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</si>
  <si>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</si>
  <si>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</si>
  <si>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小野田中央青果</t>
  </si>
  <si>
    <t>山陽小野田市土地開発公社</t>
  </si>
  <si>
    <t>公立大学法人山陽小野田市立山口東京理科大学</t>
  </si>
  <si>
    <t>○</t>
    <phoneticPr fontId="2"/>
  </si>
  <si>
    <t>まちづくり魅力基金</t>
    <phoneticPr fontId="11"/>
  </si>
  <si>
    <t>公立大学法人運営基金</t>
    <phoneticPr fontId="11"/>
  </si>
  <si>
    <t>退職手当基金</t>
    <phoneticPr fontId="11"/>
  </si>
  <si>
    <t>教育文化振興基金</t>
    <phoneticPr fontId="11"/>
  </si>
  <si>
    <t>江汐公園施設整備基金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</si>
  <si>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</si>
  <si>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</si>
  <si>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</si>
  <si>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</si>
  <si>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</si>
  <si>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</si>
  <si>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</si>
  <si>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</si>
  <si>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</si>
  <si>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事業の選択と集中の観点から普通建設事業の実施を抑制し、また、交付税算入率を考慮した地方債の発行等により、数値の改善に努めてきたが、類似団体との比較においては、依然として高い水準となっている。
　平成29年度決算に基づく比率は、前年度との比較では、実質公債費比率において、既往債の一部償還終了に伴う元利償還金額の減少等により比率が低下したものの、将来負担比率において、山口東京理科大学薬学部校舎整備事業の実施に伴う地方債現在高の増加等により、比率が上昇した。
　近年の普通建設事業の実施状況から、公債費や地方債現在高の増加が予測されるため、一般会計だけでなく、特別会計においても地方債発行の抑制に努め、公債費負担の適正化に努める。</t>
    <rPh sb="65" eb="66">
      <t>トウ</t>
    </rPh>
    <rPh sb="73" eb="75">
      <t>カイゼン</t>
    </rPh>
    <rPh sb="76" eb="77">
      <t>ツト</t>
    </rPh>
    <rPh sb="115" eb="117">
      <t>ヘイセイ</t>
    </rPh>
    <rPh sb="119" eb="121">
      <t>ネンド</t>
    </rPh>
    <rPh sb="121" eb="123">
      <t>ケッサン</t>
    </rPh>
    <rPh sb="124" eb="125">
      <t>モト</t>
    </rPh>
    <rPh sb="127" eb="129">
      <t>ヒリツ</t>
    </rPh>
    <rPh sb="131" eb="134">
      <t>ゼンネンド</t>
    </rPh>
    <rPh sb="136" eb="138">
      <t>ヒカク</t>
    </rPh>
    <rPh sb="141" eb="143">
      <t>ジッシツ</t>
    </rPh>
    <rPh sb="143" eb="146">
      <t>コウサイヒ</t>
    </rPh>
    <rPh sb="146" eb="148">
      <t>ヒリツ</t>
    </rPh>
    <rPh sb="153" eb="155">
      <t>キオウ</t>
    </rPh>
    <rPh sb="175" eb="176">
      <t>トウ</t>
    </rPh>
    <rPh sb="179" eb="181">
      <t>ヒリツ</t>
    </rPh>
    <rPh sb="182" eb="184">
      <t>テイカ</t>
    </rPh>
    <rPh sb="190" eb="192">
      <t>ショウライ</t>
    </rPh>
    <rPh sb="192" eb="194">
      <t>フタン</t>
    </rPh>
    <rPh sb="194" eb="196">
      <t>ヒリツ</t>
    </rPh>
    <rPh sb="201" eb="203">
      <t>ヤマグチ</t>
    </rPh>
    <rPh sb="203" eb="205">
      <t>トウキョウ</t>
    </rPh>
    <rPh sb="205" eb="207">
      <t>リカ</t>
    </rPh>
    <rPh sb="207" eb="209">
      <t>ダイガク</t>
    </rPh>
    <rPh sb="209" eb="212">
      <t>ヤクガクブ</t>
    </rPh>
    <rPh sb="212" eb="214">
      <t>コウシャ</t>
    </rPh>
    <rPh sb="214" eb="216">
      <t>セイビ</t>
    </rPh>
    <rPh sb="216" eb="218">
      <t>ジギョウ</t>
    </rPh>
    <rPh sb="219" eb="221">
      <t>ジッシ</t>
    </rPh>
    <rPh sb="222" eb="223">
      <t>トモナ</t>
    </rPh>
    <rPh sb="224" eb="227">
      <t>チホウサイ</t>
    </rPh>
    <rPh sb="227" eb="229">
      <t>ゲンザイ</t>
    </rPh>
    <rPh sb="229" eb="230">
      <t>タカ</t>
    </rPh>
    <rPh sb="231" eb="233">
      <t>ゾウカ</t>
    </rPh>
    <rPh sb="233" eb="234">
      <t>トウ</t>
    </rPh>
    <rPh sb="238" eb="240">
      <t>ヒリツ</t>
    </rPh>
    <rPh sb="241" eb="243">
      <t>ジョウショウ</t>
    </rPh>
    <rPh sb="258" eb="260">
      <t>ジッシ</t>
    </rPh>
    <rPh sb="260" eb="262">
      <t>ジョウキョウ</t>
    </rPh>
    <rPh sb="269" eb="272">
      <t>チホウサイ</t>
    </rPh>
    <rPh sb="272" eb="274">
      <t>ゲンザイ</t>
    </rPh>
    <rPh sb="274" eb="275">
      <t>ダカ</t>
    </rPh>
    <rPh sb="276" eb="278">
      <t>ゾウカ</t>
    </rPh>
    <rPh sb="279" eb="281">
      <t>ヨソク</t>
    </rPh>
    <phoneticPr fontId="5"/>
  </si>
  <si>
    <t>実質公債費比率</t>
    <phoneticPr fontId="5"/>
  </si>
  <si>
    <t>　平成28年度における将来負担比率と有形固定資産減価償却率の推移は、将来負担比率については、昨年度から7.7ポイント減少したものの、有形固定資産減価償却率については、昨年度から1.4ポイント増加した。類似団体との比較においては、いずれも類似団体を上回っている状況である。
　将来負担比率については、充当可能基金が増加し、また、普通交付税額等の増により標準財政規模が増加したことが要因である。有形固定資産減価償却率については、有形固定資産（償却資産）額は微増となり、減価償却累計額の割合が増加したことが要因である。
　今後においては、大型の普通建設事業の実施に伴い、地方債現在高の増加が見込まれるため、地方債発行の抑制に努めるとともに、公共施設等の適切な維持管理や長寿命化対策等に取り組んでいく。</t>
    <rPh sb="1" eb="3">
      <t>ヘイセイ</t>
    </rPh>
    <rPh sb="5" eb="7">
      <t>ネンド</t>
    </rPh>
    <rPh sb="11" eb="13">
      <t>ショウライ</t>
    </rPh>
    <rPh sb="13" eb="15">
      <t>フタン</t>
    </rPh>
    <rPh sb="15" eb="17">
      <t>ヒリツ</t>
    </rPh>
    <rPh sb="18" eb="20">
      <t>ユウケイ</t>
    </rPh>
    <rPh sb="20" eb="22">
      <t>コテイ</t>
    </rPh>
    <rPh sb="22" eb="24">
      <t>シサン</t>
    </rPh>
    <rPh sb="24" eb="26">
      <t>ゲンカ</t>
    </rPh>
    <rPh sb="26" eb="28">
      <t>ショウキャク</t>
    </rPh>
    <rPh sb="28" eb="29">
      <t>リツ</t>
    </rPh>
    <rPh sb="30" eb="32">
      <t>スイイ</t>
    </rPh>
    <rPh sb="34" eb="36">
      <t>ショウライ</t>
    </rPh>
    <rPh sb="36" eb="38">
      <t>フタン</t>
    </rPh>
    <rPh sb="38" eb="40">
      <t>ヒリツ</t>
    </rPh>
    <rPh sb="46" eb="49">
      <t>サクネンド</t>
    </rPh>
    <rPh sb="58" eb="60">
      <t>ゲンショウ</t>
    </rPh>
    <rPh sb="66" eb="68">
      <t>ユウケイ</t>
    </rPh>
    <rPh sb="68" eb="70">
      <t>コテイ</t>
    </rPh>
    <rPh sb="70" eb="72">
      <t>シサン</t>
    </rPh>
    <rPh sb="72" eb="74">
      <t>ゲンカ</t>
    </rPh>
    <rPh sb="74" eb="76">
      <t>ショウキャク</t>
    </rPh>
    <rPh sb="76" eb="77">
      <t>リツ</t>
    </rPh>
    <rPh sb="83" eb="86">
      <t>サクネンド</t>
    </rPh>
    <rPh sb="95" eb="97">
      <t>ゾウカ</t>
    </rPh>
    <rPh sb="100" eb="102">
      <t>ルイジ</t>
    </rPh>
    <rPh sb="102" eb="104">
      <t>ダンタイ</t>
    </rPh>
    <rPh sb="106" eb="108">
      <t>ヒカク</t>
    </rPh>
    <rPh sb="118" eb="120">
      <t>ルイジ</t>
    </rPh>
    <rPh sb="120" eb="122">
      <t>ダンタイ</t>
    </rPh>
    <rPh sb="123" eb="125">
      <t>ウワマワ</t>
    </rPh>
    <rPh sb="129" eb="131">
      <t>ジョウキョウ</t>
    </rPh>
    <rPh sb="137" eb="139">
      <t>ショウライ</t>
    </rPh>
    <rPh sb="139" eb="141">
      <t>フタン</t>
    </rPh>
    <rPh sb="141" eb="143">
      <t>ヒリツ</t>
    </rPh>
    <rPh sb="189" eb="191">
      <t>ヨウイン</t>
    </rPh>
    <rPh sb="195" eb="197">
      <t>ユウケイ</t>
    </rPh>
    <rPh sb="197" eb="199">
      <t>コテイ</t>
    </rPh>
    <rPh sb="199" eb="201">
      <t>シサン</t>
    </rPh>
    <rPh sb="201" eb="203">
      <t>ゲンカ</t>
    </rPh>
    <rPh sb="203" eb="205">
      <t>ショウキャク</t>
    </rPh>
    <rPh sb="205" eb="206">
      <t>リツ</t>
    </rPh>
    <rPh sb="212" eb="214">
      <t>ユウケイ</t>
    </rPh>
    <rPh sb="214" eb="216">
      <t>コテイ</t>
    </rPh>
    <rPh sb="216" eb="218">
      <t>シサン</t>
    </rPh>
    <rPh sb="219" eb="221">
      <t>ショウキャク</t>
    </rPh>
    <rPh sb="221" eb="223">
      <t>シサン</t>
    </rPh>
    <rPh sb="224" eb="225">
      <t>ガク</t>
    </rPh>
    <rPh sb="226" eb="228">
      <t>ビゾウ</t>
    </rPh>
    <rPh sb="232" eb="234">
      <t>ゲンカ</t>
    </rPh>
    <rPh sb="234" eb="236">
      <t>ショウキャク</t>
    </rPh>
    <rPh sb="236" eb="238">
      <t>ルイケイ</t>
    </rPh>
    <rPh sb="238" eb="239">
      <t>ガク</t>
    </rPh>
    <rPh sb="240" eb="242">
      <t>ワリアイ</t>
    </rPh>
    <rPh sb="243" eb="245">
      <t>ゾウカ</t>
    </rPh>
    <rPh sb="250" eb="252">
      <t>ヨウイン</t>
    </rPh>
    <rPh sb="258" eb="260">
      <t>コンゴ</t>
    </rPh>
    <rPh sb="266" eb="268">
      <t>オオガタ</t>
    </rPh>
    <rPh sb="269" eb="271">
      <t>フツウ</t>
    </rPh>
    <rPh sb="271" eb="273">
      <t>ケンセツ</t>
    </rPh>
    <rPh sb="273" eb="275">
      <t>ジギョウ</t>
    </rPh>
    <rPh sb="276" eb="278">
      <t>ジッシ</t>
    </rPh>
    <rPh sb="279" eb="280">
      <t>トモナ</t>
    </rPh>
    <rPh sb="282" eb="285">
      <t>チホウサイ</t>
    </rPh>
    <rPh sb="285" eb="288">
      <t>ゲンザイダカ</t>
    </rPh>
    <rPh sb="289" eb="291">
      <t>ゾウカ</t>
    </rPh>
    <rPh sb="292" eb="294">
      <t>ミコ</t>
    </rPh>
    <rPh sb="300" eb="303">
      <t>チホウサイ</t>
    </rPh>
    <rPh sb="303" eb="305">
      <t>ハッコウ</t>
    </rPh>
    <rPh sb="306" eb="308">
      <t>ヨクセイ</t>
    </rPh>
    <rPh sb="309" eb="310">
      <t>ツト</t>
    </rPh>
    <rPh sb="317" eb="319">
      <t>コウキョウ</t>
    </rPh>
    <rPh sb="319" eb="321">
      <t>シセツ</t>
    </rPh>
    <rPh sb="321" eb="322">
      <t>トウ</t>
    </rPh>
    <rPh sb="323" eb="325">
      <t>テキセツ</t>
    </rPh>
    <rPh sb="326" eb="328">
      <t>イジ</t>
    </rPh>
    <rPh sb="328" eb="330">
      <t>カンリ</t>
    </rPh>
    <rPh sb="335" eb="337">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</si>
</sst>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1099-453A-9A78-EEE352C3ED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43211</c:v>
                </c:pt>
                <c:pt idx="1">
                  <c:v>75803</c:v>
                </c:pt>
                <c:pt idx="2">
                  <c:v>26870</c:v>
                </c:pt>
                <c:pt idx="3">
                  <c:v>83419</c:v>
                </c:pt>
                <c:pt idx="4">
                  <c:v>111105</c:v>
                </c:pt>
              </c:numCache>
            </c:numRef>
          </c:val>
          <c:smooth val="0"/>
          <c:extLst xmlns:c16r2="http://schemas.microsoft.com/office/drawing/2015/06/chart">
            <c:ext xmlns:c16="http://schemas.microsoft.com/office/drawing/2014/chart" uri="{C3380CC4-5D6E-409C-BE32-E72D297353CC}">
              <c16:uniqueId val="{00000001-1099-453A-9A78-EEE352C3ED71}"/>
            </c:ext>
          </c:extLst>
        </c:ser>
        <c:dLbls>
          <c:showLegendKey val="0"/>
          <c:showVal val="0"/>
          <c:showCatName val="0"/>
          <c:showSerName val="0"/>
          <c:showPercent val="0"/>
          <c:showBubbleSize val="0"/>
        </c:dLbls>
        <c:marker val="1"/>
        <c:smooth val="0"/>
        <c:axId val="630311768"/>
        <c:axId val="630313728"/>
      </c:lineChart>
      <c:catAx>
        <c:axId val="630311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0313728"/>
        <c:crosses val="autoZero"/>
        <c:auto val="1"/>
        <c:lblAlgn val="ctr"/>
        <c:lblOffset val="100"/>
        <c:tickLblSkip val="1"/>
        <c:tickMarkSkip val="1"/>
        <c:noMultiLvlLbl val="0"/>
      </c:catAx>
      <c:valAx>
        <c:axId val="630313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0311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3.22</c:v>
                </c:pt>
                <c:pt idx="1">
                  <c:v>3.35</c:v>
                </c:pt>
                <c:pt idx="2">
                  <c:v>4.8600000000000003</c:v>
                </c:pt>
                <c:pt idx="3">
                  <c:v>2.35</c:v>
                </c:pt>
                <c:pt idx="4">
                  <c:v>2.42</c:v>
                </c:pt>
              </c:numCache>
            </c:numRef>
          </c:val>
          <c:extLst xmlns:c16r2="http://schemas.microsoft.com/office/drawing/2015/06/chart">
            <c:ext xmlns:c16="http://schemas.microsoft.com/office/drawing/2014/chart" uri="{C3380CC4-5D6E-409C-BE32-E72D297353CC}">
              <c16:uniqueId val="{00000000-1D23-43AC-AF88-EA2F0363C6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12.79</c:v>
                </c:pt>
                <c:pt idx="1">
                  <c:v>17.87</c:v>
                </c:pt>
                <c:pt idx="2">
                  <c:v>23.92</c:v>
                </c:pt>
                <c:pt idx="3">
                  <c:v>24.3</c:v>
                </c:pt>
                <c:pt idx="4">
                  <c:v>20.77</c:v>
                </c:pt>
              </c:numCache>
            </c:numRef>
          </c:val>
          <c:extLst xmlns:c16r2="http://schemas.microsoft.com/office/drawing/2015/06/chart">
            <c:ext xmlns:c16="http://schemas.microsoft.com/office/drawing/2014/chart" uri="{C3380CC4-5D6E-409C-BE32-E72D297353CC}">
              <c16:uniqueId val="{00000001-1D23-43AC-AF88-EA2F0363C675}"/>
            </c:ext>
          </c:extLst>
        </c:ser>
        <c:dLbls>
          <c:showLegendKey val="0"/>
          <c:showVal val="0"/>
          <c:showCatName val="0"/>
          <c:showSerName val="0"/>
          <c:showPercent val="0"/>
          <c:showBubbleSize val="0"/>
        </c:dLbls>
        <c:gapWidth val="250"/>
        <c:overlap val="100"/>
        <c:axId val="627840616"/>
        <c:axId val="627839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4.04</c:v>
                </c:pt>
                <c:pt idx="1">
                  <c:v>5.08</c:v>
                </c:pt>
                <c:pt idx="2">
                  <c:v>7.55</c:v>
                </c:pt>
                <c:pt idx="3">
                  <c:v>0.12</c:v>
                </c:pt>
                <c:pt idx="4">
                  <c:v>-3.61</c:v>
                </c:pt>
              </c:numCache>
            </c:numRef>
          </c:val>
          <c:smooth val="0"/>
          <c:extLst xmlns:c16r2="http://schemas.microsoft.com/office/drawing/2015/06/chart">
            <c:ext xmlns:c16="http://schemas.microsoft.com/office/drawing/2014/chart" uri="{C3380CC4-5D6E-409C-BE32-E72D297353CC}">
              <c16:uniqueId val="{00000002-1D23-43AC-AF88-EA2F0363C675}"/>
            </c:ext>
          </c:extLst>
        </c:ser>
        <c:dLbls>
          <c:showLegendKey val="0"/>
          <c:showVal val="0"/>
          <c:showCatName val="0"/>
          <c:showSerName val="0"/>
          <c:showPercent val="0"/>
          <c:showBubbleSize val="0"/>
        </c:dLbls>
        <c:marker val="1"/>
        <c:smooth val="0"/>
        <c:axId val="627840616"/>
        <c:axId val="627839440"/>
      </c:lineChart>
      <c:catAx>
        <c:axId val="62784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7839440"/>
        <c:crosses val="autoZero"/>
        <c:auto val="1"/>
        <c:lblAlgn val="ctr"/>
        <c:lblOffset val="100"/>
        <c:tickLblSkip val="1"/>
        <c:tickMarkSkip val="1"/>
        <c:noMultiLvlLbl val="0"/>
      </c:catAx>
      <c:valAx>
        <c:axId val="62783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784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0.13</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D563-4E65-AEB9-BA9B9CDF20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563-4E65-AEB9-BA9B9CDF20C7}"/>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0.08</c:v>
                </c:pt>
                <c:pt idx="4">
                  <c:v>#N/A</c:v>
                </c:pt>
                <c:pt idx="5">
                  <c:v>0.11</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2-D563-4E65-AEB9-BA9B9CDF20C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2</c:v>
                </c:pt>
                <c:pt idx="2">
                  <c:v>#N/A</c:v>
                </c:pt>
                <c:pt idx="3">
                  <c:v>2.0499999999999998</c:v>
                </c:pt>
                <c:pt idx="4">
                  <c:v>#N/A</c:v>
                </c:pt>
                <c:pt idx="5">
                  <c:v>0.94</c:v>
                </c:pt>
                <c:pt idx="6">
                  <c:v>#N/A</c:v>
                </c:pt>
                <c:pt idx="7">
                  <c:v>1.63</c:v>
                </c:pt>
                <c:pt idx="8">
                  <c:v>#N/A</c:v>
                </c:pt>
                <c:pt idx="9">
                  <c:v>0.97</c:v>
                </c:pt>
              </c:numCache>
            </c:numRef>
          </c:val>
          <c:extLst xmlns:c16r2="http://schemas.microsoft.com/office/drawing/2015/06/chart">
            <c:ext xmlns:c16="http://schemas.microsoft.com/office/drawing/2014/chart" uri="{C3380CC4-5D6E-409C-BE32-E72D297353CC}">
              <c16:uniqueId val="{00000003-D563-4E65-AEB9-BA9B9CDF20C7}"/>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1.01</c:v>
                </c:pt>
                <c:pt idx="3">
                  <c:v>#N/A</c:v>
                </c:pt>
                <c:pt idx="4">
                  <c:v>#N/A</c:v>
                </c:pt>
                <c:pt idx="5">
                  <c:v>1.26</c:v>
                </c:pt>
                <c:pt idx="6">
                  <c:v>#N/A</c:v>
                </c:pt>
                <c:pt idx="7">
                  <c:v>0.22</c:v>
                </c:pt>
                <c:pt idx="8">
                  <c:v>#N/A</c:v>
                </c:pt>
                <c:pt idx="9">
                  <c:v>1.04</c:v>
                </c:pt>
              </c:numCache>
            </c:numRef>
          </c:val>
          <c:extLst xmlns:c16r2="http://schemas.microsoft.com/office/drawing/2015/06/chart">
            <c:ext xmlns:c16="http://schemas.microsoft.com/office/drawing/2014/chart" uri="{C3380CC4-5D6E-409C-BE32-E72D297353CC}">
              <c16:uniqueId val="{00000004-D563-4E65-AEB9-BA9B9CDF20C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0.43</c:v>
                </c:pt>
                <c:pt idx="2">
                  <c:v>#N/A</c:v>
                </c:pt>
                <c:pt idx="3">
                  <c:v>0.52</c:v>
                </c:pt>
                <c:pt idx="4">
                  <c:v>#N/A</c:v>
                </c:pt>
                <c:pt idx="5">
                  <c:v>1.06</c:v>
                </c:pt>
                <c:pt idx="6">
                  <c:v>#N/A</c:v>
                </c:pt>
                <c:pt idx="7">
                  <c:v>0.95</c:v>
                </c:pt>
                <c:pt idx="8">
                  <c:v>#N/A</c:v>
                </c:pt>
                <c:pt idx="9">
                  <c:v>1.38</c:v>
                </c:pt>
              </c:numCache>
            </c:numRef>
          </c:val>
          <c:extLst xmlns:c16r2="http://schemas.microsoft.com/office/drawing/2015/06/chart">
            <c:ext xmlns:c16="http://schemas.microsoft.com/office/drawing/2014/chart" uri="{C3380CC4-5D6E-409C-BE32-E72D297353CC}">
              <c16:uniqueId val="{00000005-D563-4E65-AEB9-BA9B9CDF20C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3.21</c:v>
                </c:pt>
                <c:pt idx="2">
                  <c:v>#N/A</c:v>
                </c:pt>
                <c:pt idx="3">
                  <c:v>3.34</c:v>
                </c:pt>
                <c:pt idx="4">
                  <c:v>#N/A</c:v>
                </c:pt>
                <c:pt idx="5">
                  <c:v>4.8600000000000003</c:v>
                </c:pt>
                <c:pt idx="6">
                  <c:v>#N/A</c:v>
                </c:pt>
                <c:pt idx="7">
                  <c:v>2.34</c:v>
                </c:pt>
                <c:pt idx="8">
                  <c:v>#N/A</c:v>
                </c:pt>
                <c:pt idx="9">
                  <c:v>2.42</c:v>
                </c:pt>
              </c:numCache>
            </c:numRef>
          </c:val>
          <c:extLst xmlns:c16r2="http://schemas.microsoft.com/office/drawing/2015/06/chart">
            <c:ext xmlns:c16="http://schemas.microsoft.com/office/drawing/2014/chart" uri="{C3380CC4-5D6E-409C-BE32-E72D297353CC}">
              <c16:uniqueId val="{00000006-D563-4E65-AEB9-BA9B9CDF20C7}"/>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3.36</c:v>
                </c:pt>
                <c:pt idx="2">
                  <c:v>#N/A</c:v>
                </c:pt>
                <c:pt idx="3">
                  <c:v>2.75</c:v>
                </c:pt>
                <c:pt idx="4">
                  <c:v>#N/A</c:v>
                </c:pt>
                <c:pt idx="5">
                  <c:v>2.6</c:v>
                </c:pt>
                <c:pt idx="6">
                  <c:v>#N/A</c:v>
                </c:pt>
                <c:pt idx="7">
                  <c:v>2.4500000000000002</c:v>
                </c:pt>
                <c:pt idx="8">
                  <c:v>#N/A</c:v>
                </c:pt>
                <c:pt idx="9">
                  <c:v>2.93</c:v>
                </c:pt>
              </c:numCache>
            </c:numRef>
          </c:val>
          <c:extLst xmlns:c16r2="http://schemas.microsoft.com/office/drawing/2015/06/chart">
            <c:ext xmlns:c16="http://schemas.microsoft.com/office/drawing/2014/chart" uri="{C3380CC4-5D6E-409C-BE32-E72D297353CC}">
              <c16:uniqueId val="{00000007-D563-4E65-AEB9-BA9B9CDF20C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7.92</c:v>
                </c:pt>
                <c:pt idx="2">
                  <c:v>#N/A</c:v>
                </c:pt>
                <c:pt idx="3">
                  <c:v>9.26</c:v>
                </c:pt>
                <c:pt idx="4">
                  <c:v>#N/A</c:v>
                </c:pt>
                <c:pt idx="5">
                  <c:v>10.54</c:v>
                </c:pt>
                <c:pt idx="6">
                  <c:v>#N/A</c:v>
                </c:pt>
                <c:pt idx="7">
                  <c:v>9.43</c:v>
                </c:pt>
                <c:pt idx="8">
                  <c:v>#N/A</c:v>
                </c:pt>
                <c:pt idx="9">
                  <c:v>9.6199999999999992</c:v>
                </c:pt>
              </c:numCache>
            </c:numRef>
          </c:val>
          <c:extLst xmlns:c16r2="http://schemas.microsoft.com/office/drawing/2015/06/chart">
            <c:ext xmlns:c16="http://schemas.microsoft.com/office/drawing/2014/chart" uri="{C3380CC4-5D6E-409C-BE32-E72D297353CC}">
              <c16:uniqueId val="{00000008-D563-4E65-AEB9-BA9B9CDF20C7}"/>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3.35</c:v>
                </c:pt>
                <c:pt idx="1">
                  <c:v>#N/A</c:v>
                </c:pt>
                <c:pt idx="2">
                  <c:v>4.6100000000000003</c:v>
                </c:pt>
                <c:pt idx="3">
                  <c:v>#N/A</c:v>
                </c:pt>
                <c:pt idx="4">
                  <c:v>5.84</c:v>
                </c:pt>
                <c:pt idx="5">
                  <c:v>#N/A</c:v>
                </c:pt>
                <c:pt idx="6">
                  <c:v>6.28</c:v>
                </c:pt>
                <c:pt idx="7">
                  <c:v>#N/A</c:v>
                </c:pt>
                <c:pt idx="8">
                  <c:v>7.33</c:v>
                </c:pt>
                <c:pt idx="9">
                  <c:v>#N/A</c:v>
                </c:pt>
              </c:numCache>
            </c:numRef>
          </c:val>
          <c:extLst xmlns:c16r2="http://schemas.microsoft.com/office/drawing/2015/06/chart">
            <c:ext xmlns:c16="http://schemas.microsoft.com/office/drawing/2014/chart" uri="{C3380CC4-5D6E-409C-BE32-E72D297353CC}">
              <c16:uniqueId val="{00000009-D563-4E65-AEB9-BA9B9CDF20C7}"/>
            </c:ext>
          </c:extLst>
        </c:ser>
        <c:dLbls>
          <c:showLegendKey val="0"/>
          <c:showVal val="0"/>
          <c:showCatName val="0"/>
          <c:showSerName val="0"/>
          <c:showPercent val="0"/>
          <c:showBubbleSize val="0"/>
        </c:dLbls>
        <c:gapWidth val="150"/>
        <c:overlap val="100"/>
        <c:axId val="534404664"/>
        <c:axId val="534406232"/>
      </c:barChart>
      <c:catAx>
        <c:axId val="53440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406232"/>
        <c:crosses val="autoZero"/>
        <c:auto val="1"/>
        <c:lblAlgn val="ctr"/>
        <c:lblOffset val="100"/>
        <c:tickLblSkip val="1"/>
        <c:tickMarkSkip val="1"/>
        <c:noMultiLvlLbl val="0"/>
      </c:catAx>
      <c:valAx>
        <c:axId val="534406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04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3165</c:v>
                </c:pt>
                <c:pt idx="5">
                  <c:v>3243</c:v>
                </c:pt>
                <c:pt idx="8">
                  <c:v>3105</c:v>
                </c:pt>
                <c:pt idx="11">
                  <c:v>3161</c:v>
                </c:pt>
                <c:pt idx="14">
                  <c:v>3142</c:v>
                </c:pt>
              </c:numCache>
            </c:numRef>
          </c:val>
          <c:extLst xmlns:c16r2="http://schemas.microsoft.com/office/drawing/2015/06/chart">
            <c:ext xmlns:c16="http://schemas.microsoft.com/office/drawing/2014/chart" uri="{C3380CC4-5D6E-409C-BE32-E72D297353CC}">
              <c16:uniqueId val="{00000000-AF0E-48EC-9247-2A8052659F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2</c:v>
                </c:pt>
                <c:pt idx="9">
                  <c:v>0</c:v>
                </c:pt>
                <c:pt idx="12">
                  <c:v>0</c:v>
                </c:pt>
              </c:numCache>
            </c:numRef>
          </c:val>
          <c:extLst xmlns:c16r2="http://schemas.microsoft.com/office/drawing/2015/06/chart">
            <c:ext xmlns:c16="http://schemas.microsoft.com/office/drawing/2014/chart" uri="{C3380CC4-5D6E-409C-BE32-E72D297353CC}">
              <c16:uniqueId val="{00000001-AF0E-48EC-9247-2A8052659F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217</c:v>
                </c:pt>
                <c:pt idx="3">
                  <c:v>199</c:v>
                </c:pt>
                <c:pt idx="6">
                  <c:v>182</c:v>
                </c:pt>
                <c:pt idx="9">
                  <c:v>161</c:v>
                </c:pt>
                <c:pt idx="12">
                  <c:v>165</c:v>
                </c:pt>
              </c:numCache>
            </c:numRef>
          </c:val>
          <c:extLst xmlns:c16r2="http://schemas.microsoft.com/office/drawing/2015/06/chart">
            <c:ext xmlns:c16="http://schemas.microsoft.com/office/drawing/2014/chart" uri="{C3380CC4-5D6E-409C-BE32-E72D297353CC}">
              <c16:uniqueId val="{00000002-AF0E-48EC-9247-2A8052659F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2</c:v>
                </c:pt>
                <c:pt idx="6">
                  <c:v>6</c:v>
                </c:pt>
                <c:pt idx="9">
                  <c:v>46</c:v>
                </c:pt>
                <c:pt idx="12">
                  <c:v>43</c:v>
                </c:pt>
              </c:numCache>
            </c:numRef>
          </c:val>
          <c:extLst xmlns:c16r2="http://schemas.microsoft.com/office/drawing/2015/06/chart">
            <c:ext xmlns:c16="http://schemas.microsoft.com/office/drawing/2014/chart" uri="{C3380CC4-5D6E-409C-BE32-E72D297353CC}">
              <c16:uniqueId val="{00000003-AF0E-48EC-9247-2A8052659F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1030</c:v>
                </c:pt>
                <c:pt idx="3">
                  <c:v>1065</c:v>
                </c:pt>
                <c:pt idx="6">
                  <c:v>1127</c:v>
                </c:pt>
                <c:pt idx="9">
                  <c:v>1155</c:v>
                </c:pt>
                <c:pt idx="12">
                  <c:v>1273</c:v>
                </c:pt>
              </c:numCache>
            </c:numRef>
          </c:val>
          <c:extLst xmlns:c16r2="http://schemas.microsoft.com/office/drawing/2015/06/chart">
            <c:ext xmlns:c16="http://schemas.microsoft.com/office/drawing/2014/chart" uri="{C3380CC4-5D6E-409C-BE32-E72D297353CC}">
              <c16:uniqueId val="{00000004-AF0E-48EC-9247-2A8052659F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0E-48EC-9247-2A8052659F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F0E-48EC-9247-2A8052659F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3731</c:v>
                </c:pt>
                <c:pt idx="3">
                  <c:v>3424</c:v>
                </c:pt>
                <c:pt idx="6">
                  <c:v>3241</c:v>
                </c:pt>
                <c:pt idx="9">
                  <c:v>3121</c:v>
                </c:pt>
                <c:pt idx="12">
                  <c:v>2991</c:v>
                </c:pt>
              </c:numCache>
            </c:numRef>
          </c:val>
          <c:extLst xmlns:c16r2="http://schemas.microsoft.com/office/drawing/2015/06/chart">
            <c:ext xmlns:c16="http://schemas.microsoft.com/office/drawing/2014/chart" uri="{C3380CC4-5D6E-409C-BE32-E72D297353CC}">
              <c16:uniqueId val="{00000007-AF0E-48EC-9247-2A8052659FEE}"/>
            </c:ext>
          </c:extLst>
        </c:ser>
        <c:dLbls>
          <c:showLegendKey val="0"/>
          <c:showVal val="0"/>
          <c:showCatName val="0"/>
          <c:showSerName val="0"/>
          <c:showPercent val="0"/>
          <c:showBubbleSize val="0"/>
        </c:dLbls>
        <c:gapWidth val="100"/>
        <c:overlap val="100"/>
        <c:axId val="255207800"/>
        <c:axId val="255210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1813</c:v>
                </c:pt>
                <c:pt idx="2">
                  <c:v>#N/A</c:v>
                </c:pt>
                <c:pt idx="3">
                  <c:v>#N/A</c:v>
                </c:pt>
                <c:pt idx="4">
                  <c:v>1447</c:v>
                </c:pt>
                <c:pt idx="5">
                  <c:v>#N/A</c:v>
                </c:pt>
                <c:pt idx="6">
                  <c:v>#N/A</c:v>
                </c:pt>
                <c:pt idx="7">
                  <c:v>1453</c:v>
                </c:pt>
                <c:pt idx="8">
                  <c:v>#N/A</c:v>
                </c:pt>
                <c:pt idx="9">
                  <c:v>#N/A</c:v>
                </c:pt>
                <c:pt idx="10">
                  <c:v>1322</c:v>
                </c:pt>
                <c:pt idx="11">
                  <c:v>#N/A</c:v>
                </c:pt>
                <c:pt idx="12">
                  <c:v>#N/A</c:v>
                </c:pt>
                <c:pt idx="13">
                  <c:v>1330</c:v>
                </c:pt>
                <c:pt idx="14">
                  <c:v>#N/A</c:v>
                </c:pt>
              </c:numCache>
            </c:numRef>
          </c:val>
          <c:smooth val="0"/>
          <c:extLst xmlns:c16r2="http://schemas.microsoft.com/office/drawing/2015/06/chart">
            <c:ext xmlns:c16="http://schemas.microsoft.com/office/drawing/2014/chart" uri="{C3380CC4-5D6E-409C-BE32-E72D297353CC}">
              <c16:uniqueId val="{00000008-AF0E-48EC-9247-2A8052659FEE}"/>
            </c:ext>
          </c:extLst>
        </c:ser>
        <c:dLbls>
          <c:showLegendKey val="0"/>
          <c:showVal val="0"/>
          <c:showCatName val="0"/>
          <c:showSerName val="0"/>
          <c:showPercent val="0"/>
          <c:showBubbleSize val="0"/>
        </c:dLbls>
        <c:marker val="1"/>
        <c:smooth val="0"/>
        <c:axId val="255207800"/>
        <c:axId val="255210544"/>
      </c:lineChart>
      <c:catAx>
        <c:axId val="255207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210544"/>
        <c:crosses val="autoZero"/>
        <c:auto val="1"/>
        <c:lblAlgn val="ctr"/>
        <c:lblOffset val="100"/>
        <c:tickLblSkip val="1"/>
        <c:tickMarkSkip val="1"/>
        <c:noMultiLvlLbl val="0"/>
      </c:catAx>
      <c:valAx>
        <c:axId val="25521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207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28451</c:v>
                </c:pt>
                <c:pt idx="5">
                  <c:v>31641</c:v>
                </c:pt>
                <c:pt idx="8">
                  <c:v>31612</c:v>
                </c:pt>
                <c:pt idx="11">
                  <c:v>32065</c:v>
                </c:pt>
                <c:pt idx="14">
                  <c:v>33090</c:v>
                </c:pt>
              </c:numCache>
            </c:numRef>
          </c:val>
          <c:extLst xmlns:c16r2="http://schemas.microsoft.com/office/drawing/2015/06/chart">
            <c:ext xmlns:c16="http://schemas.microsoft.com/office/drawing/2014/chart" uri="{C3380CC4-5D6E-409C-BE32-E72D297353CC}">
              <c16:uniqueId val="{00000000-84C1-452A-9026-83FE29D509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8691</c:v>
                </c:pt>
                <c:pt idx="5">
                  <c:v>8133</c:v>
                </c:pt>
                <c:pt idx="8">
                  <c:v>7709</c:v>
                </c:pt>
                <c:pt idx="11">
                  <c:v>7028</c:v>
                </c:pt>
                <c:pt idx="14">
                  <c:v>6445</c:v>
                </c:pt>
              </c:numCache>
            </c:numRef>
          </c:val>
          <c:extLst xmlns:c16r2="http://schemas.microsoft.com/office/drawing/2015/06/chart">
            <c:ext xmlns:c16="http://schemas.microsoft.com/office/drawing/2014/chart" uri="{C3380CC4-5D6E-409C-BE32-E72D297353CC}">
              <c16:uniqueId val="{00000001-84C1-452A-9026-83FE29D509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5197</c:v>
                </c:pt>
                <c:pt idx="5">
                  <c:v>6161</c:v>
                </c:pt>
                <c:pt idx="8">
                  <c:v>7240</c:v>
                </c:pt>
                <c:pt idx="11">
                  <c:v>9007</c:v>
                </c:pt>
                <c:pt idx="14">
                  <c:v>8336</c:v>
                </c:pt>
              </c:numCache>
            </c:numRef>
          </c:val>
          <c:extLst xmlns:c16r2="http://schemas.microsoft.com/office/drawing/2015/06/chart">
            <c:ext xmlns:c16="http://schemas.microsoft.com/office/drawing/2014/chart" uri="{C3380CC4-5D6E-409C-BE32-E72D297353CC}">
              <c16:uniqueId val="{00000002-84C1-452A-9026-83FE29D509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4C1-452A-9026-83FE29D509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4C1-452A-9026-83FE29D509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608</c:v>
                </c:pt>
                <c:pt idx="3">
                  <c:v>598</c:v>
                </c:pt>
                <c:pt idx="6">
                  <c:v>321</c:v>
                </c:pt>
                <c:pt idx="9">
                  <c:v>305</c:v>
                </c:pt>
                <c:pt idx="12">
                  <c:v>265</c:v>
                </c:pt>
              </c:numCache>
            </c:numRef>
          </c:val>
          <c:extLst xmlns:c16r2="http://schemas.microsoft.com/office/drawing/2015/06/chart">
            <c:ext xmlns:c16="http://schemas.microsoft.com/office/drawing/2014/chart" uri="{C3380CC4-5D6E-409C-BE32-E72D297353CC}">
              <c16:uniqueId val="{00000005-84C1-452A-9026-83FE29D509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5127</c:v>
                </c:pt>
                <c:pt idx="3">
                  <c:v>4764</c:v>
                </c:pt>
                <c:pt idx="6">
                  <c:v>4589</c:v>
                </c:pt>
                <c:pt idx="9">
                  <c:v>4508</c:v>
                </c:pt>
                <c:pt idx="12">
                  <c:v>4266</c:v>
                </c:pt>
              </c:numCache>
            </c:numRef>
          </c:val>
          <c:extLst xmlns:c16r2="http://schemas.microsoft.com/office/drawing/2015/06/chart">
            <c:ext xmlns:c16="http://schemas.microsoft.com/office/drawing/2014/chart" uri="{C3380CC4-5D6E-409C-BE32-E72D297353CC}">
              <c16:uniqueId val="{00000006-84C1-452A-9026-83FE29D509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302</c:v>
                </c:pt>
                <c:pt idx="3">
                  <c:v>300</c:v>
                </c:pt>
                <c:pt idx="6">
                  <c:v>293</c:v>
                </c:pt>
                <c:pt idx="9">
                  <c:v>250</c:v>
                </c:pt>
                <c:pt idx="12">
                  <c:v>208</c:v>
                </c:pt>
              </c:numCache>
            </c:numRef>
          </c:val>
          <c:extLst xmlns:c16r2="http://schemas.microsoft.com/office/drawing/2015/06/chart">
            <c:ext xmlns:c16="http://schemas.microsoft.com/office/drawing/2014/chart" uri="{C3380CC4-5D6E-409C-BE32-E72D297353CC}">
              <c16:uniqueId val="{00000007-84C1-452A-9026-83FE29D509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16977</c:v>
                </c:pt>
                <c:pt idx="3">
                  <c:v>18499</c:v>
                </c:pt>
                <c:pt idx="6">
                  <c:v>19635</c:v>
                </c:pt>
                <c:pt idx="9">
                  <c:v>18381</c:v>
                </c:pt>
                <c:pt idx="12">
                  <c:v>17658</c:v>
                </c:pt>
              </c:numCache>
            </c:numRef>
          </c:val>
          <c:extLst xmlns:c16r2="http://schemas.microsoft.com/office/drawing/2015/06/chart">
            <c:ext xmlns:c16="http://schemas.microsoft.com/office/drawing/2014/chart" uri="{C3380CC4-5D6E-409C-BE32-E72D297353CC}">
              <c16:uniqueId val="{00000008-84C1-452A-9026-83FE29D509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1107</c:v>
                </c:pt>
                <c:pt idx="3">
                  <c:v>914</c:v>
                </c:pt>
                <c:pt idx="6">
                  <c:v>737</c:v>
                </c:pt>
                <c:pt idx="9">
                  <c:v>581</c:v>
                </c:pt>
                <c:pt idx="12">
                  <c:v>429</c:v>
                </c:pt>
              </c:numCache>
            </c:numRef>
          </c:val>
          <c:extLst xmlns:c16r2="http://schemas.microsoft.com/office/drawing/2015/06/chart">
            <c:ext xmlns:c16="http://schemas.microsoft.com/office/drawing/2014/chart" uri="{C3380CC4-5D6E-409C-BE32-E72D297353CC}">
              <c16:uniqueId val="{00000009-84C1-452A-9026-83FE29D509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27145</c:v>
                </c:pt>
                <c:pt idx="3">
                  <c:v>29734</c:v>
                </c:pt>
                <c:pt idx="6">
                  <c:v>29129</c:v>
                </c:pt>
                <c:pt idx="9">
                  <c:v>31850</c:v>
                </c:pt>
                <c:pt idx="12">
                  <c:v>35445</c:v>
                </c:pt>
              </c:numCache>
            </c:numRef>
          </c:val>
          <c:extLst xmlns:c16r2="http://schemas.microsoft.com/office/drawing/2015/06/chart">
            <c:ext xmlns:c16="http://schemas.microsoft.com/office/drawing/2014/chart" uri="{C3380CC4-5D6E-409C-BE32-E72D297353CC}">
              <c16:uniqueId val="{0000000A-84C1-452A-9026-83FE29D50941}"/>
            </c:ext>
          </c:extLst>
        </c:ser>
        <c:dLbls>
          <c:showLegendKey val="0"/>
          <c:showVal val="0"/>
          <c:showCatName val="0"/>
          <c:showSerName val="0"/>
          <c:showPercent val="0"/>
          <c:showBubbleSize val="0"/>
        </c:dLbls>
        <c:gapWidth val="100"/>
        <c:overlap val="100"/>
        <c:axId val="255209760"/>
        <c:axId val="535775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8928</c:v>
                </c:pt>
                <c:pt idx="2">
                  <c:v>#N/A</c:v>
                </c:pt>
                <c:pt idx="3">
                  <c:v>#N/A</c:v>
                </c:pt>
                <c:pt idx="4">
                  <c:v>8874</c:v>
                </c:pt>
                <c:pt idx="5">
                  <c:v>#N/A</c:v>
                </c:pt>
                <c:pt idx="6">
                  <c:v>#N/A</c:v>
                </c:pt>
                <c:pt idx="7">
                  <c:v>8144</c:v>
                </c:pt>
                <c:pt idx="8">
                  <c:v>#N/A</c:v>
                </c:pt>
                <c:pt idx="9">
                  <c:v>#N/A</c:v>
                </c:pt>
                <c:pt idx="10">
                  <c:v>7774</c:v>
                </c:pt>
                <c:pt idx="11">
                  <c:v>#N/A</c:v>
                </c:pt>
                <c:pt idx="12">
                  <c:v>#N/A</c:v>
                </c:pt>
                <c:pt idx="13">
                  <c:v>10400</c:v>
                </c:pt>
                <c:pt idx="14">
                  <c:v>#N/A</c:v>
                </c:pt>
              </c:numCache>
            </c:numRef>
          </c:val>
          <c:smooth val="0"/>
          <c:extLst xmlns:c16r2="http://schemas.microsoft.com/office/drawing/2015/06/chart">
            <c:ext xmlns:c16="http://schemas.microsoft.com/office/drawing/2014/chart" uri="{C3380CC4-5D6E-409C-BE32-E72D297353CC}">
              <c16:uniqueId val="{0000000B-84C1-452A-9026-83FE29D50941}"/>
            </c:ext>
          </c:extLst>
        </c:ser>
        <c:dLbls>
          <c:showLegendKey val="0"/>
          <c:showVal val="0"/>
          <c:showCatName val="0"/>
          <c:showSerName val="0"/>
          <c:showPercent val="0"/>
          <c:showBubbleSize val="0"/>
        </c:dLbls>
        <c:marker val="1"/>
        <c:smooth val="0"/>
        <c:axId val="255209760"/>
        <c:axId val="535775760"/>
      </c:lineChart>
      <c:catAx>
        <c:axId val="25520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5775760"/>
        <c:crosses val="autoZero"/>
        <c:auto val="1"/>
        <c:lblAlgn val="ctr"/>
        <c:lblOffset val="100"/>
        <c:tickLblSkip val="1"/>
        <c:tickMarkSkip val="1"/>
        <c:noMultiLvlLbl val="0"/>
      </c:catAx>
      <c:valAx>
        <c:axId val="53577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20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3817</c:v>
                </c:pt>
                <c:pt idx="1">
                  <c:v>4207</c:v>
                </c:pt>
                <c:pt idx="2">
                  <c:v>3576</c:v>
                </c:pt>
              </c:numCache>
            </c:numRef>
          </c:val>
          <c:extLst xmlns:c16r2="http://schemas.microsoft.com/office/drawing/2015/06/chart">
            <c:ext xmlns:c16="http://schemas.microsoft.com/office/drawing/2014/chart" uri="{C3380CC4-5D6E-409C-BE32-E72D297353CC}">
              <c16:uniqueId val="{00000000-EB89-44A3-83E8-0A94D70BFB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586</c:v>
                </c:pt>
                <c:pt idx="1">
                  <c:v>577</c:v>
                </c:pt>
                <c:pt idx="2">
                  <c:v>567</c:v>
                </c:pt>
              </c:numCache>
            </c:numRef>
          </c:val>
          <c:extLst xmlns:c16r2="http://schemas.microsoft.com/office/drawing/2015/06/chart">
            <c:ext xmlns:c16="http://schemas.microsoft.com/office/drawing/2014/chart" uri="{C3380CC4-5D6E-409C-BE32-E72D297353CC}">
              <c16:uniqueId val="{00000001-EB89-44A3-83E8-0A94D70BFB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2577</c:v>
                </c:pt>
                <c:pt idx="1">
                  <c:v>3884</c:v>
                </c:pt>
                <c:pt idx="2">
                  <c:v>3456</c:v>
                </c:pt>
              </c:numCache>
            </c:numRef>
          </c:val>
          <c:extLst xmlns:c16r2="http://schemas.microsoft.com/office/drawing/2015/06/chart">
            <c:ext xmlns:c16="http://schemas.microsoft.com/office/drawing/2014/chart" uri="{C3380CC4-5D6E-409C-BE32-E72D297353CC}">
              <c16:uniqueId val="{00000002-EB89-44A3-83E8-0A94D70BFB6B}"/>
            </c:ext>
          </c:extLst>
        </c:ser>
        <c:dLbls>
          <c:showLegendKey val="0"/>
          <c:showVal val="0"/>
          <c:showCatName val="0"/>
          <c:showSerName val="0"/>
          <c:showPercent val="0"/>
          <c:showBubbleSize val="0"/>
        </c:dLbls>
        <c:gapWidth val="120"/>
        <c:overlap val="100"/>
        <c:axId val="536415000"/>
        <c:axId val="629617304"/>
      </c:barChart>
      <c:catAx>
        <c:axId val="536415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9617304"/>
        <c:crosses val="autoZero"/>
        <c:auto val="1"/>
        <c:lblAlgn val="ctr"/>
        <c:lblOffset val="100"/>
        <c:tickLblSkip val="1"/>
        <c:tickMarkSkip val="1"/>
        <c:noMultiLvlLbl val="0"/>
      </c:catAx>
      <c:valAx>
        <c:axId val="629617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6415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869-4BEE-9007-7C447ADF7BDE}"/>
                </c:ext>
                <c:ext xmlns:c15="http://schemas.microsoft.com/office/drawing/2012/chart" uri="{CE6537A1-D6FC-4f65-9D91-7224C49458BB}">
                  <c15:dlblFieldTable>
                    <c15:dlblFTEntry>
                      <c15:txfldGUID>{FCD2D6CB-EB9B-4792-B9F3-E7BA740A4B46}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869-4BEE-9007-7C447ADF7BDE}"/>
                </c:ext>
                <c:ext xmlns:c15="http://schemas.microsoft.com/office/drawing/2012/chart" uri="{CE6537A1-D6FC-4f65-9D91-7224C49458BB}">
                  <c15:dlblFieldTable>
                    <c15:dlblFTEntry>
                      <c15:txfldGUID>{BCD51618-71D0-4D17-AACB-794DB488F0EA}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869-4BEE-9007-7C447ADF7BDE}"/>
                </c:ext>
                <c:ext xmlns:c15="http://schemas.microsoft.com/office/drawing/2012/chart" uri="{CE6537A1-D6FC-4f65-9D91-7224C49458BB}">
                  <c15:dlblFieldTable>
                    <c15:dlblFTEntry>
                      <c15:txfldGUID>{0300EAD0-486C-4284-A716-B40BBD7635FC}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869-4BEE-9007-7C447ADF7BDE}"/>
                </c:ext>
                <c:ext xmlns:c15="http://schemas.microsoft.com/office/drawing/2012/chart" uri="{CE6537A1-D6FC-4f65-9D91-7224C49458BB}">
                  <c15:dlblFieldTable>
                    <c15:dlblFTEntry>
                      <c15:txfldGUID>{1F17AB35-B6DE-43A7-B650-BCE8E9F51C83}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869-4BEE-9007-7C447ADF7BDE}"/>
                </c:ext>
                <c:ext xmlns:c15="http://schemas.microsoft.com/office/drawing/2012/chart" uri="{CE6537A1-D6FC-4f65-9D91-7224C49458BB}">
                  <c15:dlblFieldTable>
                    <c15:dlblFTEntry>
                      <c15:txfldGUID>{04BB4F23-7D62-4468-A029-AA647DA99B41}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869-4BEE-9007-7C447ADF7BDE}"/>
                </c:ext>
                <c:ext xmlns:c15="http://schemas.microsoft.com/office/drawing/2012/chart" uri="{CE6537A1-D6FC-4f65-9D91-7224C49458BB}">
                  <c15:dlblFieldTable>
                    <c15:dlblFTEntry>
                      <c15:txfldGUID>{9C3C5F91-4E42-460A-B56A-0EEC180B80B4}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869-4BEE-9007-7C447ADF7BDE}"/>
                </c:ext>
                <c:ext xmlns:c15="http://schemas.microsoft.com/office/drawing/2012/chart" uri="{CE6537A1-D6FC-4f65-9D91-7224C49458BB}">
                  <c15:dlblFieldTable>
                    <c15:dlblFTEntry>
                      <c15:txfldGUID>{C97C50BA-5F51-447F-87B6-77AEA21A6F3A}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869-4BEE-9007-7C447ADF7BDE}"/>
                </c:ext>
                <c:ext xmlns:c15="http://schemas.microsoft.com/office/drawing/2012/chart" uri="{CE6537A1-D6FC-4f65-9D91-7224C49458BB}">
                  <c15:dlblFieldTable>
                    <c15:dlblFTEntry>
                      <c15:txfldGUID>{214A66FC-DE67-4823-9E99-916DDF050CF0}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869-4BEE-9007-7C447ADF7BDE}"/>
                </c:ext>
                <c:ext xmlns:c15="http://schemas.microsoft.com/office/drawing/2012/chart" uri="{CE6537A1-D6FC-4f65-9D91-7224C49458BB}">
                  <c15:dlblFieldTable>
                    <c15:dlblFTEntry>
                      <c15:txfldGUID>{B076B408-9312-466F-B100-823DA41AA038}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61.1</c:v>
                </c:pt>
              </c:numCache>
            </c:numRef>
          </c:xVal>
          <c:yVal>
            <c:numRef>
              <c:f>公会計指標分析・財政指標組合せ分析表!$BP$51:$DC$51</c:f>
              <c:numCache>
                <c:formatCode>#,##0.0;"▲ "#,##0.0</c:formatCode>
                <c:ptCount val="40"/>
                <c:pt idx="16">
                  <c:v>60.3</c:v>
                </c:pt>
                <c:pt idx="24">
                  <c:v>52.6</c:v>
                </c:pt>
              </c:numCache>
            </c:numRef>
          </c:yVal>
          <c:smooth val="0"/>
          <c:extLst xmlns:c16r2="http://schemas.microsoft.com/office/drawing/2015/06/chart">
            <c:ext xmlns:c16="http://schemas.microsoft.com/office/drawing/2014/chart" uri="{C3380CC4-5D6E-409C-BE32-E72D297353CC}">
              <c16:uniqueId val="{00000009-3869-4BEE-9007-7C447ADF7B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869-4BEE-9007-7C447ADF7BDE}"/>
                </c:ext>
                <c:ext xmlns:c15="http://schemas.microsoft.com/office/drawing/2012/chart" uri="{CE6537A1-D6FC-4f65-9D91-7224C49458BB}">
                  <c15:dlblFieldTable>
                    <c15:dlblFTEntry>
                      <c15:txfldGUID>{866D014F-BABF-4A9A-8A94-8D6DA88C3E25}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869-4BEE-9007-7C447ADF7BDE}"/>
                </c:ext>
                <c:ext xmlns:c15="http://schemas.microsoft.com/office/drawing/2012/chart" uri="{CE6537A1-D6FC-4f65-9D91-7224C49458BB}">
                  <c15:dlblFieldTable>
                    <c15:dlblFTEntry>
                      <c15:txfldGUID>{314A0571-21BF-4C79-8627-608889046334}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869-4BEE-9007-7C447ADF7BDE}"/>
                </c:ext>
                <c:ext xmlns:c15="http://schemas.microsoft.com/office/drawing/2012/chart" uri="{CE6537A1-D6FC-4f65-9D91-7224C49458BB}">
                  <c15:dlblFieldTable>
                    <c15:dlblFTEntry>
                      <c15:txfldGUID>{676A0E7F-66DB-44B4-892F-B309586CDB01}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869-4BEE-9007-7C447ADF7BDE}"/>
                </c:ext>
                <c:ext xmlns:c15="http://schemas.microsoft.com/office/drawing/2012/chart" uri="{CE6537A1-D6FC-4f65-9D91-7224C49458BB}">
                  <c15:dlblFieldTable>
                    <c15:dlblFTEntry>
                      <c15:txfldGUID>{5FBD59C4-8A3C-4583-AF28-DB1630DAD224}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869-4BEE-9007-7C447ADF7BDE}"/>
                </c:ext>
                <c:ext xmlns:c15="http://schemas.microsoft.com/office/drawing/2012/chart" uri="{CE6537A1-D6FC-4f65-9D91-7224C49458BB}">
                  <c15:dlblFieldTable>
                    <c15:dlblFTEntry>
                      <c15:txfldGUID>{F1CB74EA-2994-441A-8819-9F2017671D1E}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869-4BEE-9007-7C447ADF7BDE}"/>
                </c:ext>
                <c:ext xmlns:c15="http://schemas.microsoft.com/office/drawing/2012/chart" uri="{CE6537A1-D6FC-4f65-9D91-7224C49458BB}">
                  <c15:dlblFieldTable>
                    <c15:dlblFTEntry>
                      <c15:txfldGUID>{49AE31CA-97A7-4614-BCDC-7D8B1F2011F8}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869-4BEE-9007-7C447ADF7BDE}"/>
                </c:ext>
                <c:ext xmlns:c15="http://schemas.microsoft.com/office/drawing/2012/chart" uri="{CE6537A1-D6FC-4f65-9D91-7224C49458BB}">
                  <c15:dlblFieldTable>
                    <c15:dlblFTEntry>
                      <c15:txfldGUID>{5A8F9D47-C75C-493B-94ED-0A8E6B60E807}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869-4BEE-9007-7C447ADF7BDE}"/>
                </c:ext>
                <c:ext xmlns:c15="http://schemas.microsoft.com/office/drawing/2012/chart" uri="{CE6537A1-D6FC-4f65-9D91-7224C49458BB}">
                  <c15:dlblFieldTable>
                    <c15:dlblFTEntry>
                      <c15:txfldGUID>{5E1E0574-E06A-4B6C-8D37-F14533C159B5}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869-4BEE-9007-7C447ADF7BDE}"/>
                </c:ext>
                <c:ext xmlns:c15="http://schemas.microsoft.com/office/drawing/2012/chart" uri="{CE6537A1-D6FC-4f65-9D91-7224C49458BB}">
                  <c15:dlblFieldTable>
                    <c15:dlblFTEntry>
                      <c15:txfldGUID>{CB9F3341-BA3D-426B-A3B2-E3FFF17F67BB}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xmlns:c16r2="http://schemas.microsoft.com/office/drawing/2015/06/chart">
            <c:ext xmlns:c16="http://schemas.microsoft.com/office/drawing/2014/chart" uri="{C3380CC4-5D6E-409C-BE32-E72D297353CC}">
              <c16:uniqueId val="{00000013-3869-4BEE-9007-7C447ADF7BDE}"/>
            </c:ext>
          </c:extLst>
        </c:ser>
        <c:dLbls>
          <c:showLegendKey val="0"/>
          <c:showVal val="1"/>
          <c:showCatName val="0"/>
          <c:showSerName val="0"/>
          <c:showPercent val="0"/>
          <c:showBubbleSize val="0"/>
        </c:dLbls>
        <c:axId val="688230432"/>
        <c:axId val="688230824"/>
      </c:scatterChart>
      <c:valAx>
        <c:axId val="688230432"/>
        <c:scaling>
          <c:orientation val="minMax"/>
          <c:max val="61.6"/>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8230824"/>
        <c:crosses val="autoZero"/>
        <c:crossBetween val="midCat"/>
      </c:valAx>
      <c:valAx>
        <c:axId val="688230824"/>
        <c:scaling>
          <c:orientation val="minMax"/>
          <c:max val="65"/>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8230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4F6-4454-ABEA-3CDCA47FAAA2}"/>
                </c:ext>
                <c:ext xmlns:c15="http://schemas.microsoft.com/office/drawing/2012/chart" uri="{CE6537A1-D6FC-4f65-9D91-7224C49458BB}">
                  <c15:dlblFieldTable>
                    <c15:dlblFTEntry>
                      <c15:txfldGUID>{AC517329-8127-44B4-9B21-CA116E1B0EC8}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4F6-4454-ABEA-3CDCA47FAAA2}"/>
                </c:ext>
                <c:ext xmlns:c15="http://schemas.microsoft.com/office/drawing/2012/chart" uri="{CE6537A1-D6FC-4f65-9D91-7224C49458BB}">
                  <c15:dlblFieldTable>
                    <c15:dlblFTEntry>
                      <c15:txfldGUID>{C7A1E3E7-56A8-471D-BC35-87B6B3F7446D}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4F6-4454-ABEA-3CDCA47FAAA2}"/>
                </c:ext>
                <c:ext xmlns:c15="http://schemas.microsoft.com/office/drawing/2012/chart" uri="{CE6537A1-D6FC-4f65-9D91-7224C49458BB}">
                  <c15:dlblFieldTable>
                    <c15:dlblFTEntry>
                      <c15:txfldGUID>{E1E8DD17-B4BC-4FD4-BF3D-44E4F8EFE0FF}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4F6-4454-ABEA-3CDCA47FAAA2}"/>
                </c:ext>
                <c:ext xmlns:c15="http://schemas.microsoft.com/office/drawing/2012/chart" uri="{CE6537A1-D6FC-4f65-9D91-7224C49458BB}">
                  <c15:dlblFieldTable>
                    <c15:dlblFTEntry>
                      <c15:txfldGUID>{474C9109-7D08-417D-BA61-F564796A3897}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4F6-4454-ABEA-3CDCA47FAAA2}"/>
                </c:ext>
                <c:ext xmlns:c15="http://schemas.microsoft.com/office/drawing/2012/chart" uri="{CE6537A1-D6FC-4f65-9D91-7224C49458BB}">
                  <c15:dlblFieldTable>
                    <c15:dlblFTEntry>
                      <c15:txfldGUID>{D7EEEBA5-268F-4983-A01F-AC966ED48528}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4F6-4454-ABEA-3CDCA47FAAA2}"/>
                </c:ext>
                <c:ext xmlns:c15="http://schemas.microsoft.com/office/drawing/2012/chart" uri="{CE6537A1-D6FC-4f65-9D91-7224C49458BB}">
                  <c15:dlblFieldTable>
                    <c15:dlblFTEntry>
                      <c15:txfldGUID>{B06E391B-E15B-464C-B286-823132192F1C}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4F6-4454-ABEA-3CDCA47FAAA2}"/>
                </c:ext>
                <c:ext xmlns:c15="http://schemas.microsoft.com/office/drawing/2012/chart" uri="{CE6537A1-D6FC-4f65-9D91-7224C49458BB}">
                  <c15:dlblFieldTable>
                    <c15:dlblFTEntry>
                      <c15:txfldGUID>{D75180E3-FB70-469A-AB85-2B09B8CCB6B2}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4F6-4454-ABEA-3CDCA47FAAA2}"/>
                </c:ext>
                <c:ext xmlns:c15="http://schemas.microsoft.com/office/drawing/2012/chart" uri="{CE6537A1-D6FC-4f65-9D91-7224C49458BB}">
                  <c15:dlblFieldTable>
                    <c15:dlblFTEntry>
                      <c15:txfldGUID>{5A13CE1E-4EEA-495B-90ED-DFB82A784C51}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4F6-4454-ABEA-3CDCA47FAAA2}"/>
                </c:ext>
                <c:ext xmlns:c15="http://schemas.microsoft.com/office/drawing/2012/chart" uri="{CE6537A1-D6FC-4f65-9D91-7224C49458BB}">
                  <c15:dlblFieldTable>
                    <c15:dlblFTEntry>
                      <c15:txfldGUID>{2E5795B7-FBA9-4C38-B951-53074E8AA8A8}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12.8</c:v>
                </c:pt>
                <c:pt idx="16">
                  <c:v>11.6</c:v>
                </c:pt>
                <c:pt idx="24">
                  <c:v>10.1</c:v>
                </c:pt>
                <c:pt idx="32">
                  <c:v>9.8000000000000007</c:v>
                </c:pt>
              </c:numCache>
            </c:numRef>
          </c:xVal>
          <c:yVal>
            <c:numRef>
              <c:f>公会計指標分析・財政指標組合せ分析表!$BP$73:$DC$73</c:f>
              <c:numCache>
                <c:formatCode>#,##0.0;"▲ "#,##0.0</c:formatCode>
                <c:ptCount val="40"/>
                <c:pt idx="0">
                  <c:v>65.7</c:v>
                </c:pt>
                <c:pt idx="8">
                  <c:v>66.2</c:v>
                </c:pt>
                <c:pt idx="16">
                  <c:v>60.3</c:v>
                </c:pt>
                <c:pt idx="24">
                  <c:v>52.6</c:v>
                </c:pt>
                <c:pt idx="32">
                  <c:v>70.8</c:v>
                </c:pt>
              </c:numCache>
            </c:numRef>
          </c:yVal>
          <c:smooth val="0"/>
          <c:extLst xmlns:c16r2="http://schemas.microsoft.com/office/drawing/2015/06/chart">
            <c:ext xmlns:c16="http://schemas.microsoft.com/office/drawing/2014/chart" uri="{C3380CC4-5D6E-409C-BE32-E72D297353CC}">
              <c16:uniqueId val="{00000009-14F6-4454-ABEA-3CDCA47FAA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4F6-4454-ABEA-3CDCA47FAAA2}"/>
                </c:ext>
                <c:ext xmlns:c15="http://schemas.microsoft.com/office/drawing/2012/chart" uri="{CE6537A1-D6FC-4f65-9D91-7224C49458BB}">
                  <c15:dlblFieldTable>
                    <c15:dlblFTEntry>
                      <c15:txfldGUID>{D5916D7F-CBF4-4921-8B51-72EA11D28C91}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4F6-4454-ABEA-3CDCA47FAAA2}"/>
                </c:ext>
                <c:ext xmlns:c15="http://schemas.microsoft.com/office/drawing/2012/chart" uri="{CE6537A1-D6FC-4f65-9D91-7224C49458BB}">
                  <c15:dlblFieldTable>
                    <c15:dlblFTEntry>
                      <c15:txfldGUID>{19568B11-F30C-4764-9110-F8EB8666CA92}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4F6-4454-ABEA-3CDCA47FAAA2}"/>
                </c:ext>
                <c:ext xmlns:c15="http://schemas.microsoft.com/office/drawing/2012/chart" uri="{CE6537A1-D6FC-4f65-9D91-7224C49458BB}">
                  <c15:dlblFieldTable>
                    <c15:dlblFTEntry>
                      <c15:txfldGUID>{ABE275D8-1542-4BC9-B974-04709E785544}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4F6-4454-ABEA-3CDCA47FAAA2}"/>
                </c:ext>
                <c:ext xmlns:c15="http://schemas.microsoft.com/office/drawing/2012/chart" uri="{CE6537A1-D6FC-4f65-9D91-7224C49458BB}">
                  <c15:dlblFieldTable>
                    <c15:dlblFTEntry>
                      <c15:txfldGUID>{A8EDA9A7-218B-4FF5-8FBD-83B3D594E6A3}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4F6-4454-ABEA-3CDCA47FAAA2}"/>
                </c:ext>
                <c:ext xmlns:c15="http://schemas.microsoft.com/office/drawing/2012/chart" uri="{CE6537A1-D6FC-4f65-9D91-7224C49458BB}">
                  <c15:dlblFieldTable>
                    <c15:dlblFTEntry>
                      <c15:txfldGUID>{A3BC33CA-F4E2-40FA-B714-D7D9C4CEA819}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4F6-4454-ABEA-3CDCA47FAAA2}"/>
                </c:ext>
                <c:ext xmlns:c15="http://schemas.microsoft.com/office/drawing/2012/chart" uri="{CE6537A1-D6FC-4f65-9D91-7224C49458BB}">
                  <c15:dlblFieldTable>
                    <c15:dlblFTEntry>
                      <c15:txfldGUID>{78250D5E-DF36-4D8B-B144-25191358F3FD}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4F6-4454-ABEA-3CDCA47FAAA2}"/>
                </c:ext>
                <c:ext xmlns:c15="http://schemas.microsoft.com/office/drawing/2012/chart" uri="{CE6537A1-D6FC-4f65-9D91-7224C49458BB}">
                  <c15:dlblFieldTable>
                    <c15:dlblFTEntry>
                      <c15:txfldGUID>{63EA2766-78D0-4E14-BFED-672954BF2C5F}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4F6-4454-ABEA-3CDCA47FAAA2}"/>
                </c:ext>
                <c:ext xmlns:c15="http://schemas.microsoft.com/office/drawing/2012/chart" uri="{CE6537A1-D6FC-4f65-9D91-7224C49458BB}">
                  <c15:dlblFieldTable>
                    <c15:dlblFTEntry>
                      <c15:txfldGUID>{4A476831-9146-441E-805E-E2C004B3F9CA}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4F6-4454-ABEA-3CDCA47FAAA2}"/>
                </c:ext>
                <c:ext xmlns:c15="http://schemas.microsoft.com/office/drawing/2012/chart" uri="{CE6537A1-D6FC-4f65-9D91-7224C49458BB}">
                  <c15:dlblFieldTable>
                    <c15:dlblFTEntry>
                      <c15:txfldGUID>{261643B4-9176-4B69-8738-EC9D0AD651E0}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14F6-4454-ABEA-3CDCA47FAAA2}"/>
            </c:ext>
          </c:extLst>
        </c:ser>
        <c:dLbls>
          <c:showLegendKey val="0"/>
          <c:showVal val="1"/>
          <c:showCatName val="0"/>
          <c:showSerName val="0"/>
          <c:showPercent val="0"/>
          <c:showBubbleSize val="0"/>
        </c:dLbls>
        <c:axId val="688231608"/>
        <c:axId val="688232000"/>
      </c:scatterChart>
      <c:valAx>
        <c:axId val="688231608"/>
        <c:scaling>
          <c:orientation val="minMax"/>
          <c:max val="15.2"/>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8232000"/>
        <c:crosses val="autoZero"/>
        <c:crossBetween val="midCat"/>
      </c:valAx>
      <c:valAx>
        <c:axId val="688232000"/>
        <c:scaling>
          <c:orientation val="minMax"/>
          <c:max val="78"/>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8231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元利償還金は、過年度の建設事業等に伴う地方債の償還額が着実に減少していることから、前年度との比較で</a:t>
          </a:r>
          <a:r>
            <a:rPr kumimoji="1" lang="en-US" altLang="ja-JP" sz="1100">
              <a:latin typeface="ＭＳ Ｐゴシック" panose="020B0600070205080204" pitchFamily="50" charset="-128"/>
              <a:ea typeface="ＭＳ Ｐゴシック" panose="020B0600070205080204" pitchFamily="50" charset="-128"/>
            </a:rPr>
            <a:t>130</a:t>
          </a:r>
          <a:r>
            <a:rPr kumimoji="1" lang="ja-JP" altLang="en-US" sz="1100">
              <a:latin typeface="ＭＳ Ｐゴシック" panose="020B0600070205080204" pitchFamily="50" charset="-128"/>
              <a:ea typeface="ＭＳ Ｐゴシック" panose="020B0600070205080204" pitchFamily="50" charset="-128"/>
            </a:rPr>
            <a:t>百万円の減となった。</a:t>
          </a:r>
        </a:p>
        <a:p>
          <a:r>
            <a:rPr kumimoji="1" lang="ja-JP" altLang="en-US" sz="1100">
              <a:latin typeface="ＭＳ Ｐゴシック" panose="020B0600070205080204" pitchFamily="50" charset="-128"/>
              <a:ea typeface="ＭＳ Ｐゴシック" panose="020B0600070205080204" pitchFamily="50" charset="-128"/>
            </a:rPr>
            <a:t>　一方で、公営企業債の元利償還金に対する繰入金は、前年度との比較で</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百万円の増となった。</a:t>
          </a:r>
        </a:p>
        <a:p>
          <a:r>
            <a:rPr kumimoji="1" lang="ja-JP" altLang="en-US" sz="1100">
              <a:latin typeface="ＭＳ Ｐゴシック" panose="020B0600070205080204" pitchFamily="50" charset="-128"/>
              <a:ea typeface="ＭＳ Ｐゴシック" panose="020B0600070205080204" pitchFamily="50" charset="-128"/>
            </a:rPr>
            <a:t>　算入公債費等が高い水準で推移していることもあり、実質公債費比率の分子は、昨年度と同程度となっているが、比率は、類似団体や県内他市との比較において依然として高い状況にある。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一般会計等に係る地方債現在高は、市立山口東京理科大学薬学部校舎整備事業等の実施に伴い、前年度との比較で</a:t>
          </a:r>
          <a:r>
            <a:rPr kumimoji="1" lang="en-US" altLang="ja-JP" sz="1100">
              <a:latin typeface="ＭＳ Ｐゴシック" panose="020B0600070205080204" pitchFamily="50" charset="-128"/>
              <a:ea typeface="ＭＳ Ｐゴシック" panose="020B0600070205080204" pitchFamily="50" charset="-128"/>
            </a:rPr>
            <a:t>3,595</a:t>
          </a:r>
          <a:r>
            <a:rPr kumimoji="1" lang="ja-JP" altLang="en-US" sz="1100">
              <a:latin typeface="ＭＳ Ｐゴシック" panose="020B0600070205080204" pitchFamily="50" charset="-128"/>
              <a:ea typeface="ＭＳ Ｐゴシック" panose="020B0600070205080204" pitchFamily="50" charset="-128"/>
            </a:rPr>
            <a:t>百万円の増となった。一方、公営企業債等繰入見込額は、前年度との比較で</a:t>
          </a:r>
          <a:r>
            <a:rPr kumimoji="1" lang="en-US" altLang="ja-JP" sz="1100">
              <a:latin typeface="ＭＳ Ｐゴシック" panose="020B0600070205080204" pitchFamily="50" charset="-128"/>
              <a:ea typeface="ＭＳ Ｐゴシック" panose="020B0600070205080204" pitchFamily="50" charset="-128"/>
            </a:rPr>
            <a:t>723</a:t>
          </a:r>
          <a:r>
            <a:rPr kumimoji="1" lang="ja-JP" altLang="en-US" sz="1100">
              <a:latin typeface="ＭＳ Ｐゴシック" panose="020B0600070205080204" pitchFamily="50" charset="-128"/>
              <a:ea typeface="ＭＳ Ｐゴシック" panose="020B0600070205080204" pitchFamily="50" charset="-128"/>
            </a:rPr>
            <a:t>百万円の減となった。これらにより、将来負担額は、前年度との比較で</a:t>
          </a:r>
          <a:r>
            <a:rPr kumimoji="1" lang="en-US" altLang="ja-JP" sz="1100">
              <a:latin typeface="ＭＳ Ｐゴシック" panose="020B0600070205080204" pitchFamily="50" charset="-128"/>
              <a:ea typeface="ＭＳ Ｐゴシック" panose="020B0600070205080204" pitchFamily="50" charset="-128"/>
            </a:rPr>
            <a:t>2,396</a:t>
          </a:r>
          <a:r>
            <a:rPr kumimoji="1" lang="ja-JP" altLang="en-US" sz="1100">
              <a:latin typeface="ＭＳ Ｐゴシック" panose="020B0600070205080204" pitchFamily="50" charset="-128"/>
              <a:ea typeface="ＭＳ Ｐゴシック" panose="020B0600070205080204" pitchFamily="50" charset="-128"/>
            </a:rPr>
            <a:t>百万円の増となった。</a:t>
          </a:r>
        </a:p>
        <a:p>
          <a:r>
            <a:rPr kumimoji="1" lang="ja-JP" altLang="en-US" sz="1100">
              <a:latin typeface="ＭＳ Ｐゴシック" panose="020B0600070205080204" pitchFamily="50" charset="-128"/>
              <a:ea typeface="ＭＳ Ｐゴシック" panose="020B0600070205080204" pitchFamily="50" charset="-128"/>
            </a:rPr>
            <a:t>　また、充当可能基金は、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市立山口東京理科大学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薬学部校舎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や研究機器類の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等に対応するため、財政調整基金及び</a:t>
          </a:r>
          <a:r>
            <a:rPr kumimoji="1" lang="ja-JP" altLang="en-US" sz="1100">
              <a:latin typeface="ＭＳ Ｐゴシック" panose="020B0600070205080204" pitchFamily="50" charset="-128"/>
              <a:ea typeface="ＭＳ Ｐゴシック" panose="020B0600070205080204" pitchFamily="50" charset="-128"/>
            </a:rPr>
            <a:t>公立大学法人運営基金の取崩しを行ったことなどにより、前年度との比較で</a:t>
          </a:r>
          <a:r>
            <a:rPr kumimoji="1" lang="en-US" altLang="ja-JP" sz="1100">
              <a:latin typeface="ＭＳ Ｐゴシック" panose="020B0600070205080204" pitchFamily="50" charset="-128"/>
              <a:ea typeface="ＭＳ Ｐゴシック" panose="020B0600070205080204" pitchFamily="50" charset="-128"/>
            </a:rPr>
            <a:t>671</a:t>
          </a:r>
          <a:r>
            <a:rPr kumimoji="1" lang="ja-JP" altLang="en-US" sz="1100">
              <a:latin typeface="ＭＳ Ｐゴシック" panose="020B0600070205080204" pitchFamily="50" charset="-128"/>
              <a:ea typeface="ＭＳ Ｐゴシック" panose="020B0600070205080204" pitchFamily="50" charset="-128"/>
            </a:rPr>
            <a:t>百万円の減となった。</a:t>
          </a:r>
        </a:p>
        <a:p>
          <a:r>
            <a:rPr kumimoji="1" lang="ja-JP" altLang="en-US" sz="1100">
              <a:latin typeface="ＭＳ Ｐゴシック" panose="020B0600070205080204" pitchFamily="50" charset="-128"/>
              <a:ea typeface="ＭＳ Ｐゴシック" panose="020B0600070205080204" pitchFamily="50" charset="-128"/>
            </a:rPr>
            <a:t>　以上の要因により、将来負担比率の分子は、昨年度と比較して</a:t>
          </a:r>
          <a:r>
            <a:rPr kumimoji="1" lang="en-US" altLang="ja-JP" sz="1100">
              <a:latin typeface="ＭＳ Ｐゴシック" panose="020B0600070205080204" pitchFamily="50" charset="-128"/>
              <a:ea typeface="ＭＳ Ｐゴシック" panose="020B0600070205080204" pitchFamily="50" charset="-128"/>
            </a:rPr>
            <a:t>2,626</a:t>
          </a:r>
          <a:r>
            <a:rPr kumimoji="1" lang="ja-JP" altLang="en-US" sz="1100">
              <a:latin typeface="ＭＳ Ｐゴシック" panose="020B0600070205080204" pitchFamily="50" charset="-128"/>
              <a:ea typeface="ＭＳ Ｐゴシック" panose="020B0600070205080204" pitchFamily="50" charset="-128"/>
            </a:rPr>
            <a:t>百万円の増となった。</a:t>
          </a:r>
        </a:p>
        <a:p>
          <a:r>
            <a:rPr kumimoji="1" lang="ja-JP" altLang="en-US" sz="1100">
              <a:latin typeface="ＭＳ Ｐゴシック" panose="020B0600070205080204" pitchFamily="50" charset="-128"/>
              <a:ea typeface="ＭＳ Ｐゴシック" panose="020B0600070205080204" pitchFamily="50" charset="-128"/>
            </a:rPr>
            <a:t>　次年度以後も、引き続き、市立山口東京理科大学薬学部校舎整備事業や合併特例債等を活用した普通建設事業の実施が計画されており、地方債現在高の更なる増加が見込まれることから、当面、将来負担比率は上昇するものと推測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山口県山陽小野田市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前年度決算の剰余金処分等として、財政調整基金に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百万円の積立てを行ったものの、市立山口東京理科大学の薬学部校舎や研究機器類の整備等に対応するため、財政調整基金から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百万円、公立大学法人運営基金から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百万円の取崩しを行ったことなどから、基金残高合計は、前年度比で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基金設置の目的にしたがって、適正に積立て及び取崩しを行う。また、将来の財政需要に照らし、単年度の財政負担を軽減できるよう、必要額を積み立てる。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まちづくり魅力基金：</a:t>
          </a:r>
          <a:r>
            <a:rPr lang="ja-JP" altLang="en-US" sz="1300">
              <a:effectLst/>
              <a:latin typeface="ＭＳ Ｐゴシック" panose="020B0600070205080204" pitchFamily="50" charset="-128"/>
              <a:ea typeface="ＭＳ Ｐゴシック" panose="020B0600070205080204" pitchFamily="50" charset="-128"/>
            </a:rPr>
            <a:t>心豊かでうるおいと活力に満ち、自然と共生した住みよいまちを具現化するために設置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公立大学法人運営基金：</a:t>
          </a:r>
          <a:r>
            <a:rPr lang="ja-JP" altLang="en-US" sz="1300">
              <a:effectLst/>
              <a:latin typeface="ＭＳ Ｐゴシック" panose="020B0600070205080204" pitchFamily="50" charset="-128"/>
              <a:ea typeface="ＭＳ Ｐゴシック" panose="020B0600070205080204" pitchFamily="50" charset="-128"/>
            </a:rPr>
            <a:t>公立大学法人山陽小野田市立山口東京理科大学の健全な運営等を支援するために設置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退職手当基金：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退職手当に要する財源を確保することにより年度間の財源調整を図るために設置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教育文化振興基金：</a:t>
          </a:r>
          <a:r>
            <a:rPr lang="ja-JP" altLang="en-US" sz="1300">
              <a:effectLst/>
              <a:latin typeface="ＭＳ Ｐゴシック" panose="020B0600070205080204" pitchFamily="50" charset="-128"/>
              <a:ea typeface="ＭＳ Ｐゴシック" panose="020B0600070205080204" pitchFamily="50" charset="-128"/>
            </a:rPr>
            <a:t>教育文化事業の振興及び奨励を図るために設置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江汐公園施設整備基金：江汐公園の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施設の整備に必要な財源の確保を図るために設置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公立大学法人運営基金は、平成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年度に設置した基金であるが、平成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年度において市立山口東京理科大学の薬学部校舎や研究機器類の整備等に対応するために取崩しを行ったことから、残高は、前年度比で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また、退職手当基金の残高は、前年度比で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以上のことなどにより、その他特定目的基金の残高合計は、前年度比で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現在、市役所本庁舎の耐震補強工事及び老朽化対策工事に取り組んでいるが、将来的には、新たな庁舎建設に向けた議論が行われる見込みである。このため、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庁舎建設に関する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財政負担の軽減を目的とした基金の設置について、調査・検討が必要である。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財政調整基金については、前年度決算の剰余金処分等として、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百万円の積立てを行ったものの、市立山口東京理科大学の薬学部校舎や研究機器類の整備等に対応するため、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百万円の取崩しを行ったことから、残高は、前年度比で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財政調整基金及び減債基金については、目標残高を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百万円とし、財政基盤の強化に努めることとしている。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短期的には、市立山口東京理科大学薬学部校舎整備事業に伴い、多額の財源調整が必要となることから、財政調整基金の残高が大きく減少するが、この事業に関連した取崩しは、後年度の積戻しを予定しているため、目標額の設定は従前のとおり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市の財政に影響を及ぼす諸般の要素を考慮すると、更なる積み増しを行う必要があるが、市の財政計画においても、今後、市税の減少と社会保障経費の増加が同時に進行し、必要な事業を実施するために一定の基金の取崩しを想定せざるを得ないなど、早期の目標達成は、困難な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減債基金については、地域総合整備資金貸付事業における負担の平準化を目的として過年度に積立てを行っており、平成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百万円の取崩しを行ったことなどにより、残高は、前年度比で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財政調整基金及び減債基金については、目標残高を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百万円とし、財政基盤の強化に努めることとしている。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減債基金については、現状の残高を適正水準と考えているため、更なる積み増しを計画していないが、財政調整基金については、市の財政に影響を及ぼす諸般の要素を考慮した上、一層の残高確保に努める。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63,623
62,911
133.09
32,884,190
31,776,886
417,299
17,219,266
35,444,911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年度における有形固定資産減価償却率は、昨年度から</a:t>
          </a:r>
          <a:r>
            <a:rPr kumimoji="1" lang="en-US" altLang="ja-JP" sz="900">
              <a:latin typeface="ＭＳ Ｐゴシック" panose="020B0600070205080204" pitchFamily="50" charset="-128"/>
              <a:ea typeface="ＭＳ Ｐゴシック" panose="020B0600070205080204" pitchFamily="50" charset="-128"/>
            </a:rPr>
            <a:t>1.4</a:t>
          </a:r>
          <a:r>
            <a:rPr kumimoji="1" lang="ja-JP" altLang="en-US" sz="900">
              <a:latin typeface="ＭＳ Ｐゴシック" panose="020B0600070205080204" pitchFamily="50" charset="-128"/>
              <a:ea typeface="ＭＳ Ｐゴシック" panose="020B0600070205080204" pitchFamily="50" charset="-128"/>
            </a:rPr>
            <a:t>ポイント増加し</a:t>
          </a:r>
          <a:r>
            <a:rPr kumimoji="1" lang="en-US" altLang="ja-JP" sz="900">
              <a:latin typeface="ＭＳ Ｐゴシック" panose="020B0600070205080204" pitchFamily="50" charset="-128"/>
              <a:ea typeface="ＭＳ Ｐゴシック" panose="020B0600070205080204" pitchFamily="50" charset="-128"/>
            </a:rPr>
            <a:t>61.1</a:t>
          </a:r>
          <a:r>
            <a:rPr kumimoji="1" lang="ja-JP" altLang="en-US" sz="900">
              <a:latin typeface="ＭＳ Ｐゴシック" panose="020B0600070205080204" pitchFamily="50" charset="-128"/>
              <a:ea typeface="ＭＳ Ｐゴシック" panose="020B0600070205080204" pitchFamily="50" charset="-128"/>
            </a:rPr>
            <a:t>％となった。県内他市の平均（</a:t>
          </a:r>
          <a:r>
            <a:rPr kumimoji="1" lang="en-US" altLang="ja-JP" sz="900">
              <a:latin typeface="ＭＳ Ｐゴシック" panose="020B0600070205080204" pitchFamily="50" charset="-128"/>
              <a:ea typeface="ＭＳ Ｐゴシック" panose="020B0600070205080204" pitchFamily="50" charset="-128"/>
            </a:rPr>
            <a:t>65.5</a:t>
          </a:r>
          <a:r>
            <a:rPr kumimoji="1" lang="ja-JP" altLang="en-US" sz="900">
              <a:latin typeface="ＭＳ Ｐゴシック" panose="020B0600070205080204" pitchFamily="50" charset="-128"/>
              <a:ea typeface="ＭＳ Ｐゴシック" panose="020B0600070205080204" pitchFamily="50" charset="-128"/>
            </a:rPr>
            <a:t>％）は下回っているものの、全国平均（</a:t>
          </a:r>
          <a:r>
            <a:rPr kumimoji="1" lang="en-US" altLang="ja-JP" sz="900">
              <a:latin typeface="ＭＳ Ｐゴシック" panose="020B0600070205080204" pitchFamily="50" charset="-128"/>
              <a:ea typeface="ＭＳ Ｐゴシック" panose="020B0600070205080204" pitchFamily="50" charset="-128"/>
            </a:rPr>
            <a:t>57.8</a:t>
          </a:r>
          <a:r>
            <a:rPr kumimoji="1" lang="ja-JP" altLang="en-US" sz="900">
              <a:latin typeface="ＭＳ Ｐゴシック" panose="020B0600070205080204" pitchFamily="50" charset="-128"/>
              <a:ea typeface="ＭＳ Ｐゴシック" panose="020B0600070205080204" pitchFamily="50" charset="-128"/>
            </a:rPr>
            <a:t>％）は上回っている状況である。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これは、複数年に跨る大型建設事業により建設仮勘定は増加したものの、有形固定資産（償却資産）額は微増となり、減価償却累計額の割合が増加したことが要因である。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今後においては、平成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３月に策定した公共施設等総合管理計画を踏まえ、その対応方針である個別施設計画を策定し、公共施設等の総量や老朽化の度合いを把握し、維持管理・更新費用を見込んだコスト分析等を行い、公共施設等の適切な維持管理や長寿命化対策等に取り組む。</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27093</xdr:rowOff>
    </xdr:from>
    <xdr:to>
      <xdr:col>19</xdr:col>
      <xdr:colOff>187325</xdr:colOff>
      <xdr:row>30</xdr:row>
      <xdr:rowOff>128693</xdr:rowOff>
    </xdr:to>
    <xdr:sp macro="" textlink="">
      <xdr:nvSpPr>
        <xdr:cNvPr id="78" name="楕円 77"/>
        <xdr:cNvSpPr/>
      </xdr:nvSpPr>
      <xdr:spPr>
        <a:xfrm>
          <a:off x="4000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楕円 78"/>
        <xdr:cNvSpPr/>
      </xdr:nvSpPr>
      <xdr:spPr>
        <a:xfrm>
          <a:off x="3238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77893</xdr:rowOff>
    </xdr:from>
    <xdr:to>
      <xdr:col>19</xdr:col>
      <xdr:colOff>136525</xdr:colOff>
      <xdr:row>30</xdr:row>
      <xdr:rowOff>128270</xdr:rowOff>
    </xdr:to>
    <xdr:cxnSp macro="">
      <xdr:nvCxnSpPr>
        <xdr:cNvPr id="80" name="直線コネクタ 79"/>
        <xdr:cNvCxnSpPr/>
      </xdr:nvCxnSpPr>
      <xdr:spPr>
        <a:xfrm flipV="1">
          <a:off x="3289300" y="599291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1"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2"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145220</xdr:rowOff>
    </xdr:from>
    <xdr:ext cx="405111" cy="259045"/>
    <xdr:sp macro="" textlink="">
      <xdr:nvSpPr>
        <xdr:cNvPr id="83" name="n_1mainValue有形固定資産減価償却率"/>
        <xdr:cNvSpPr txBox="1"/>
      </xdr:nvSpPr>
      <xdr:spPr>
        <a:xfrm>
          <a:off x="38360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84" name="n_2mainValue有形固定資産減価償却率"/>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債務償還可能年数は、昨年度から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年増加し</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年となった。類似団体や県内他市との比較においては、他団体を上回っている状況である。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これは、充当可能基金残高が減少していることに加えて、近年の大型建設事業により、将来負担額のうち地方債の現在高が大幅に増加していることが要因である。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今後においても、普通建設事業等の実施に伴う地方債現在高の増加が見込まれており、債務償還可能年数の更なる増加が予測される。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58208</xdr:rowOff>
    </xdr:from>
    <xdr:to>
      <xdr:col>76</xdr:col>
      <xdr:colOff>73025</xdr:colOff>
      <xdr:row>29</xdr:row>
      <xdr:rowOff>159808</xdr:rowOff>
    </xdr:to>
    <xdr:sp macro="" textlink="">
      <xdr:nvSpPr>
        <xdr:cNvPr id="125" name="楕円 124"/>
        <xdr:cNvSpPr/>
      </xdr:nvSpPr>
      <xdr:spPr>
        <a:xfrm>
          <a:off x="147447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81085</xdr:rowOff>
    </xdr:from>
    <xdr:ext cx="340478" cy="259045"/>
    <xdr:sp macro="" textlink="">
      <xdr:nvSpPr>
        <xdr:cNvPr id="126" name="債務償還可能年数該当値テキスト"/>
        <xdr:cNvSpPr txBox="1"/>
      </xdr:nvSpPr>
      <xdr:spPr>
        <a:xfrm>
          <a:off x="14846300" y="5653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63,623
62,911
133.09
32,884,190
31,776,886
417,299
17,219,266
35,444,911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76835</xdr:rowOff>
    </xdr:from>
    <xdr:to>
      <xdr:col>20</xdr:col>
      <xdr:colOff>38100</xdr:colOff>
      <xdr:row>42</xdr:row>
      <xdr:rowOff>6985</xdr:rowOff>
    </xdr:to>
    <xdr:sp macro="" textlink="">
      <xdr:nvSpPr>
        <xdr:cNvPr id="70" name="楕円 69"/>
        <xdr:cNvSpPr/>
      </xdr:nvSpPr>
      <xdr:spPr>
        <a:xfrm>
          <a:off x="3746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103505</xdr:rowOff>
    </xdr:from>
    <xdr:to>
      <xdr:col>15</xdr:col>
      <xdr:colOff>101600</xdr:colOff>
      <xdr:row>42</xdr:row>
      <xdr:rowOff>33655</xdr:rowOff>
    </xdr:to>
    <xdr:sp macro="" textlink="">
      <xdr:nvSpPr>
        <xdr:cNvPr id="71" name="楕円 70"/>
        <xdr:cNvSpPr/>
      </xdr:nvSpPr>
      <xdr:spPr>
        <a:xfrm>
          <a:off x="2857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127635</xdr:rowOff>
    </xdr:from>
    <xdr:to>
      <xdr:col>19</xdr:col>
      <xdr:colOff>177800</xdr:colOff>
      <xdr:row>41</xdr:row>
      <xdr:rowOff>154305</xdr:rowOff>
    </xdr:to>
    <xdr:cxnSp macro="">
      <xdr:nvCxnSpPr>
        <xdr:cNvPr id="72" name="直線コネクタ 71"/>
        <xdr:cNvCxnSpPr/>
      </xdr:nvCxnSpPr>
      <xdr:spPr>
        <a:xfrm flipV="1">
          <a:off x="2908300" y="71570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3"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4"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169562</xdr:rowOff>
    </xdr:from>
    <xdr:ext cx="405111" cy="259045"/>
    <xdr:sp macro="" textlink="">
      <xdr:nvSpPr>
        <xdr:cNvPr id="75" name="n_1mainValue【道路】&#10;有形固定資産減価償却率"/>
        <xdr:cNvSpPr txBox="1"/>
      </xdr:nvSpPr>
      <xdr:spPr>
        <a:xfrm>
          <a:off x="35820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24782</xdr:rowOff>
    </xdr:from>
    <xdr:ext cx="405111" cy="259045"/>
    <xdr:sp macro="" textlink="">
      <xdr:nvSpPr>
        <xdr:cNvPr id="76" name="n_2mainValue【道路】&#10;有形固定資産減価償却率"/>
        <xdr:cNvSpPr txBox="1"/>
      </xdr:nvSpPr>
      <xdr:spPr>
        <a:xfrm>
          <a:off x="2705744"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7855</xdr:rowOff>
    </xdr:from>
    <xdr:to>
      <xdr:col>50</xdr:col>
      <xdr:colOff>165100</xdr:colOff>
      <xdr:row>41</xdr:row>
      <xdr:rowOff>109455</xdr:rowOff>
    </xdr:to>
    <xdr:sp macro="" textlink="">
      <xdr:nvSpPr>
        <xdr:cNvPr id="114" name="楕円 113"/>
        <xdr:cNvSpPr/>
      </xdr:nvSpPr>
      <xdr:spPr>
        <a:xfrm>
          <a:off x="9588500" y="70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9607</xdr:rowOff>
    </xdr:from>
    <xdr:to>
      <xdr:col>46</xdr:col>
      <xdr:colOff>38100</xdr:colOff>
      <xdr:row>41</xdr:row>
      <xdr:rowOff>111207</xdr:rowOff>
    </xdr:to>
    <xdr:sp macro="" textlink="">
      <xdr:nvSpPr>
        <xdr:cNvPr id="115" name="楕円 114"/>
        <xdr:cNvSpPr/>
      </xdr:nvSpPr>
      <xdr:spPr>
        <a:xfrm>
          <a:off x="8699500" y="70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58655</xdr:rowOff>
    </xdr:from>
    <xdr:to>
      <xdr:col>50</xdr:col>
      <xdr:colOff>114300</xdr:colOff>
      <xdr:row>41</xdr:row>
      <xdr:rowOff>60407</xdr:rowOff>
    </xdr:to>
    <xdr:cxnSp macro="">
      <xdr:nvCxnSpPr>
        <xdr:cNvPr id="116" name="直線コネクタ 115"/>
        <xdr:cNvCxnSpPr/>
      </xdr:nvCxnSpPr>
      <xdr:spPr>
        <a:xfrm flipV="1">
          <a:off x="8750300" y="708810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7"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8"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100582</xdr:rowOff>
    </xdr:from>
    <xdr:ext cx="469744" cy="259045"/>
    <xdr:sp macro="" textlink="">
      <xdr:nvSpPr>
        <xdr:cNvPr id="119" name="n_1mainValue【道路】&#10;一人当たり延長"/>
        <xdr:cNvSpPr txBox="1"/>
      </xdr:nvSpPr>
      <xdr:spPr>
        <a:xfrm>
          <a:off x="9391727" y="71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102334</xdr:rowOff>
    </xdr:from>
    <xdr:ext cx="469744" cy="259045"/>
    <xdr:sp macro="" textlink="">
      <xdr:nvSpPr>
        <xdr:cNvPr id="120" name="n_2mainValue【道路】&#10;一人当たり延長"/>
        <xdr:cNvSpPr txBox="1"/>
      </xdr:nvSpPr>
      <xdr:spPr>
        <a:xfrm>
          <a:off x="8515427" y="713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25400</xdr:rowOff>
    </xdr:from>
    <xdr:to>
      <xdr:col>20</xdr:col>
      <xdr:colOff>38100</xdr:colOff>
      <xdr:row>57</xdr:row>
      <xdr:rowOff>127000</xdr:rowOff>
    </xdr:to>
    <xdr:sp macro="" textlink="">
      <xdr:nvSpPr>
        <xdr:cNvPr id="159" name="楕円 158"/>
        <xdr:cNvSpPr/>
      </xdr:nvSpPr>
      <xdr:spPr>
        <a:xfrm>
          <a:off x="3746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60" name="楕円 159"/>
        <xdr:cNvSpPr/>
      </xdr:nvSpPr>
      <xdr:spPr>
        <a:xfrm>
          <a:off x="2857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76200</xdr:rowOff>
    </xdr:from>
    <xdr:to>
      <xdr:col>19</xdr:col>
      <xdr:colOff>177800</xdr:colOff>
      <xdr:row>57</xdr:row>
      <xdr:rowOff>102870</xdr:rowOff>
    </xdr:to>
    <xdr:cxnSp macro="">
      <xdr:nvCxnSpPr>
        <xdr:cNvPr id="161" name="直線コネクタ 160"/>
        <xdr:cNvCxnSpPr/>
      </xdr:nvCxnSpPr>
      <xdr:spPr>
        <a:xfrm flipV="1">
          <a:off x="2908300" y="9848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63"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143527</xdr:rowOff>
    </xdr:from>
    <xdr:ext cx="405111" cy="259045"/>
    <xdr:sp macro="" textlink="">
      <xdr:nvSpPr>
        <xdr:cNvPr id="164" name="n_1mainValue【橋りょう・トンネル】&#10;有形固定資産減価償却率"/>
        <xdr:cNvSpPr txBox="1"/>
      </xdr:nvSpPr>
      <xdr:spPr>
        <a:xfrm>
          <a:off x="3582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65" name="n_2mainValue【橋りょう・トンネル】&#10;有形固定資産減価償却率"/>
        <xdr:cNvSpPr txBox="1"/>
      </xdr:nvSpPr>
      <xdr:spPr>
        <a:xfrm>
          <a:off x="2705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17225</xdr:rowOff>
    </xdr:from>
    <xdr:to>
      <xdr:col>50</xdr:col>
      <xdr:colOff>165100</xdr:colOff>
      <xdr:row>62</xdr:row>
      <xdr:rowOff>118825</xdr:rowOff>
    </xdr:to>
    <xdr:sp macro="" textlink="">
      <xdr:nvSpPr>
        <xdr:cNvPr id="201" name="楕円 200"/>
        <xdr:cNvSpPr/>
      </xdr:nvSpPr>
      <xdr:spPr>
        <a:xfrm>
          <a:off x="9588500" y="106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18704</xdr:rowOff>
    </xdr:from>
    <xdr:to>
      <xdr:col>46</xdr:col>
      <xdr:colOff>38100</xdr:colOff>
      <xdr:row>62</xdr:row>
      <xdr:rowOff>120304</xdr:rowOff>
    </xdr:to>
    <xdr:sp macro="" textlink="">
      <xdr:nvSpPr>
        <xdr:cNvPr id="202" name="楕円 201"/>
        <xdr:cNvSpPr/>
      </xdr:nvSpPr>
      <xdr:spPr>
        <a:xfrm>
          <a:off x="8699500" y="106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68025</xdr:rowOff>
    </xdr:from>
    <xdr:to>
      <xdr:col>50</xdr:col>
      <xdr:colOff>114300</xdr:colOff>
      <xdr:row>62</xdr:row>
      <xdr:rowOff>69504</xdr:rowOff>
    </xdr:to>
    <xdr:cxnSp macro="">
      <xdr:nvCxnSpPr>
        <xdr:cNvPr id="203" name="直線コネクタ 202"/>
        <xdr:cNvCxnSpPr/>
      </xdr:nvCxnSpPr>
      <xdr:spPr>
        <a:xfrm flipV="1">
          <a:off x="8750300" y="10697925"/>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5"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109952</xdr:rowOff>
    </xdr:from>
    <xdr:ext cx="599010" cy="259045"/>
    <xdr:sp macro="" textlink="">
      <xdr:nvSpPr>
        <xdr:cNvPr id="206" name="n_1mainValue【橋りょう・トンネル】&#10;一人当たり有形固定資産（償却資産）額"/>
        <xdr:cNvSpPr txBox="1"/>
      </xdr:nvSpPr>
      <xdr:spPr>
        <a:xfrm>
          <a:off x="9327095" y="1073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111431</xdr:rowOff>
    </xdr:from>
    <xdr:ext cx="599010" cy="259045"/>
    <xdr:sp macro="" textlink="">
      <xdr:nvSpPr>
        <xdr:cNvPr id="207" name="n_2mainValue【橋りょう・トンネル】&#10;一人当たり有形固定資産（償却資産）額"/>
        <xdr:cNvSpPr txBox="1"/>
      </xdr:nvSpPr>
      <xdr:spPr>
        <a:xfrm>
          <a:off x="8450795" y="1074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155484</xdr:rowOff>
    </xdr:from>
    <xdr:to>
      <xdr:col>20</xdr:col>
      <xdr:colOff>38100</xdr:colOff>
      <xdr:row>80</xdr:row>
      <xdr:rowOff>85634</xdr:rowOff>
    </xdr:to>
    <xdr:sp macro="" textlink="">
      <xdr:nvSpPr>
        <xdr:cNvPr id="247" name="楕円 246"/>
        <xdr:cNvSpPr/>
      </xdr:nvSpPr>
      <xdr:spPr>
        <a:xfrm>
          <a:off x="3746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8" name="楕円 247"/>
        <xdr:cNvSpPr/>
      </xdr:nvSpPr>
      <xdr:spPr>
        <a:xfrm>
          <a:off x="2857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34834</xdr:rowOff>
    </xdr:from>
    <xdr:to>
      <xdr:col>19</xdr:col>
      <xdr:colOff>177800</xdr:colOff>
      <xdr:row>80</xdr:row>
      <xdr:rowOff>64226</xdr:rowOff>
    </xdr:to>
    <xdr:cxnSp macro="">
      <xdr:nvCxnSpPr>
        <xdr:cNvPr id="249" name="直線コネクタ 248"/>
        <xdr:cNvCxnSpPr/>
      </xdr:nvCxnSpPr>
      <xdr:spPr>
        <a:xfrm flipV="1">
          <a:off x="2908300" y="137508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0"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51"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102161</xdr:rowOff>
    </xdr:from>
    <xdr:ext cx="405111" cy="259045"/>
    <xdr:sp macro="" textlink="">
      <xdr:nvSpPr>
        <xdr:cNvPr id="252" name="n_1mainValue【公営住宅】&#10;有形固定資産減価償却率"/>
        <xdr:cNvSpPr txBox="1"/>
      </xdr:nvSpPr>
      <xdr:spPr>
        <a:xfrm>
          <a:off x="35820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53" name="n_2main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117602</xdr:rowOff>
    </xdr:from>
    <xdr:to>
      <xdr:col>50</xdr:col>
      <xdr:colOff>165100</xdr:colOff>
      <xdr:row>81</xdr:row>
      <xdr:rowOff>47752</xdr:rowOff>
    </xdr:to>
    <xdr:sp macro="" textlink="">
      <xdr:nvSpPr>
        <xdr:cNvPr id="291" name="楕円 290"/>
        <xdr:cNvSpPr/>
      </xdr:nvSpPr>
      <xdr:spPr>
        <a:xfrm>
          <a:off x="9588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122937</xdr:rowOff>
    </xdr:from>
    <xdr:to>
      <xdr:col>46</xdr:col>
      <xdr:colOff>38100</xdr:colOff>
      <xdr:row>81</xdr:row>
      <xdr:rowOff>53087</xdr:rowOff>
    </xdr:to>
    <xdr:sp macro="" textlink="">
      <xdr:nvSpPr>
        <xdr:cNvPr id="292" name="楕円 291"/>
        <xdr:cNvSpPr/>
      </xdr:nvSpPr>
      <xdr:spPr>
        <a:xfrm>
          <a:off x="8699500" y="138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168402</xdr:rowOff>
    </xdr:from>
    <xdr:to>
      <xdr:col>50</xdr:col>
      <xdr:colOff>114300</xdr:colOff>
      <xdr:row>81</xdr:row>
      <xdr:rowOff>2287</xdr:rowOff>
    </xdr:to>
    <xdr:cxnSp macro="">
      <xdr:nvCxnSpPr>
        <xdr:cNvPr id="293" name="直線コネクタ 292"/>
        <xdr:cNvCxnSpPr/>
      </xdr:nvCxnSpPr>
      <xdr:spPr>
        <a:xfrm flipV="1">
          <a:off x="8750300" y="1388440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4"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295"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64279</xdr:rowOff>
    </xdr:from>
    <xdr:ext cx="469744" cy="259045"/>
    <xdr:sp macro="" textlink="">
      <xdr:nvSpPr>
        <xdr:cNvPr id="296" name="n_1mainValue【公営住宅】&#10;一人当たり面積"/>
        <xdr:cNvSpPr txBox="1"/>
      </xdr:nvSpPr>
      <xdr:spPr>
        <a:xfrm>
          <a:off x="939172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69614</xdr:rowOff>
    </xdr:from>
    <xdr:ext cx="469744" cy="259045"/>
    <xdr:sp macro="" textlink="">
      <xdr:nvSpPr>
        <xdr:cNvPr id="297" name="n_2mainValue【公営住宅】&#10;一人当たり面積"/>
        <xdr:cNvSpPr txBox="1"/>
      </xdr:nvSpPr>
      <xdr:spPr>
        <a:xfrm>
          <a:off x="8515427" y="136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22" name="直線コネクタ 321"/>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23"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24" name="直線コネクタ 323"/>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25"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26" name="直線コネクタ 325"/>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27" name="【港湾・漁港】&#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28" name="フローチャート: 判断 32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29" name="フローチャート: 判断 328"/>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30" name="フローチャート: 判断 329"/>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88264</xdr:rowOff>
    </xdr:from>
    <xdr:to>
      <xdr:col>20</xdr:col>
      <xdr:colOff>38100</xdr:colOff>
      <xdr:row>106</xdr:row>
      <xdr:rowOff>18414</xdr:rowOff>
    </xdr:to>
    <xdr:sp macro="" textlink="">
      <xdr:nvSpPr>
        <xdr:cNvPr id="336" name="楕円 335"/>
        <xdr:cNvSpPr/>
      </xdr:nvSpPr>
      <xdr:spPr>
        <a:xfrm>
          <a:off x="3746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124461</xdr:rowOff>
    </xdr:from>
    <xdr:to>
      <xdr:col>15</xdr:col>
      <xdr:colOff>101600</xdr:colOff>
      <xdr:row>106</xdr:row>
      <xdr:rowOff>54611</xdr:rowOff>
    </xdr:to>
    <xdr:sp macro="" textlink="">
      <xdr:nvSpPr>
        <xdr:cNvPr id="337" name="楕円 336"/>
        <xdr:cNvSpPr/>
      </xdr:nvSpPr>
      <xdr:spPr>
        <a:xfrm>
          <a:off x="2857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139064</xdr:rowOff>
    </xdr:from>
    <xdr:to>
      <xdr:col>19</xdr:col>
      <xdr:colOff>177800</xdr:colOff>
      <xdr:row>106</xdr:row>
      <xdr:rowOff>3811</xdr:rowOff>
    </xdr:to>
    <xdr:cxnSp macro="">
      <xdr:nvCxnSpPr>
        <xdr:cNvPr id="338" name="直線コネクタ 337"/>
        <xdr:cNvCxnSpPr/>
      </xdr:nvCxnSpPr>
      <xdr:spPr>
        <a:xfrm flipV="1">
          <a:off x="2908300" y="181413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10177</xdr:rowOff>
    </xdr:from>
    <xdr:ext cx="405111" cy="259045"/>
    <xdr:sp macro="" textlink="">
      <xdr:nvSpPr>
        <xdr:cNvPr id="339" name="n_1aveValue【港湾・漁港】&#10;有形固定資産減価償却率"/>
        <xdr:cNvSpPr txBox="1"/>
      </xdr:nvSpPr>
      <xdr:spPr>
        <a:xfrm>
          <a:off x="358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40"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9541</xdr:rowOff>
    </xdr:from>
    <xdr:ext cx="405111" cy="259045"/>
    <xdr:sp macro="" textlink="">
      <xdr:nvSpPr>
        <xdr:cNvPr id="341" name="n_1mainValue【港湾・漁港】&#10;有形固定資産減価償却率"/>
        <xdr:cNvSpPr txBox="1"/>
      </xdr:nvSpPr>
      <xdr:spPr>
        <a:xfrm>
          <a:off x="35820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45738</xdr:rowOff>
    </xdr:from>
    <xdr:ext cx="405111" cy="259045"/>
    <xdr:sp macro="" textlink="">
      <xdr:nvSpPr>
        <xdr:cNvPr id="342" name="n_2mainValue【港湾・漁港】&#10;有形固定資産減価償却率"/>
        <xdr:cNvSpPr txBox="1"/>
      </xdr:nvSpPr>
      <xdr:spPr>
        <a:xfrm>
          <a:off x="2705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8" name="テキスト ボックス 35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60" name="テキスト ボックス 35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66" name="直線コネクタ 365"/>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67"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68" name="直線コネクタ 367"/>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69"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70" name="直線コネクタ 369"/>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99457</xdr:rowOff>
    </xdr:from>
    <xdr:ext cx="599010" cy="259045"/>
    <xdr:sp macro="" textlink="">
      <xdr:nvSpPr>
        <xdr:cNvPr id="371" name="【港湾・漁港】&#10;一人当たり有形固定資産（償却資産）額平均値テキスト"/>
        <xdr:cNvSpPr txBox="1"/>
      </xdr:nvSpPr>
      <xdr:spPr>
        <a:xfrm>
          <a:off x="10515600" y="18444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72" name="フローチャート: 判断 371"/>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73" name="フローチャート: 判断 372"/>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74" name="フローチャート: 判断 373"/>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43298</xdr:rowOff>
    </xdr:from>
    <xdr:to>
      <xdr:col>50</xdr:col>
      <xdr:colOff>165100</xdr:colOff>
      <xdr:row>106</xdr:row>
      <xdr:rowOff>144898</xdr:rowOff>
    </xdr:to>
    <xdr:sp macro="" textlink="">
      <xdr:nvSpPr>
        <xdr:cNvPr id="380" name="楕円 379"/>
        <xdr:cNvSpPr/>
      </xdr:nvSpPr>
      <xdr:spPr>
        <a:xfrm>
          <a:off x="9588500" y="182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45456</xdr:rowOff>
    </xdr:from>
    <xdr:to>
      <xdr:col>46</xdr:col>
      <xdr:colOff>38100</xdr:colOff>
      <xdr:row>106</xdr:row>
      <xdr:rowOff>147056</xdr:rowOff>
    </xdr:to>
    <xdr:sp macro="" textlink="">
      <xdr:nvSpPr>
        <xdr:cNvPr id="381" name="楕円 380"/>
        <xdr:cNvSpPr/>
      </xdr:nvSpPr>
      <xdr:spPr>
        <a:xfrm>
          <a:off x="8699500" y="182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94098</xdr:rowOff>
    </xdr:from>
    <xdr:to>
      <xdr:col>50</xdr:col>
      <xdr:colOff>114300</xdr:colOff>
      <xdr:row>106</xdr:row>
      <xdr:rowOff>96256</xdr:rowOff>
    </xdr:to>
    <xdr:cxnSp macro="">
      <xdr:nvCxnSpPr>
        <xdr:cNvPr id="382" name="直線コネクタ 381"/>
        <xdr:cNvCxnSpPr/>
      </xdr:nvCxnSpPr>
      <xdr:spPr>
        <a:xfrm flipV="1">
          <a:off x="8750300" y="18267798"/>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39363</xdr:rowOff>
    </xdr:from>
    <xdr:ext cx="599010" cy="259045"/>
    <xdr:sp macro="" textlink="">
      <xdr:nvSpPr>
        <xdr:cNvPr id="383" name="n_1aveValue【港湾・漁港】&#10;一人当たり有形固定資産（償却資産）額"/>
        <xdr:cNvSpPr txBox="1"/>
      </xdr:nvSpPr>
      <xdr:spPr>
        <a:xfrm>
          <a:off x="93270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92457</xdr:rowOff>
    </xdr:from>
    <xdr:ext cx="534377" cy="259045"/>
    <xdr:sp macro="" textlink="">
      <xdr:nvSpPr>
        <xdr:cNvPr id="384" name="n_2aveValue【港湾・漁港】&#10;一人当たり有形固定資産（償却資産）額"/>
        <xdr:cNvSpPr txBox="1"/>
      </xdr:nvSpPr>
      <xdr:spPr>
        <a:xfrm>
          <a:off x="8483111" y="186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161425</xdr:rowOff>
    </xdr:from>
    <xdr:ext cx="599010" cy="259045"/>
    <xdr:sp macro="" textlink="">
      <xdr:nvSpPr>
        <xdr:cNvPr id="385" name="n_1mainValue【港湾・漁港】&#10;一人当たり有形固定資産（償却資産）額"/>
        <xdr:cNvSpPr txBox="1"/>
      </xdr:nvSpPr>
      <xdr:spPr>
        <a:xfrm>
          <a:off x="9327095" y="179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163583</xdr:rowOff>
    </xdr:from>
    <xdr:ext cx="599010" cy="259045"/>
    <xdr:sp macro="" textlink="">
      <xdr:nvSpPr>
        <xdr:cNvPr id="386" name="n_2mainValue【港湾・漁港】&#10;一人当たり有形固定資産（償却資産）額"/>
        <xdr:cNvSpPr txBox="1"/>
      </xdr:nvSpPr>
      <xdr:spPr>
        <a:xfrm>
          <a:off x="8450795" y="1799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8" name="テキスト ボックス 3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8" name="テキスト ボックス 4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12" name="直線コネクタ 411"/>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13"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14" name="直線コネクタ 413"/>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15"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16" name="直線コネクタ 415"/>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417"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18" name="フローチャート: 判断 417"/>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19" name="フローチャート: 判断 418"/>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20" name="フローチャート: 判断 419"/>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72753</xdr:rowOff>
    </xdr:from>
    <xdr:to>
      <xdr:col>81</xdr:col>
      <xdr:colOff>101600</xdr:colOff>
      <xdr:row>34</xdr:row>
      <xdr:rowOff>2903</xdr:rowOff>
    </xdr:to>
    <xdr:sp macro="" textlink="">
      <xdr:nvSpPr>
        <xdr:cNvPr id="426" name="楕円 425"/>
        <xdr:cNvSpPr/>
      </xdr:nvSpPr>
      <xdr:spPr>
        <a:xfrm>
          <a:off x="15430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102144</xdr:rowOff>
    </xdr:from>
    <xdr:to>
      <xdr:col>76</xdr:col>
      <xdr:colOff>165100</xdr:colOff>
      <xdr:row>34</xdr:row>
      <xdr:rowOff>32294</xdr:rowOff>
    </xdr:to>
    <xdr:sp macro="" textlink="">
      <xdr:nvSpPr>
        <xdr:cNvPr id="427" name="楕円 426"/>
        <xdr:cNvSpPr/>
      </xdr:nvSpPr>
      <xdr:spPr>
        <a:xfrm>
          <a:off x="14541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123553</xdr:rowOff>
    </xdr:from>
    <xdr:to>
      <xdr:col>81</xdr:col>
      <xdr:colOff>50800</xdr:colOff>
      <xdr:row>33</xdr:row>
      <xdr:rowOff>152944</xdr:rowOff>
    </xdr:to>
    <xdr:cxnSp macro="">
      <xdr:nvCxnSpPr>
        <xdr:cNvPr id="428" name="直線コネクタ 427"/>
        <xdr:cNvCxnSpPr/>
      </xdr:nvCxnSpPr>
      <xdr:spPr>
        <a:xfrm flipV="1">
          <a:off x="14592300" y="57814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429"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430"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19430</xdr:rowOff>
    </xdr:from>
    <xdr:ext cx="405111" cy="259045"/>
    <xdr:sp macro="" textlink="">
      <xdr:nvSpPr>
        <xdr:cNvPr id="431" name="n_1mainValue【認定こども園・幼稚園・保育所】&#10;有形固定資産減価償却率"/>
        <xdr:cNvSpPr txBox="1"/>
      </xdr:nvSpPr>
      <xdr:spPr>
        <a:xfrm>
          <a:off x="15266044" y="550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48821</xdr:rowOff>
    </xdr:from>
    <xdr:ext cx="405111" cy="259045"/>
    <xdr:sp macro="" textlink="">
      <xdr:nvSpPr>
        <xdr:cNvPr id="432" name="n_2mainValue【認定こども園・幼稚園・保育所】&#10;有形固定資産減価償却率"/>
        <xdr:cNvSpPr txBox="1"/>
      </xdr:nvSpPr>
      <xdr:spPr>
        <a:xfrm>
          <a:off x="14389744" y="553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4" name="テキスト ボックス 4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6" name="テキスト ボックス 4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8" name="テキスト ボックス 4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0" name="テキスト ボックス 4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2" name="テキスト ボックス 4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56" name="直線コネクタ 455"/>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8" name="直線コネクタ 45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59"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60" name="直線コネクタ 459"/>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61"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62" name="フローチャート: 判断 461"/>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63" name="フローチャート: 判断 462"/>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64" name="フローチャート: 判断 463"/>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128270</xdr:rowOff>
    </xdr:from>
    <xdr:to>
      <xdr:col>112</xdr:col>
      <xdr:colOff>38100</xdr:colOff>
      <xdr:row>41</xdr:row>
      <xdr:rowOff>58420</xdr:rowOff>
    </xdr:to>
    <xdr:sp macro="" textlink="">
      <xdr:nvSpPr>
        <xdr:cNvPr id="470" name="楕円 469"/>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128270</xdr:rowOff>
    </xdr:from>
    <xdr:to>
      <xdr:col>107</xdr:col>
      <xdr:colOff>101600</xdr:colOff>
      <xdr:row>41</xdr:row>
      <xdr:rowOff>58420</xdr:rowOff>
    </xdr:to>
    <xdr:sp macro="" textlink="">
      <xdr:nvSpPr>
        <xdr:cNvPr id="471" name="楕円 470"/>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xdr:rowOff>
    </xdr:from>
    <xdr:to>
      <xdr:col>111</xdr:col>
      <xdr:colOff>177800</xdr:colOff>
      <xdr:row>41</xdr:row>
      <xdr:rowOff>7620</xdr:rowOff>
    </xdr:to>
    <xdr:cxnSp macro="">
      <xdr:nvCxnSpPr>
        <xdr:cNvPr id="472" name="直線コネクタ 471"/>
        <xdr:cNvCxnSpPr/>
      </xdr:nvCxnSpPr>
      <xdr:spPr>
        <a:xfrm>
          <a:off x="20434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73"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74"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49547</xdr:rowOff>
    </xdr:from>
    <xdr:ext cx="469744" cy="259045"/>
    <xdr:sp macro="" textlink="">
      <xdr:nvSpPr>
        <xdr:cNvPr id="475" name="n_1mainValue【認定こども園・幼稚園・保育所】&#10;一人当たり面積"/>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476"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01" name="直線コネクタ 50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0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03" name="直線コネクタ 50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0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05" name="直線コネクタ 50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506"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07" name="フローチャート: 判断 50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8" name="フローチャート: 判断 50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09" name="フローチャート: 判断 50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xdr:rowOff>
    </xdr:from>
    <xdr:to>
      <xdr:col>81</xdr:col>
      <xdr:colOff>101600</xdr:colOff>
      <xdr:row>58</xdr:row>
      <xdr:rowOff>104140</xdr:rowOff>
    </xdr:to>
    <xdr:sp macro="" textlink="">
      <xdr:nvSpPr>
        <xdr:cNvPr id="515" name="楕円 514"/>
        <xdr:cNvSpPr/>
      </xdr:nvSpPr>
      <xdr:spPr>
        <a:xfrm>
          <a:off x="15430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48260</xdr:rowOff>
    </xdr:from>
    <xdr:to>
      <xdr:col>76</xdr:col>
      <xdr:colOff>165100</xdr:colOff>
      <xdr:row>58</xdr:row>
      <xdr:rowOff>149860</xdr:rowOff>
    </xdr:to>
    <xdr:sp macro="" textlink="">
      <xdr:nvSpPr>
        <xdr:cNvPr id="516" name="楕円 515"/>
        <xdr:cNvSpPr/>
      </xdr:nvSpPr>
      <xdr:spPr>
        <a:xfrm>
          <a:off x="14541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53340</xdr:rowOff>
    </xdr:from>
    <xdr:to>
      <xdr:col>81</xdr:col>
      <xdr:colOff>50800</xdr:colOff>
      <xdr:row>58</xdr:row>
      <xdr:rowOff>99060</xdr:rowOff>
    </xdr:to>
    <xdr:cxnSp macro="">
      <xdr:nvCxnSpPr>
        <xdr:cNvPr id="517" name="直線コネクタ 516"/>
        <xdr:cNvCxnSpPr/>
      </xdr:nvCxnSpPr>
      <xdr:spPr>
        <a:xfrm flipV="1">
          <a:off x="14592300" y="9997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8"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19"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120667</xdr:rowOff>
    </xdr:from>
    <xdr:ext cx="405111" cy="259045"/>
    <xdr:sp macro="" textlink="">
      <xdr:nvSpPr>
        <xdr:cNvPr id="520" name="n_1mainValue【学校施設】&#10;有形固定資産減価償却率"/>
        <xdr:cNvSpPr txBox="1"/>
      </xdr:nvSpPr>
      <xdr:spPr>
        <a:xfrm>
          <a:off x="152660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166387</xdr:rowOff>
    </xdr:from>
    <xdr:ext cx="405111" cy="259045"/>
    <xdr:sp macro="" textlink="">
      <xdr:nvSpPr>
        <xdr:cNvPr id="521" name="n_2mainValue【学校施設】&#10;有形固定資産減価償却率"/>
        <xdr:cNvSpPr txBox="1"/>
      </xdr:nvSpPr>
      <xdr:spPr>
        <a:xfrm>
          <a:off x="14389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46" name="直線コネクタ 545"/>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47"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48" name="直線コネクタ 547"/>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49"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50" name="直線コネクタ 549"/>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51"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52" name="フローチャート: 判断 551"/>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53" name="フローチャート: 判断 552"/>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54" name="フローチャート: 判断 553"/>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20066</xdr:rowOff>
    </xdr:from>
    <xdr:to>
      <xdr:col>112</xdr:col>
      <xdr:colOff>38100</xdr:colOff>
      <xdr:row>60</xdr:row>
      <xdr:rowOff>121666</xdr:rowOff>
    </xdr:to>
    <xdr:sp macro="" textlink="">
      <xdr:nvSpPr>
        <xdr:cNvPr id="560" name="楕円 559"/>
        <xdr:cNvSpPr/>
      </xdr:nvSpPr>
      <xdr:spPr>
        <a:xfrm>
          <a:off x="21272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61" name="楕円 560"/>
        <xdr:cNvSpPr/>
      </xdr:nvSpPr>
      <xdr:spPr>
        <a:xfrm>
          <a:off x="2038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70866</xdr:rowOff>
    </xdr:from>
    <xdr:to>
      <xdr:col>111</xdr:col>
      <xdr:colOff>177800</xdr:colOff>
      <xdr:row>60</xdr:row>
      <xdr:rowOff>76200</xdr:rowOff>
    </xdr:to>
    <xdr:cxnSp macro="">
      <xdr:nvCxnSpPr>
        <xdr:cNvPr id="562" name="直線コネクタ 561"/>
        <xdr:cNvCxnSpPr/>
      </xdr:nvCxnSpPr>
      <xdr:spPr>
        <a:xfrm flipV="1">
          <a:off x="20434300" y="103578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63"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64"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112793</xdr:rowOff>
    </xdr:from>
    <xdr:ext cx="469744" cy="259045"/>
    <xdr:sp macro="" textlink="">
      <xdr:nvSpPr>
        <xdr:cNvPr id="565" name="n_1mainValue【学校施設】&#10;一人当たり面積"/>
        <xdr:cNvSpPr txBox="1"/>
      </xdr:nvSpPr>
      <xdr:spPr>
        <a:xfrm>
          <a:off x="21075727" y="103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66" name="n_2main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91" name="直線コネクタ 590"/>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92"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93" name="直線コネクタ 592"/>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5" name="直線コネクタ 5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96"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97" name="フローチャート: 判断 596"/>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98" name="フローチャート: 判断 597"/>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99" name="フローチャート: 判断 598"/>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141605</xdr:rowOff>
    </xdr:from>
    <xdr:to>
      <xdr:col>81</xdr:col>
      <xdr:colOff>101600</xdr:colOff>
      <xdr:row>81</xdr:row>
      <xdr:rowOff>71755</xdr:rowOff>
    </xdr:to>
    <xdr:sp macro="" textlink="">
      <xdr:nvSpPr>
        <xdr:cNvPr id="605" name="楕円 604"/>
        <xdr:cNvSpPr/>
      </xdr:nvSpPr>
      <xdr:spPr>
        <a:xfrm>
          <a:off x="15430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606" name="楕円 605"/>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20955</xdr:rowOff>
    </xdr:from>
    <xdr:to>
      <xdr:col>81</xdr:col>
      <xdr:colOff>50800</xdr:colOff>
      <xdr:row>81</xdr:row>
      <xdr:rowOff>49530</xdr:rowOff>
    </xdr:to>
    <xdr:cxnSp macro="">
      <xdr:nvCxnSpPr>
        <xdr:cNvPr id="607" name="直線コネクタ 606"/>
        <xdr:cNvCxnSpPr/>
      </xdr:nvCxnSpPr>
      <xdr:spPr>
        <a:xfrm flipV="1">
          <a:off x="14592300" y="13908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608"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09"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88282</xdr:rowOff>
    </xdr:from>
    <xdr:ext cx="405111" cy="259045"/>
    <xdr:sp macro="" textlink="">
      <xdr:nvSpPr>
        <xdr:cNvPr id="610" name="n_1mainValue【児童館】&#10;有形固定資産減価償却率"/>
        <xdr:cNvSpPr txBox="1"/>
      </xdr:nvSpPr>
      <xdr:spPr>
        <a:xfrm>
          <a:off x="15266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611" name="n_2mainValue【児童館】&#10;有形固定資産減価償却率"/>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2" name="直線コネクタ 6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3" name="テキスト ボックス 6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4" name="直線コネクタ 6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5" name="テキスト ボックス 6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6" name="直線コネクタ 6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7" name="テキスト ボックス 6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8" name="直線コネクタ 6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9" name="テキスト ボックス 6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0" name="直線コネクタ 6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1" name="テキスト ボックス 6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2" name="直線コネクタ 6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3" name="テキスト ボックス 6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37" name="直線コネクタ 63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3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39" name="直線コネクタ 63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4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41" name="直線コネクタ 64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42"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43" name="フローチャート: 判断 64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44" name="フローチャート: 判断 64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45" name="フローチャート: 判断 64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109764</xdr:rowOff>
    </xdr:from>
    <xdr:to>
      <xdr:col>112</xdr:col>
      <xdr:colOff>38100</xdr:colOff>
      <xdr:row>82</xdr:row>
      <xdr:rowOff>39914</xdr:rowOff>
    </xdr:to>
    <xdr:sp macro="" textlink="">
      <xdr:nvSpPr>
        <xdr:cNvPr id="651" name="楕円 650"/>
        <xdr:cNvSpPr/>
      </xdr:nvSpPr>
      <xdr:spPr>
        <a:xfrm>
          <a:off x="21272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652" name="楕円 651"/>
        <xdr:cNvSpPr/>
      </xdr:nvSpPr>
      <xdr:spPr>
        <a:xfrm>
          <a:off x="20383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160564</xdr:rowOff>
    </xdr:from>
    <xdr:to>
      <xdr:col>111</xdr:col>
      <xdr:colOff>177800</xdr:colOff>
      <xdr:row>82</xdr:row>
      <xdr:rowOff>5443</xdr:rowOff>
    </xdr:to>
    <xdr:cxnSp macro="">
      <xdr:nvCxnSpPr>
        <xdr:cNvPr id="653" name="直線コネクタ 652"/>
        <xdr:cNvCxnSpPr/>
      </xdr:nvCxnSpPr>
      <xdr:spPr>
        <a:xfrm flipV="1">
          <a:off x="20434300" y="14048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54"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55"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56441</xdr:rowOff>
    </xdr:from>
    <xdr:ext cx="469744" cy="259045"/>
    <xdr:sp macro="" textlink="">
      <xdr:nvSpPr>
        <xdr:cNvPr id="656" name="n_1mainValue【児童館】&#10;一人当たり面積"/>
        <xdr:cNvSpPr txBox="1"/>
      </xdr:nvSpPr>
      <xdr:spPr>
        <a:xfrm>
          <a:off x="21075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657" name="n_2mainValue【児童館】&#10;一人当たり面積"/>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8" name="テキスト ボックス 66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9" name="直線コネクタ 6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0" name="テキスト ボックス 6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1" name="直線コネクタ 6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2" name="テキスト ボックス 6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3" name="直線コネクタ 6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4" name="テキスト ボックス 6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5" name="直線コネクタ 6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6" name="テキスト ボックス 6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7" name="直線コネクタ 6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8" name="テキスト ボックス 67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82" name="直線コネクタ 681"/>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83"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84" name="直線コネクタ 683"/>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85"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86" name="直線コネクタ 68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87"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88" name="フローチャート: 判断 687"/>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89" name="フローチャート: 判断 688"/>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90" name="フローチャート: 判断 689"/>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696" name="楕円 695"/>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63500</xdr:rowOff>
    </xdr:from>
    <xdr:to>
      <xdr:col>76</xdr:col>
      <xdr:colOff>165100</xdr:colOff>
      <xdr:row>103</xdr:row>
      <xdr:rowOff>165100</xdr:rowOff>
    </xdr:to>
    <xdr:sp macro="" textlink="">
      <xdr:nvSpPr>
        <xdr:cNvPr id="697" name="楕円 696"/>
        <xdr:cNvSpPr/>
      </xdr:nvSpPr>
      <xdr:spPr>
        <a:xfrm>
          <a:off x="14541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114300</xdr:rowOff>
    </xdr:from>
    <xdr:to>
      <xdr:col>81</xdr:col>
      <xdr:colOff>50800</xdr:colOff>
      <xdr:row>103</xdr:row>
      <xdr:rowOff>167639</xdr:rowOff>
    </xdr:to>
    <xdr:cxnSp macro="">
      <xdr:nvCxnSpPr>
        <xdr:cNvPr id="698" name="直線コネクタ 697"/>
        <xdr:cNvCxnSpPr/>
      </xdr:nvCxnSpPr>
      <xdr:spPr>
        <a:xfrm>
          <a:off x="14592300" y="177736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99"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00"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63516</xdr:rowOff>
    </xdr:from>
    <xdr:ext cx="405111" cy="259045"/>
    <xdr:sp macro="" textlink="">
      <xdr:nvSpPr>
        <xdr:cNvPr id="701" name="n_1mainValue【公民館】&#10;有形固定資産減価償却率"/>
        <xdr:cNvSpPr txBox="1"/>
      </xdr:nvSpPr>
      <xdr:spPr>
        <a:xfrm>
          <a:off x="15266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10177</xdr:rowOff>
    </xdr:from>
    <xdr:ext cx="405111" cy="259045"/>
    <xdr:sp macro="" textlink="">
      <xdr:nvSpPr>
        <xdr:cNvPr id="702" name="n_2mainValue【公民館】&#10;有形固定資産減価償却率"/>
        <xdr:cNvSpPr txBox="1"/>
      </xdr:nvSpPr>
      <xdr:spPr>
        <a:xfrm>
          <a:off x="14389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26" name="直線コネクタ 725"/>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27"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28" name="直線コネクタ 727"/>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29"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0" name="直線コネクタ 72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731"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32" name="フローチャート: 判断 731"/>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33" name="フローチャート: 判断 732"/>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34" name="フローチャート: 判断 73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740" name="楕円 739"/>
        <xdr:cNvSpPr/>
      </xdr:nvSpPr>
      <xdr:spPr>
        <a:xfrm>
          <a:off x="2127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113030</xdr:rowOff>
    </xdr:from>
    <xdr:to>
      <xdr:col>107</xdr:col>
      <xdr:colOff>101600</xdr:colOff>
      <xdr:row>105</xdr:row>
      <xdr:rowOff>43180</xdr:rowOff>
    </xdr:to>
    <xdr:sp macro="" textlink="">
      <xdr:nvSpPr>
        <xdr:cNvPr id="741" name="楕円 740"/>
        <xdr:cNvSpPr/>
      </xdr:nvSpPr>
      <xdr:spPr>
        <a:xfrm>
          <a:off x="20383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163830</xdr:rowOff>
    </xdr:from>
    <xdr:to>
      <xdr:col>111</xdr:col>
      <xdr:colOff>177800</xdr:colOff>
      <xdr:row>105</xdr:row>
      <xdr:rowOff>49530</xdr:rowOff>
    </xdr:to>
    <xdr:cxnSp macro="">
      <xdr:nvCxnSpPr>
        <xdr:cNvPr id="742" name="直線コネクタ 741"/>
        <xdr:cNvCxnSpPr/>
      </xdr:nvCxnSpPr>
      <xdr:spPr>
        <a:xfrm>
          <a:off x="20434300" y="17994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43"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744"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745" name="n_1main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59707</xdr:rowOff>
    </xdr:from>
    <xdr:ext cx="469744" cy="259045"/>
    <xdr:sp macro="" textlink="">
      <xdr:nvSpPr>
        <xdr:cNvPr id="746" name="n_2mainValue【公民館】&#10;一人当たり面積"/>
        <xdr:cNvSpPr txBox="1"/>
      </xdr:nvSpPr>
      <xdr:spPr>
        <a:xfrm>
          <a:off x="20199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道路における有形固定資産減価償却率は、昨年度から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24.3</a:t>
          </a:r>
          <a:r>
            <a:rPr kumimoji="1" lang="ja-JP" altLang="en-US" sz="1200">
              <a:latin typeface="ＭＳ Ｐゴシック" panose="020B0600070205080204" pitchFamily="50" charset="-128"/>
              <a:ea typeface="ＭＳ Ｐゴシック" panose="020B0600070205080204" pitchFamily="50" charset="-128"/>
            </a:rPr>
            <a:t>％となったものの、類似団体や県内他市との比較においては、他団体を大きく下回っている状況である。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公営住宅における一人当たり面積は、昨年度から</a:t>
          </a:r>
          <a:r>
            <a:rPr kumimoji="1" lang="en-US" altLang="ja-JP" sz="1200">
              <a:latin typeface="ＭＳ Ｐゴシック" panose="020B0600070205080204" pitchFamily="50" charset="-128"/>
              <a:ea typeface="ＭＳ Ｐゴシック" panose="020B0600070205080204" pitchFamily="50" charset="-128"/>
            </a:rPr>
            <a:t>0.007</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1.279</a:t>
          </a:r>
          <a:r>
            <a:rPr kumimoji="1" lang="ja-JP" altLang="en-US" sz="1200">
              <a:latin typeface="ＭＳ Ｐゴシック" panose="020B0600070205080204" pitchFamily="50" charset="-128"/>
              <a:ea typeface="ＭＳ Ｐゴシック" panose="020B0600070205080204" pitchFamily="50" charset="-128"/>
            </a:rPr>
            <a:t>㎡となり、これは県内他市を下回っているものの、類似団体を大きく上回っている状況である。昭和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年代以前に建設された住宅への新たな応募はほとんどなく、量的には充足傾向にあるため、公営住宅の供給量を見極め、適正配置等の対策を行う。</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認定こども園・幼稚園・保育所における有形固定資産減価償却率については、昨年度から</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92.6</a:t>
          </a:r>
          <a:r>
            <a:rPr kumimoji="1" lang="ja-JP" altLang="en-US" sz="1200">
              <a:latin typeface="ＭＳ Ｐゴシック" panose="020B0600070205080204" pitchFamily="50" charset="-128"/>
              <a:ea typeface="ＭＳ Ｐゴシック" panose="020B0600070205080204" pitchFamily="50" charset="-128"/>
            </a:rPr>
            <a:t>％となり、類似団体や県内他市との比較においては、他団体を大きく上回っている状況である。公立保育所については、平成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年１月に策定した公立保育所再編基本計画に基づき市内に５園ある公立保育所について、統廃合を含めた再編整備を進めているところである。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そのほかの施設においても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年３月に策定した公共施設等総合管理計画を踏まえ、その対応方針である個別施設計画を策定し、公共施設等の適切な維持管理や長寿命化対策等に取り組む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ことで、必要な行政サービスを適切に提供していくため、健全な財政運営と利用者の安全の確保を図る。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63,623
62,911
133.09
32,884,190
31,776,886
417,299
17,219,266
35,444,911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11992</xdr:rowOff>
    </xdr:from>
    <xdr:ext cx="405111" cy="259045"/>
    <xdr:sp macro="" textlink="">
      <xdr:nvSpPr>
        <xdr:cNvPr id="67"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3" name="楕円 72"/>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74" name="楕円 73"/>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64770</xdr:rowOff>
    </xdr:to>
    <xdr:cxnSp macro="">
      <xdr:nvCxnSpPr>
        <xdr:cNvPr id="75" name="直線コネクタ 74"/>
        <xdr:cNvCxnSpPr/>
      </xdr:nvCxnSpPr>
      <xdr:spPr>
        <a:xfrm flipV="1">
          <a:off x="2908300" y="65749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127199</xdr:rowOff>
    </xdr:from>
    <xdr:ext cx="405111" cy="259045"/>
    <xdr:sp macro="" textlink="">
      <xdr:nvSpPr>
        <xdr:cNvPr id="76" name="n_1main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main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0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1"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117" name="楕円 116"/>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101600</xdr:rowOff>
    </xdr:from>
    <xdr:to>
      <xdr:col>46</xdr:col>
      <xdr:colOff>38100</xdr:colOff>
      <xdr:row>37</xdr:row>
      <xdr:rowOff>31750</xdr:rowOff>
    </xdr:to>
    <xdr:sp macro="" textlink="">
      <xdr:nvSpPr>
        <xdr:cNvPr id="118" name="楕円 117"/>
        <xdr:cNvSpPr/>
      </xdr:nvSpPr>
      <xdr:spPr>
        <a:xfrm>
          <a:off x="869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38</xdr:row>
      <xdr:rowOff>25400</xdr:rowOff>
    </xdr:to>
    <xdr:cxnSp macro="">
      <xdr:nvCxnSpPr>
        <xdr:cNvPr id="119" name="直線コネクタ 118"/>
        <xdr:cNvCxnSpPr/>
      </xdr:nvCxnSpPr>
      <xdr:spPr>
        <a:xfrm>
          <a:off x="8750300" y="6324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92727</xdr:rowOff>
    </xdr:from>
    <xdr:ext cx="469744" cy="259045"/>
    <xdr:sp macro="" textlink="">
      <xdr:nvSpPr>
        <xdr:cNvPr id="120" name="n_1mainValue【図書館】&#10;一人当たり面積"/>
        <xdr:cNvSpPr txBox="1"/>
      </xdr:nvSpPr>
      <xdr:spPr>
        <a:xfrm>
          <a:off x="93917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48277</xdr:rowOff>
    </xdr:from>
    <xdr:ext cx="469744" cy="259045"/>
    <xdr:sp macro="" textlink="">
      <xdr:nvSpPr>
        <xdr:cNvPr id="121" name="n_2mainValue【図書館】&#10;一人当たり面積"/>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36212</xdr:rowOff>
    </xdr:from>
    <xdr:ext cx="405111" cy="259045"/>
    <xdr:sp macro="" textlink="">
      <xdr:nvSpPr>
        <xdr:cNvPr id="15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66692</xdr:rowOff>
    </xdr:from>
    <xdr:ext cx="405111" cy="259045"/>
    <xdr:sp macro="" textlink="">
      <xdr:nvSpPr>
        <xdr:cNvPr id="156"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62" name="楕円 161"/>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92075</xdr:rowOff>
    </xdr:from>
    <xdr:to>
      <xdr:col>15</xdr:col>
      <xdr:colOff>101600</xdr:colOff>
      <xdr:row>59</xdr:row>
      <xdr:rowOff>22225</xdr:rowOff>
    </xdr:to>
    <xdr:sp macro="" textlink="">
      <xdr:nvSpPr>
        <xdr:cNvPr id="163" name="楕円 162"/>
        <xdr:cNvSpPr/>
      </xdr:nvSpPr>
      <xdr:spPr>
        <a:xfrm>
          <a:off x="2857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142875</xdr:rowOff>
    </xdr:to>
    <xdr:cxnSp macro="">
      <xdr:nvCxnSpPr>
        <xdr:cNvPr id="164" name="直線コネクタ 163"/>
        <xdr:cNvCxnSpPr/>
      </xdr:nvCxnSpPr>
      <xdr:spPr>
        <a:xfrm flipV="1">
          <a:off x="2908300" y="10050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2557</xdr:rowOff>
    </xdr:from>
    <xdr:ext cx="405111" cy="259045"/>
    <xdr:sp macro="" textlink="">
      <xdr:nvSpPr>
        <xdr:cNvPr id="165" name="n_1mainValue【体育館・プール】&#10;有形固定資産減価償却率"/>
        <xdr:cNvSpPr txBox="1"/>
      </xdr:nvSpPr>
      <xdr:spPr>
        <a:xfrm>
          <a:off x="3582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38752</xdr:rowOff>
    </xdr:from>
    <xdr:ext cx="405111" cy="259045"/>
    <xdr:sp macro="" textlink="">
      <xdr:nvSpPr>
        <xdr:cNvPr id="166" name="n_2mainValue【体育館・プール】&#10;有形固定資産減価償却率"/>
        <xdr:cNvSpPr txBox="1"/>
      </xdr:nvSpPr>
      <xdr:spPr>
        <a:xfrm>
          <a:off x="2705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9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9" name="フローチャート: 判断 198"/>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20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137795</xdr:rowOff>
    </xdr:from>
    <xdr:to>
      <xdr:col>50</xdr:col>
      <xdr:colOff>165100</xdr:colOff>
      <xdr:row>63</xdr:row>
      <xdr:rowOff>67945</xdr:rowOff>
    </xdr:to>
    <xdr:sp macro="" textlink="">
      <xdr:nvSpPr>
        <xdr:cNvPr id="206" name="楕円 205"/>
        <xdr:cNvSpPr/>
      </xdr:nvSpPr>
      <xdr:spPr>
        <a:xfrm>
          <a:off x="958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137795</xdr:rowOff>
    </xdr:from>
    <xdr:to>
      <xdr:col>46</xdr:col>
      <xdr:colOff>38100</xdr:colOff>
      <xdr:row>63</xdr:row>
      <xdr:rowOff>67945</xdr:rowOff>
    </xdr:to>
    <xdr:sp macro="" textlink="">
      <xdr:nvSpPr>
        <xdr:cNvPr id="207" name="楕円 206"/>
        <xdr:cNvSpPr/>
      </xdr:nvSpPr>
      <xdr:spPr>
        <a:xfrm>
          <a:off x="8699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17145</xdr:rowOff>
    </xdr:from>
    <xdr:to>
      <xdr:col>50</xdr:col>
      <xdr:colOff>114300</xdr:colOff>
      <xdr:row>63</xdr:row>
      <xdr:rowOff>17145</xdr:rowOff>
    </xdr:to>
    <xdr:cxnSp macro="">
      <xdr:nvCxnSpPr>
        <xdr:cNvPr id="208" name="直線コネクタ 207"/>
        <xdr:cNvCxnSpPr/>
      </xdr:nvCxnSpPr>
      <xdr:spPr>
        <a:xfrm>
          <a:off x="8750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59072</xdr:rowOff>
    </xdr:from>
    <xdr:ext cx="469744" cy="259045"/>
    <xdr:sp macro="" textlink="">
      <xdr:nvSpPr>
        <xdr:cNvPr id="209" name="n_1mainValue【体育館・プール】&#10;一人当たり面積"/>
        <xdr:cNvSpPr txBox="1"/>
      </xdr:nvSpPr>
      <xdr:spPr>
        <a:xfrm>
          <a:off x="93917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59072</xdr:rowOff>
    </xdr:from>
    <xdr:ext cx="469744" cy="259045"/>
    <xdr:sp macro="" textlink="">
      <xdr:nvSpPr>
        <xdr:cNvPr id="210" name="n_2mainValue【体育館・プール】&#10;一人当たり面積"/>
        <xdr:cNvSpPr txBox="1"/>
      </xdr:nvSpPr>
      <xdr:spPr>
        <a:xfrm>
          <a:off x="8515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4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44" name="フローチャート: 判断 24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91457</xdr:rowOff>
    </xdr:from>
    <xdr:ext cx="405111" cy="259045"/>
    <xdr:sp macro="" textlink="">
      <xdr:nvSpPr>
        <xdr:cNvPr id="245"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57786</xdr:rowOff>
    </xdr:from>
    <xdr:to>
      <xdr:col>20</xdr:col>
      <xdr:colOff>38100</xdr:colOff>
      <xdr:row>81</xdr:row>
      <xdr:rowOff>159386</xdr:rowOff>
    </xdr:to>
    <xdr:sp macro="" textlink="">
      <xdr:nvSpPr>
        <xdr:cNvPr id="251" name="楕円 250"/>
        <xdr:cNvSpPr/>
      </xdr:nvSpPr>
      <xdr:spPr>
        <a:xfrm>
          <a:off x="3746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139700</xdr:rowOff>
    </xdr:from>
    <xdr:to>
      <xdr:col>15</xdr:col>
      <xdr:colOff>101600</xdr:colOff>
      <xdr:row>81</xdr:row>
      <xdr:rowOff>69850</xdr:rowOff>
    </xdr:to>
    <xdr:sp macro="" textlink="">
      <xdr:nvSpPr>
        <xdr:cNvPr id="252" name="楕円 251"/>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108586</xdr:rowOff>
    </xdr:to>
    <xdr:cxnSp macro="">
      <xdr:nvCxnSpPr>
        <xdr:cNvPr id="253" name="直線コネクタ 252"/>
        <xdr:cNvCxnSpPr/>
      </xdr:nvCxnSpPr>
      <xdr:spPr>
        <a:xfrm>
          <a:off x="2908300" y="1390650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54" name="n_1mainValue【福祉施設】&#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255" name="n_2mainValue【福祉施設】&#10;有形固定資産減価償却率"/>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66312</xdr:rowOff>
    </xdr:from>
    <xdr:ext cx="469744" cy="259045"/>
    <xdr:sp macro="" textlink="">
      <xdr:nvSpPr>
        <xdr:cNvPr id="285"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86" name="フローチャート: 判断 285"/>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57166</xdr:rowOff>
    </xdr:from>
    <xdr:ext cx="469744" cy="259045"/>
    <xdr:sp macro="" textlink="">
      <xdr:nvSpPr>
        <xdr:cNvPr id="287"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55880</xdr:rowOff>
    </xdr:from>
    <xdr:to>
      <xdr:col>50</xdr:col>
      <xdr:colOff>165100</xdr:colOff>
      <xdr:row>82</xdr:row>
      <xdr:rowOff>157480</xdr:rowOff>
    </xdr:to>
    <xdr:sp macro="" textlink="">
      <xdr:nvSpPr>
        <xdr:cNvPr id="293" name="楕円 292"/>
        <xdr:cNvSpPr/>
      </xdr:nvSpPr>
      <xdr:spPr>
        <a:xfrm>
          <a:off x="958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51308</xdr:rowOff>
    </xdr:from>
    <xdr:to>
      <xdr:col>46</xdr:col>
      <xdr:colOff>38100</xdr:colOff>
      <xdr:row>82</xdr:row>
      <xdr:rowOff>152908</xdr:rowOff>
    </xdr:to>
    <xdr:sp macro="" textlink="">
      <xdr:nvSpPr>
        <xdr:cNvPr id="294" name="楕円 293"/>
        <xdr:cNvSpPr/>
      </xdr:nvSpPr>
      <xdr:spPr>
        <a:xfrm>
          <a:off x="8699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102108</xdr:rowOff>
    </xdr:from>
    <xdr:to>
      <xdr:col>50</xdr:col>
      <xdr:colOff>114300</xdr:colOff>
      <xdr:row>82</xdr:row>
      <xdr:rowOff>106680</xdr:rowOff>
    </xdr:to>
    <xdr:cxnSp macro="">
      <xdr:nvCxnSpPr>
        <xdr:cNvPr id="295" name="直線コネクタ 294"/>
        <xdr:cNvCxnSpPr/>
      </xdr:nvCxnSpPr>
      <xdr:spPr>
        <a:xfrm>
          <a:off x="8750300" y="1416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2557</xdr:rowOff>
    </xdr:from>
    <xdr:ext cx="469744" cy="259045"/>
    <xdr:sp macro="" textlink="">
      <xdr:nvSpPr>
        <xdr:cNvPr id="296" name="n_1mainValue【福祉施設】&#10;一人当たり面積"/>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169435</xdr:rowOff>
    </xdr:from>
    <xdr:ext cx="469744" cy="259045"/>
    <xdr:sp macro="" textlink="">
      <xdr:nvSpPr>
        <xdr:cNvPr id="297" name="n_2mainValue【福祉施設】&#10;一人当たり面積"/>
        <xdr:cNvSpPr txBox="1"/>
      </xdr:nvSpPr>
      <xdr:spPr>
        <a:xfrm>
          <a:off x="8515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33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2" name="フローチャート: 判断 33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333"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133169</xdr:rowOff>
    </xdr:from>
    <xdr:to>
      <xdr:col>20</xdr:col>
      <xdr:colOff>38100</xdr:colOff>
      <xdr:row>104</xdr:row>
      <xdr:rowOff>63319</xdr:rowOff>
    </xdr:to>
    <xdr:sp macro="" textlink="">
      <xdr:nvSpPr>
        <xdr:cNvPr id="339" name="楕円 338"/>
        <xdr:cNvSpPr/>
      </xdr:nvSpPr>
      <xdr:spPr>
        <a:xfrm>
          <a:off x="3746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167458</xdr:rowOff>
    </xdr:from>
    <xdr:to>
      <xdr:col>15</xdr:col>
      <xdr:colOff>101600</xdr:colOff>
      <xdr:row>104</xdr:row>
      <xdr:rowOff>97608</xdr:rowOff>
    </xdr:to>
    <xdr:sp macro="" textlink="">
      <xdr:nvSpPr>
        <xdr:cNvPr id="340" name="楕円 339"/>
        <xdr:cNvSpPr/>
      </xdr:nvSpPr>
      <xdr:spPr>
        <a:xfrm>
          <a:off x="2857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12519</xdr:rowOff>
    </xdr:from>
    <xdr:to>
      <xdr:col>19</xdr:col>
      <xdr:colOff>177800</xdr:colOff>
      <xdr:row>104</xdr:row>
      <xdr:rowOff>46808</xdr:rowOff>
    </xdr:to>
    <xdr:cxnSp macro="">
      <xdr:nvCxnSpPr>
        <xdr:cNvPr id="341" name="直線コネクタ 340"/>
        <xdr:cNvCxnSpPr/>
      </xdr:nvCxnSpPr>
      <xdr:spPr>
        <a:xfrm flipV="1">
          <a:off x="2908300" y="178433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79846</xdr:rowOff>
    </xdr:from>
    <xdr:ext cx="405111" cy="259045"/>
    <xdr:sp macro="" textlink="">
      <xdr:nvSpPr>
        <xdr:cNvPr id="342" name="n_1mainValue【市民会館】&#10;有形固定資産減価償却率"/>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343" name="n_2mainValue【市民会館】&#10;有形固定資産減価償却率"/>
        <xdr:cNvSpPr txBox="1"/>
      </xdr:nvSpPr>
      <xdr:spPr>
        <a:xfrm>
          <a:off x="2705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37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78" name="フローチャート: 判断 37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37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126637</xdr:rowOff>
    </xdr:from>
    <xdr:to>
      <xdr:col>50</xdr:col>
      <xdr:colOff>165100</xdr:colOff>
      <xdr:row>107</xdr:row>
      <xdr:rowOff>56787</xdr:rowOff>
    </xdr:to>
    <xdr:sp macro="" textlink="">
      <xdr:nvSpPr>
        <xdr:cNvPr id="385" name="楕円 384"/>
        <xdr:cNvSpPr/>
      </xdr:nvSpPr>
      <xdr:spPr>
        <a:xfrm>
          <a:off x="9588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126637</xdr:rowOff>
    </xdr:from>
    <xdr:to>
      <xdr:col>46</xdr:col>
      <xdr:colOff>38100</xdr:colOff>
      <xdr:row>107</xdr:row>
      <xdr:rowOff>56787</xdr:rowOff>
    </xdr:to>
    <xdr:sp macro="" textlink="">
      <xdr:nvSpPr>
        <xdr:cNvPr id="386" name="楕円 385"/>
        <xdr:cNvSpPr/>
      </xdr:nvSpPr>
      <xdr:spPr>
        <a:xfrm>
          <a:off x="8699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5987</xdr:rowOff>
    </xdr:from>
    <xdr:to>
      <xdr:col>50</xdr:col>
      <xdr:colOff>114300</xdr:colOff>
      <xdr:row>107</xdr:row>
      <xdr:rowOff>5987</xdr:rowOff>
    </xdr:to>
    <xdr:cxnSp macro="">
      <xdr:nvCxnSpPr>
        <xdr:cNvPr id="387" name="直線コネクタ 386"/>
        <xdr:cNvCxnSpPr/>
      </xdr:nvCxnSpPr>
      <xdr:spPr>
        <a:xfrm>
          <a:off x="8750300" y="1835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47914</xdr:rowOff>
    </xdr:from>
    <xdr:ext cx="469744" cy="259045"/>
    <xdr:sp macro="" textlink="">
      <xdr:nvSpPr>
        <xdr:cNvPr id="388" name="n_1mainValue【市民会館】&#10;一人当たり面積"/>
        <xdr:cNvSpPr txBox="1"/>
      </xdr:nvSpPr>
      <xdr:spPr>
        <a:xfrm>
          <a:off x="93917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47914</xdr:rowOff>
    </xdr:from>
    <xdr:ext cx="469744" cy="259045"/>
    <xdr:sp macro="" textlink="">
      <xdr:nvSpPr>
        <xdr:cNvPr id="389" name="n_2mainValue【市民会館】&#10;一人当たり面積"/>
        <xdr:cNvSpPr txBox="1"/>
      </xdr:nvSpPr>
      <xdr:spPr>
        <a:xfrm>
          <a:off x="8515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109963</xdr:rowOff>
    </xdr:from>
    <xdr:ext cx="405111" cy="259045"/>
    <xdr:sp macro="" textlink="">
      <xdr:nvSpPr>
        <xdr:cNvPr id="423"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4" name="フローチャート: 判断 423"/>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23421</xdr:rowOff>
    </xdr:from>
    <xdr:ext cx="405111" cy="259045"/>
    <xdr:sp macro="" textlink="">
      <xdr:nvSpPr>
        <xdr:cNvPr id="425"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66222</xdr:rowOff>
    </xdr:from>
    <xdr:to>
      <xdr:col>81</xdr:col>
      <xdr:colOff>101600</xdr:colOff>
      <xdr:row>35</xdr:row>
      <xdr:rowOff>167822</xdr:rowOff>
    </xdr:to>
    <xdr:sp macro="" textlink="">
      <xdr:nvSpPr>
        <xdr:cNvPr id="431" name="楕円 430"/>
        <xdr:cNvSpPr/>
      </xdr:nvSpPr>
      <xdr:spPr>
        <a:xfrm>
          <a:off x="15430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85816</xdr:rowOff>
    </xdr:from>
    <xdr:to>
      <xdr:col>76</xdr:col>
      <xdr:colOff>165100</xdr:colOff>
      <xdr:row>36</xdr:row>
      <xdr:rowOff>15966</xdr:rowOff>
    </xdr:to>
    <xdr:sp macro="" textlink="">
      <xdr:nvSpPr>
        <xdr:cNvPr id="432" name="楕円 431"/>
        <xdr:cNvSpPr/>
      </xdr:nvSpPr>
      <xdr:spPr>
        <a:xfrm>
          <a:off x="14541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117022</xdr:rowOff>
    </xdr:from>
    <xdr:to>
      <xdr:col>81</xdr:col>
      <xdr:colOff>50800</xdr:colOff>
      <xdr:row>35</xdr:row>
      <xdr:rowOff>136616</xdr:rowOff>
    </xdr:to>
    <xdr:cxnSp macro="">
      <xdr:nvCxnSpPr>
        <xdr:cNvPr id="433" name="直線コネクタ 432"/>
        <xdr:cNvCxnSpPr/>
      </xdr:nvCxnSpPr>
      <xdr:spPr>
        <a:xfrm flipV="1">
          <a:off x="14592300" y="61177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12899</xdr:rowOff>
    </xdr:from>
    <xdr:ext cx="405111" cy="259045"/>
    <xdr:sp macro="" textlink="">
      <xdr:nvSpPr>
        <xdr:cNvPr id="434" name="n_1mainValue【一般廃棄物処理施設】&#10;有形固定資産減価償却率"/>
        <xdr:cNvSpPr txBox="1"/>
      </xdr:nvSpPr>
      <xdr:spPr>
        <a:xfrm>
          <a:off x="15266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32493</xdr:rowOff>
    </xdr:from>
    <xdr:ext cx="405111" cy="259045"/>
    <xdr:sp macro="" textlink="">
      <xdr:nvSpPr>
        <xdr:cNvPr id="435" name="n_2mainValue【一般廃棄物処理施設】&#10;有形固定資産減価償却率"/>
        <xdr:cNvSpPr txBox="1"/>
      </xdr:nvSpPr>
      <xdr:spPr>
        <a:xfrm>
          <a:off x="14389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465"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66" name="フローチャート: 判断 465"/>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467"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71111</xdr:rowOff>
    </xdr:from>
    <xdr:to>
      <xdr:col>112</xdr:col>
      <xdr:colOff>38100</xdr:colOff>
      <xdr:row>41</xdr:row>
      <xdr:rowOff>1261</xdr:rowOff>
    </xdr:to>
    <xdr:sp macro="" textlink="">
      <xdr:nvSpPr>
        <xdr:cNvPr id="473" name="楕円 472"/>
        <xdr:cNvSpPr/>
      </xdr:nvSpPr>
      <xdr:spPr>
        <a:xfrm>
          <a:off x="21272500" y="69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72094</xdr:rowOff>
    </xdr:from>
    <xdr:to>
      <xdr:col>107</xdr:col>
      <xdr:colOff>101600</xdr:colOff>
      <xdr:row>41</xdr:row>
      <xdr:rowOff>2244</xdr:rowOff>
    </xdr:to>
    <xdr:sp macro="" textlink="">
      <xdr:nvSpPr>
        <xdr:cNvPr id="474" name="楕円 473"/>
        <xdr:cNvSpPr/>
      </xdr:nvSpPr>
      <xdr:spPr>
        <a:xfrm>
          <a:off x="20383500" y="693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121911</xdr:rowOff>
    </xdr:from>
    <xdr:to>
      <xdr:col>111</xdr:col>
      <xdr:colOff>177800</xdr:colOff>
      <xdr:row>40</xdr:row>
      <xdr:rowOff>122894</xdr:rowOff>
    </xdr:to>
    <xdr:cxnSp macro="">
      <xdr:nvCxnSpPr>
        <xdr:cNvPr id="475" name="直線コネクタ 474"/>
        <xdr:cNvCxnSpPr/>
      </xdr:nvCxnSpPr>
      <xdr:spPr>
        <a:xfrm flipV="1">
          <a:off x="20434300" y="6979911"/>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163838</xdr:rowOff>
    </xdr:from>
    <xdr:ext cx="534377" cy="259045"/>
    <xdr:sp macro="" textlink="">
      <xdr:nvSpPr>
        <xdr:cNvPr id="476" name="n_1mainValue【一般廃棄物処理施設】&#10;一人当たり有形固定資産（償却資産）額"/>
        <xdr:cNvSpPr txBox="1"/>
      </xdr:nvSpPr>
      <xdr:spPr>
        <a:xfrm>
          <a:off x="21043411" y="702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164821</xdr:rowOff>
    </xdr:from>
    <xdr:ext cx="534377" cy="259045"/>
    <xdr:sp macro="" textlink="">
      <xdr:nvSpPr>
        <xdr:cNvPr id="477" name="n_2mainValue【一般廃棄物処理施設】&#10;一人当たり有形固定資産（償却資産）額"/>
        <xdr:cNvSpPr txBox="1"/>
      </xdr:nvSpPr>
      <xdr:spPr>
        <a:xfrm>
          <a:off x="20167111" y="70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511"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512" name="フローチャート: 判断 511"/>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513"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19" name="楕円 518"/>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520" name="楕円 519"/>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521" name="直線コネクタ 520"/>
        <xdr:cNvCxnSpPr/>
      </xdr:nvCxnSpPr>
      <xdr:spPr>
        <a:xfrm flipV="1">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2012</xdr:rowOff>
    </xdr:from>
    <xdr:ext cx="405111" cy="259045"/>
    <xdr:sp macro="" textlink="">
      <xdr:nvSpPr>
        <xdr:cNvPr id="522"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23"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52"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555"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556" name="フローチャート: 判断 55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557"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563" name="楕円 562"/>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139700</xdr:rowOff>
    </xdr:from>
    <xdr:to>
      <xdr:col>107</xdr:col>
      <xdr:colOff>101600</xdr:colOff>
      <xdr:row>63</xdr:row>
      <xdr:rowOff>69850</xdr:rowOff>
    </xdr:to>
    <xdr:sp macro="" textlink="">
      <xdr:nvSpPr>
        <xdr:cNvPr id="564" name="楕円 563"/>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565" name="直線コネクタ 564"/>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566"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567"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60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601" name="フローチャート: 判断 600"/>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11447</xdr:rowOff>
    </xdr:from>
    <xdr:ext cx="405111" cy="259045"/>
    <xdr:sp macro="" textlink="">
      <xdr:nvSpPr>
        <xdr:cNvPr id="602"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608" name="楕円 607"/>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609" name="楕円 608"/>
        <xdr:cNvSpPr/>
      </xdr:nvSpPr>
      <xdr:spPr>
        <a:xfrm>
          <a:off x="14541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114300</xdr:rowOff>
    </xdr:to>
    <xdr:cxnSp macro="">
      <xdr:nvCxnSpPr>
        <xdr:cNvPr id="610" name="直線コネクタ 609"/>
        <xdr:cNvCxnSpPr/>
      </xdr:nvCxnSpPr>
      <xdr:spPr>
        <a:xfrm flipV="1">
          <a:off x="14592300" y="1413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143527</xdr:rowOff>
    </xdr:from>
    <xdr:ext cx="405111" cy="259045"/>
    <xdr:sp macro="" textlink="">
      <xdr:nvSpPr>
        <xdr:cNvPr id="611" name="n_1mainValue【消防施設】&#10;有形固定資産減価償却率"/>
        <xdr:cNvSpPr txBox="1"/>
      </xdr:nvSpPr>
      <xdr:spPr>
        <a:xfrm>
          <a:off x="15266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612" name="n_2mainValue【消防施設】&#10;有形固定資産減価償却率"/>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29735</xdr:rowOff>
    </xdr:from>
    <xdr:ext cx="469744" cy="259045"/>
    <xdr:sp macro="" textlink="">
      <xdr:nvSpPr>
        <xdr:cNvPr id="642"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43" name="フローチャート: 判断 642"/>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29735</xdr:rowOff>
    </xdr:from>
    <xdr:ext cx="469744" cy="259045"/>
    <xdr:sp macro="" textlink="">
      <xdr:nvSpPr>
        <xdr:cNvPr id="64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78739</xdr:rowOff>
    </xdr:from>
    <xdr:to>
      <xdr:col>112</xdr:col>
      <xdr:colOff>38100</xdr:colOff>
      <xdr:row>81</xdr:row>
      <xdr:rowOff>8889</xdr:rowOff>
    </xdr:to>
    <xdr:sp macro="" textlink="">
      <xdr:nvSpPr>
        <xdr:cNvPr id="650" name="楕円 649"/>
        <xdr:cNvSpPr/>
      </xdr:nvSpPr>
      <xdr:spPr>
        <a:xfrm>
          <a:off x="21272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83313</xdr:rowOff>
    </xdr:from>
    <xdr:to>
      <xdr:col>107</xdr:col>
      <xdr:colOff>101600</xdr:colOff>
      <xdr:row>81</xdr:row>
      <xdr:rowOff>13463</xdr:rowOff>
    </xdr:to>
    <xdr:sp macro="" textlink="">
      <xdr:nvSpPr>
        <xdr:cNvPr id="651" name="楕円 650"/>
        <xdr:cNvSpPr/>
      </xdr:nvSpPr>
      <xdr:spPr>
        <a:xfrm>
          <a:off x="20383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129539</xdr:rowOff>
    </xdr:from>
    <xdr:to>
      <xdr:col>111</xdr:col>
      <xdr:colOff>177800</xdr:colOff>
      <xdr:row>80</xdr:row>
      <xdr:rowOff>134113</xdr:rowOff>
    </xdr:to>
    <xdr:cxnSp macro="">
      <xdr:nvCxnSpPr>
        <xdr:cNvPr id="652" name="直線コネクタ 651"/>
        <xdr:cNvCxnSpPr/>
      </xdr:nvCxnSpPr>
      <xdr:spPr>
        <a:xfrm flipV="1">
          <a:off x="20434300" y="13845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25416</xdr:rowOff>
    </xdr:from>
    <xdr:ext cx="469744" cy="259045"/>
    <xdr:sp macro="" textlink="">
      <xdr:nvSpPr>
        <xdr:cNvPr id="653" name="n_1mainValue【消防施設】&#10;一人当たり面積"/>
        <xdr:cNvSpPr txBox="1"/>
      </xdr:nvSpPr>
      <xdr:spPr>
        <a:xfrm>
          <a:off x="210757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29990</xdr:rowOff>
    </xdr:from>
    <xdr:ext cx="469744" cy="259045"/>
    <xdr:sp macro="" textlink="">
      <xdr:nvSpPr>
        <xdr:cNvPr id="654" name="n_2mainValue【消防施設】&#10;一人当たり面積"/>
        <xdr:cNvSpPr txBox="1"/>
      </xdr:nvSpPr>
      <xdr:spPr>
        <a:xfrm>
          <a:off x="201994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88"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89" name="フローチャート: 判断 68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90"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62956</xdr:rowOff>
    </xdr:from>
    <xdr:to>
      <xdr:col>81</xdr:col>
      <xdr:colOff>101600</xdr:colOff>
      <xdr:row>105</xdr:row>
      <xdr:rowOff>164556</xdr:rowOff>
    </xdr:to>
    <xdr:sp macro="" textlink="">
      <xdr:nvSpPr>
        <xdr:cNvPr id="696" name="楕円 695"/>
        <xdr:cNvSpPr/>
      </xdr:nvSpPr>
      <xdr:spPr>
        <a:xfrm>
          <a:off x="15430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97245</xdr:rowOff>
    </xdr:from>
    <xdr:to>
      <xdr:col>76</xdr:col>
      <xdr:colOff>165100</xdr:colOff>
      <xdr:row>106</xdr:row>
      <xdr:rowOff>27395</xdr:rowOff>
    </xdr:to>
    <xdr:sp macro="" textlink="">
      <xdr:nvSpPr>
        <xdr:cNvPr id="697" name="楕円 696"/>
        <xdr:cNvSpPr/>
      </xdr:nvSpPr>
      <xdr:spPr>
        <a:xfrm>
          <a:off x="14541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148045</xdr:rowOff>
    </xdr:to>
    <xdr:cxnSp macro="">
      <xdr:nvCxnSpPr>
        <xdr:cNvPr id="698" name="直線コネクタ 697"/>
        <xdr:cNvCxnSpPr/>
      </xdr:nvCxnSpPr>
      <xdr:spPr>
        <a:xfrm flipV="1">
          <a:off x="14592300" y="181160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155683</xdr:rowOff>
    </xdr:from>
    <xdr:ext cx="405111" cy="259045"/>
    <xdr:sp macro="" textlink="">
      <xdr:nvSpPr>
        <xdr:cNvPr id="699" name="n_1mainValue【庁舎】&#10;有形固定資産減価償却率"/>
        <xdr:cNvSpPr txBox="1"/>
      </xdr:nvSpPr>
      <xdr:spPr>
        <a:xfrm>
          <a:off x="152660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18522</xdr:rowOff>
    </xdr:from>
    <xdr:ext cx="405111" cy="259045"/>
    <xdr:sp macro="" textlink="">
      <xdr:nvSpPr>
        <xdr:cNvPr id="700" name="n_2mainValue【庁舎】&#10;有形固定資産減価償却率"/>
        <xdr:cNvSpPr txBox="1"/>
      </xdr:nvSpPr>
      <xdr:spPr>
        <a:xfrm>
          <a:off x="14389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73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736" name="フローチャート: 判断 735"/>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737"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743" name="楕円 742"/>
        <xdr:cNvSpPr/>
      </xdr:nvSpPr>
      <xdr:spPr>
        <a:xfrm>
          <a:off x="2127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72752</xdr:rowOff>
    </xdr:from>
    <xdr:to>
      <xdr:col>107</xdr:col>
      <xdr:colOff>101600</xdr:colOff>
      <xdr:row>108</xdr:row>
      <xdr:rowOff>2902</xdr:rowOff>
    </xdr:to>
    <xdr:sp macro="" textlink="">
      <xdr:nvSpPr>
        <xdr:cNvPr id="744" name="楕円 743"/>
        <xdr:cNvSpPr/>
      </xdr:nvSpPr>
      <xdr:spPr>
        <a:xfrm>
          <a:off x="2038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120287</xdr:rowOff>
    </xdr:from>
    <xdr:to>
      <xdr:col>111</xdr:col>
      <xdr:colOff>177800</xdr:colOff>
      <xdr:row>107</xdr:row>
      <xdr:rowOff>123552</xdr:rowOff>
    </xdr:to>
    <xdr:cxnSp macro="">
      <xdr:nvCxnSpPr>
        <xdr:cNvPr id="745" name="直線コネクタ 744"/>
        <xdr:cNvCxnSpPr/>
      </xdr:nvCxnSpPr>
      <xdr:spPr>
        <a:xfrm flipV="1">
          <a:off x="20434300" y="1846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162214</xdr:rowOff>
    </xdr:from>
    <xdr:ext cx="469744" cy="259045"/>
    <xdr:sp macro="" textlink="">
      <xdr:nvSpPr>
        <xdr:cNvPr id="746" name="n_1mainValue【庁舎】&#10;一人当たり面積"/>
        <xdr:cNvSpPr txBox="1"/>
      </xdr:nvSpPr>
      <xdr:spPr>
        <a:xfrm>
          <a:off x="210757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165479</xdr:rowOff>
    </xdr:from>
    <xdr:ext cx="469744" cy="259045"/>
    <xdr:sp macro="" textlink="">
      <xdr:nvSpPr>
        <xdr:cNvPr id="747" name="n_2mainValue【庁舎】&#10;一人当たり面積"/>
        <xdr:cNvSpPr txBox="1"/>
      </xdr:nvSpPr>
      <xdr:spPr>
        <a:xfrm>
          <a:off x="20199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体育館・プールにおける有形固定資産減価償却率は、昨年度から</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72.4</a:t>
          </a:r>
          <a:r>
            <a:rPr kumimoji="1" lang="ja-JP" altLang="en-US" sz="1200">
              <a:latin typeface="ＭＳ Ｐゴシック" panose="020B0600070205080204" pitchFamily="50" charset="-128"/>
              <a:ea typeface="ＭＳ Ｐゴシック" panose="020B0600070205080204" pitchFamily="50" charset="-128"/>
            </a:rPr>
            <a:t>％となり、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類似団体や県内他市との比較においては、他団体を大きく上回っている状況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各施設とも、建設からの経年による老朽化が見られるため、将来的には施設の集約化や市の垣根を越えて近隣市との連携による広域的な施設整備についての検討をはじめ、民間施設による代替という点からの施設のあり方についても検討する必要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福祉施設における有形固定資産減価償却率は、昨年度から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類似団体や県内他市との比較においては、他団体を上回っている状況である。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各福祉会館については、建設後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年以上が経過しており、今後、施設の維持・継続のための大規模修繕等に係る費用の増嵩が懸念されるため、適正配置等の検討が必要である。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そのほかの施設においても、平成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３月に策定した公共施設等総合管理計画を踏まえ、その対応方針である個別施設計画を策定し、公共施設等の適切な維持管理や長寿命化対策等に取り組むことで、必要な行政サービスを適切に提供していくため、健全な財政運営と利用者の安全の確保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63,623
62,911
133.09
32,884,190
31,776,886
417,299
17,219,266
35,444,911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年度の財政力指数（単年度）が、前年度から</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ポイント低下したことから、平成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年度の財政力指数（</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か年平均）は、前年度から</a:t>
          </a:r>
          <a:r>
            <a:rPr kumimoji="1" lang="en-US" altLang="ja-JP" sz="1000">
              <a:latin typeface="ＭＳ Ｐゴシック" panose="020B0600070205080204" pitchFamily="50" charset="-128"/>
              <a:ea typeface="ＭＳ Ｐゴシック" panose="020B0600070205080204" pitchFamily="50" charset="-128"/>
            </a:rPr>
            <a:t>0.02</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0.64</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これは、包括算定経費の減などにより基準財政需要額が減少したものの、市町村民税（法人税割）や地方消費税交付金の減などにより、基準財政収入額が減少した結果によるものである。</a:t>
          </a:r>
        </a:p>
        <a:p>
          <a:r>
            <a:rPr kumimoji="1" lang="ja-JP" altLang="en-US" sz="1000">
              <a:latin typeface="ＭＳ Ｐゴシック" panose="020B0600070205080204" pitchFamily="50" charset="-128"/>
              <a:ea typeface="ＭＳ Ｐゴシック" panose="020B0600070205080204" pitchFamily="50" charset="-128"/>
            </a:rPr>
            <a:t>　類似団体より低い数値となっているのは、前年度までの傾向と同様、個人住民税の低迷などにより、地方税が類似団体より低い水準にあること、また、これに加えて、大学の公立化により基準財政需要額の規模が拡大していることが主な要因となっている。このため、企業誘致や転入促進策による定住人口増を図る取組を進めることにより税収の確保を図るとともに、予算編成においては、事業の「選択と集中」の観点から歳出の重点化を図り、財政運営の効率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132645</xdr:rowOff>
    </xdr:to>
    <xdr:cxnSp macro="">
      <xdr:nvCxnSpPr>
        <xdr:cNvPr id="69" name="直線コネクタ 68"/>
        <xdr:cNvCxnSpPr/>
      </xdr:nvCxnSpPr>
      <xdr:spPr>
        <a:xfrm>
          <a:off x="4114800" y="73067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105833</xdr:rowOff>
    </xdr:to>
    <xdr:cxnSp macro="">
      <xdr:nvCxnSpPr>
        <xdr:cNvPr id="72" name="直線コネクタ 71"/>
        <xdr:cNvCxnSpPr/>
      </xdr:nvCxnSpPr>
      <xdr:spPr>
        <a:xfrm>
          <a:off x="3225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82" name="テキスト ボックス 81"/>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90.3</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分母となる歳入における経常一般財源等は、対前年度で</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地方交付税が</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地方税が</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325</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ったことなどにより、</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合計で</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397</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となった。一方、分子となる経常経費充当一般財源等は、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対前年度で、</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公債費が</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121</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となったものの、</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扶助費が</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89</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126</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百万円の増、繰出金が</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百万円の増となったことなどにより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合計で</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218</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市町合併以後、職員数の削減による人件費の抑制等を行ってきたが</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公共施設等の老朽化に伴う物件費の増加や高齢化に伴う扶助費の増加が見込まれており、また、近年の大型建設事業の実施により、これまで減少傾向にあった公債費が増加に転じることが予測されている。このため、</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事務事業の見直しや公共施設の統廃合に取</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組むことで、経常</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的</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経費の圧縮に努める。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61</xdr:row>
      <xdr:rowOff>157988</xdr:rowOff>
    </xdr:to>
    <xdr:cxnSp macro="">
      <xdr:nvCxnSpPr>
        <xdr:cNvPr id="130" name="直線コネクタ 129"/>
        <xdr:cNvCxnSpPr/>
      </xdr:nvCxnSpPr>
      <xdr:spPr>
        <a:xfrm flipV="1">
          <a:off x="4114800" y="1056817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62</xdr:row>
      <xdr:rowOff>25146</xdr:rowOff>
    </xdr:to>
    <xdr:cxnSp macro="">
      <xdr:nvCxnSpPr>
        <xdr:cNvPr id="133" name="直線コネクタ 132"/>
        <xdr:cNvCxnSpPr/>
      </xdr:nvCxnSpPr>
      <xdr:spPr>
        <a:xfrm flipV="1">
          <a:off x="3225800" y="106164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63754</xdr:rowOff>
    </xdr:to>
    <xdr:cxnSp macro="">
      <xdr:nvCxnSpPr>
        <xdr:cNvPr id="136" name="直線コネクタ 135"/>
        <xdr:cNvCxnSpPr/>
      </xdr:nvCxnSpPr>
      <xdr:spPr>
        <a:xfrm flipV="1">
          <a:off x="2336800" y="106550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62</xdr:row>
      <xdr:rowOff>97536</xdr:rowOff>
    </xdr:to>
    <xdr:cxnSp macro="">
      <xdr:nvCxnSpPr>
        <xdr:cNvPr id="139" name="直線コネクタ 138"/>
        <xdr:cNvCxnSpPr/>
      </xdr:nvCxnSpPr>
      <xdr:spPr>
        <a:xfrm flipV="1">
          <a:off x="1447800" y="106936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43" name="テキスト ボックス 142"/>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9" name="楕円 148"/>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50"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1" name="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52" name="テキスト ボックス 151"/>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3" name="楕円 152"/>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60723</xdr:rowOff>
    </xdr:from>
    <xdr:ext cx="762000" cy="259045"/>
    <xdr:sp macro="" textlink="">
      <xdr:nvSpPr>
        <xdr:cNvPr id="154" name="テキスト ボックス 153"/>
        <xdr:cNvSpPr txBox="1"/>
      </xdr:nvSpPr>
      <xdr:spPr>
        <a:xfrm>
          <a:off x="2844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12954</xdr:rowOff>
    </xdr:from>
    <xdr:to>
      <xdr:col>11</xdr:col>
      <xdr:colOff>82550</xdr:colOff>
      <xdr:row>62</xdr:row>
      <xdr:rowOff>114554</xdr:rowOff>
    </xdr:to>
    <xdr:sp macro="" textlink="">
      <xdr:nvSpPr>
        <xdr:cNvPr id="155" name="楕円 154"/>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99331</xdr:rowOff>
    </xdr:from>
    <xdr:ext cx="762000" cy="259045"/>
    <xdr:sp macro="" textlink="">
      <xdr:nvSpPr>
        <xdr:cNvPr id="156" name="テキスト ボックス 155"/>
        <xdr:cNvSpPr txBox="1"/>
      </xdr:nvSpPr>
      <xdr:spPr>
        <a:xfrm>
          <a:off x="1955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7" name="楕円 156"/>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58" name="テキスト ボックス 157"/>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人事院勧告に準じた給与改定による勤勉手当や地方公務員共済組合負担金の増に加えて、退職手当の増などにより、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対前年度で</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87</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また、物件費については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ごみ処理施設における旧焼却施設の煙突解体工事及び旧厚狭公民館の解体工事</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が平成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年度に完了したことなどに</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対前年度で</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169</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本市においては、</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公立保育所、市民館・文化会館、ごみ処理</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施設</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・し尿処理</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施設</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の公共施設等を有しており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、施設維持に係る物件費、維持補修費を押し上げる要因となっている。</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事務事業の見直しに取り組むとともに、公共施設の統廃合や管理運営の委託等を進め、更なるコスト削減に努める。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98586</xdr:rowOff>
    </xdr:from>
    <xdr:to>
      <xdr:col>23</xdr:col>
      <xdr:colOff>133350</xdr:colOff>
      <xdr:row>80</xdr:row>
      <xdr:rowOff>102217</xdr:rowOff>
    </xdr:to>
    <xdr:cxnSp macro="">
      <xdr:nvCxnSpPr>
        <xdr:cNvPr id="193" name="直線コネクタ 192"/>
        <xdr:cNvCxnSpPr/>
      </xdr:nvCxnSpPr>
      <xdr:spPr>
        <a:xfrm flipV="1">
          <a:off x="4114800" y="13814586"/>
          <a:ext cx="8382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96011</xdr:rowOff>
    </xdr:from>
    <xdr:to>
      <xdr:col>19</xdr:col>
      <xdr:colOff>133350</xdr:colOff>
      <xdr:row>80</xdr:row>
      <xdr:rowOff>102217</xdr:rowOff>
    </xdr:to>
    <xdr:cxnSp macro="">
      <xdr:nvCxnSpPr>
        <xdr:cNvPr id="196" name="直線コネクタ 195"/>
        <xdr:cNvCxnSpPr/>
      </xdr:nvCxnSpPr>
      <xdr:spPr>
        <a:xfrm>
          <a:off x="3225800" y="13812011"/>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86154</xdr:rowOff>
    </xdr:from>
    <xdr:to>
      <xdr:col>15</xdr:col>
      <xdr:colOff>82550</xdr:colOff>
      <xdr:row>80</xdr:row>
      <xdr:rowOff>96011</xdr:rowOff>
    </xdr:to>
    <xdr:cxnSp macro="">
      <xdr:nvCxnSpPr>
        <xdr:cNvPr id="199" name="直線コネクタ 198"/>
        <xdr:cNvCxnSpPr/>
      </xdr:nvCxnSpPr>
      <xdr:spPr>
        <a:xfrm>
          <a:off x="2336800" y="13802154"/>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68129</xdr:rowOff>
    </xdr:from>
    <xdr:to>
      <xdr:col>11</xdr:col>
      <xdr:colOff>31750</xdr:colOff>
      <xdr:row>80</xdr:row>
      <xdr:rowOff>86154</xdr:rowOff>
    </xdr:to>
    <xdr:cxnSp macro="">
      <xdr:nvCxnSpPr>
        <xdr:cNvPr id="202" name="直線コネクタ 201"/>
        <xdr:cNvCxnSpPr/>
      </xdr:nvCxnSpPr>
      <xdr:spPr>
        <a:xfrm>
          <a:off x="1447800" y="13784129"/>
          <a:ext cx="8890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162126</xdr:rowOff>
    </xdr:from>
    <xdr:ext cx="762000" cy="259045"/>
    <xdr:sp macro="" textlink="">
      <xdr:nvSpPr>
        <xdr:cNvPr id="204" name="テキスト ボックス 203"/>
        <xdr:cNvSpPr txBox="1"/>
      </xdr:nvSpPr>
      <xdr:spPr>
        <a:xfrm>
          <a:off x="1955800" y="1387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148858</xdr:rowOff>
    </xdr:from>
    <xdr:ext cx="762000" cy="259045"/>
    <xdr:sp macro="" textlink="">
      <xdr:nvSpPr>
        <xdr:cNvPr id="206" name="テキスト ボックス 205"/>
        <xdr:cNvSpPr txBox="1"/>
      </xdr:nvSpPr>
      <xdr:spPr>
        <a:xfrm>
          <a:off x="1066800" y="138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47786</xdr:rowOff>
    </xdr:from>
    <xdr:to>
      <xdr:col>23</xdr:col>
      <xdr:colOff>184150</xdr:colOff>
      <xdr:row>80</xdr:row>
      <xdr:rowOff>149386</xdr:rowOff>
    </xdr:to>
    <xdr:sp macro="" textlink="">
      <xdr:nvSpPr>
        <xdr:cNvPr id="212" name="楕円 211"/>
        <xdr:cNvSpPr/>
      </xdr:nvSpPr>
      <xdr:spPr>
        <a:xfrm>
          <a:off x="4902200" y="137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140513</xdr:rowOff>
    </xdr:from>
    <xdr:ext cx="762000" cy="259045"/>
    <xdr:sp macro="" textlink="">
      <xdr:nvSpPr>
        <xdr:cNvPr id="213" name="人件費・物件費等の状況該当値テキスト"/>
        <xdr:cNvSpPr txBox="1"/>
      </xdr:nvSpPr>
      <xdr:spPr>
        <a:xfrm>
          <a:off x="5041900" y="136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51417</xdr:rowOff>
    </xdr:from>
    <xdr:to>
      <xdr:col>19</xdr:col>
      <xdr:colOff>184150</xdr:colOff>
      <xdr:row>80</xdr:row>
      <xdr:rowOff>153017</xdr:rowOff>
    </xdr:to>
    <xdr:sp macro="" textlink="">
      <xdr:nvSpPr>
        <xdr:cNvPr id="214" name="楕円 213"/>
        <xdr:cNvSpPr/>
      </xdr:nvSpPr>
      <xdr:spPr>
        <a:xfrm>
          <a:off x="4064000" y="137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163194</xdr:rowOff>
    </xdr:from>
    <xdr:ext cx="736600" cy="259045"/>
    <xdr:sp macro="" textlink="">
      <xdr:nvSpPr>
        <xdr:cNvPr id="215" name="テキスト ボックス 214"/>
        <xdr:cNvSpPr txBox="1"/>
      </xdr:nvSpPr>
      <xdr:spPr>
        <a:xfrm>
          <a:off x="3733800" y="13536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45211</xdr:rowOff>
    </xdr:from>
    <xdr:to>
      <xdr:col>15</xdr:col>
      <xdr:colOff>133350</xdr:colOff>
      <xdr:row>80</xdr:row>
      <xdr:rowOff>146811</xdr:rowOff>
    </xdr:to>
    <xdr:sp macro="" textlink="">
      <xdr:nvSpPr>
        <xdr:cNvPr id="216" name="楕円 215"/>
        <xdr:cNvSpPr/>
      </xdr:nvSpPr>
      <xdr:spPr>
        <a:xfrm>
          <a:off x="3175000" y="13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156988</xdr:rowOff>
    </xdr:from>
    <xdr:ext cx="762000" cy="259045"/>
    <xdr:sp macro="" textlink="">
      <xdr:nvSpPr>
        <xdr:cNvPr id="217" name="テキスト ボックス 216"/>
        <xdr:cNvSpPr txBox="1"/>
      </xdr:nvSpPr>
      <xdr:spPr>
        <a:xfrm>
          <a:off x="2844800" y="1353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35354</xdr:rowOff>
    </xdr:from>
    <xdr:to>
      <xdr:col>11</xdr:col>
      <xdr:colOff>82550</xdr:colOff>
      <xdr:row>80</xdr:row>
      <xdr:rowOff>136954</xdr:rowOff>
    </xdr:to>
    <xdr:sp macro="" textlink="">
      <xdr:nvSpPr>
        <xdr:cNvPr id="218" name="楕円 217"/>
        <xdr:cNvSpPr/>
      </xdr:nvSpPr>
      <xdr:spPr>
        <a:xfrm>
          <a:off x="2286000" y="137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147131</xdr:rowOff>
    </xdr:from>
    <xdr:ext cx="762000" cy="259045"/>
    <xdr:sp macro="" textlink="">
      <xdr:nvSpPr>
        <xdr:cNvPr id="219" name="テキスト ボックス 218"/>
        <xdr:cNvSpPr txBox="1"/>
      </xdr:nvSpPr>
      <xdr:spPr>
        <a:xfrm>
          <a:off x="1955800" y="135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17329</xdr:rowOff>
    </xdr:from>
    <xdr:to>
      <xdr:col>7</xdr:col>
      <xdr:colOff>31750</xdr:colOff>
      <xdr:row>80</xdr:row>
      <xdr:rowOff>118929</xdr:rowOff>
    </xdr:to>
    <xdr:sp macro="" textlink="">
      <xdr:nvSpPr>
        <xdr:cNvPr id="220" name="楕円 219"/>
        <xdr:cNvSpPr/>
      </xdr:nvSpPr>
      <xdr:spPr>
        <a:xfrm>
          <a:off x="1397000" y="137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129106</xdr:rowOff>
    </xdr:from>
    <xdr:ext cx="762000" cy="259045"/>
    <xdr:sp macro="" textlink="">
      <xdr:nvSpPr>
        <xdr:cNvPr id="221" name="テキスト ボックス 220"/>
        <xdr:cNvSpPr txBox="1"/>
      </xdr:nvSpPr>
      <xdr:spPr>
        <a:xfrm>
          <a:off x="1066800" y="1350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給与については、平成</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日から独自給料カットを行ってきたが、平成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日をもって給料カットを廃止したため、それ以降はラスパイレス指数が</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を超えている状況である。</a:t>
          </a:r>
        </a:p>
        <a:p>
          <a:r>
            <a:rPr kumimoji="1" lang="ja-JP" altLang="en-US" sz="1000">
              <a:latin typeface="ＭＳ Ｐゴシック" panose="020B0600070205080204" pitchFamily="50" charset="-128"/>
              <a:ea typeface="ＭＳ Ｐゴシック" panose="020B0600070205080204" pitchFamily="50" charset="-128"/>
            </a:rPr>
            <a:t>　類似団体、全国平均と比較しても、高い指数となっているため、給料構造等の見直し等により給与水準の適正化に努める。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60325</xdr:rowOff>
    </xdr:to>
    <xdr:cxnSp macro="">
      <xdr:nvCxnSpPr>
        <xdr:cNvPr id="255" name="直線コネクタ 254"/>
        <xdr:cNvCxnSpPr/>
      </xdr:nvCxnSpPr>
      <xdr:spPr>
        <a:xfrm>
          <a:off x="16179800" y="1514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60325</xdr:rowOff>
    </xdr:to>
    <xdr:cxnSp macro="">
      <xdr:nvCxnSpPr>
        <xdr:cNvPr id="258" name="直線コネクタ 257"/>
        <xdr:cNvCxnSpPr/>
      </xdr:nvCxnSpPr>
      <xdr:spPr>
        <a:xfrm>
          <a:off x="15290800" y="151278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120650</xdr:rowOff>
    </xdr:to>
    <xdr:cxnSp macro="">
      <xdr:nvCxnSpPr>
        <xdr:cNvPr id="261" name="直線コネクタ 260"/>
        <xdr:cNvCxnSpPr/>
      </xdr:nvCxnSpPr>
      <xdr:spPr>
        <a:xfrm flipV="1">
          <a:off x="14401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120650</xdr:rowOff>
    </xdr:to>
    <xdr:cxnSp macro="">
      <xdr:nvCxnSpPr>
        <xdr:cNvPr id="264" name="直線コネクタ 263"/>
        <xdr:cNvCxnSpPr/>
      </xdr:nvCxnSpPr>
      <xdr:spPr>
        <a:xfrm>
          <a:off x="13512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66" name="テキスト ボックス 265"/>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4" name="楕円 273"/>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153052</xdr:rowOff>
    </xdr:from>
    <xdr:ext cx="762000" cy="259045"/>
    <xdr:sp macro="" textlink="">
      <xdr:nvSpPr>
        <xdr:cNvPr id="275" name="給与水準   （国との比較）該当値テキスト"/>
        <xdr:cNvSpPr txBox="1"/>
      </xdr:nvSpPr>
      <xdr:spPr>
        <a:xfrm>
          <a:off x="17106900" y="150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76" name="楕円 275"/>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77" name="テキスト ボックス 276"/>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8" name="楕円 277"/>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9" name="テキスト ボックス 278"/>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職員数（公営企業会計部門職員を含む）は、平成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日現在</a:t>
          </a:r>
          <a:r>
            <a:rPr kumimoji="1" lang="en-US" altLang="ja-JP" sz="1000">
              <a:latin typeface="ＭＳ Ｐゴシック" panose="020B0600070205080204" pitchFamily="50" charset="-128"/>
              <a:ea typeface="ＭＳ Ｐゴシック" panose="020B0600070205080204" pitchFamily="50" charset="-128"/>
            </a:rPr>
            <a:t>744</a:t>
          </a:r>
          <a:r>
            <a:rPr kumimoji="1" lang="ja-JP" altLang="en-US" sz="1000">
              <a:latin typeface="ＭＳ Ｐゴシック" panose="020B0600070205080204" pitchFamily="50" charset="-128"/>
              <a:ea typeface="ＭＳ Ｐゴシック" panose="020B0600070205080204" pitchFamily="50" charset="-128"/>
            </a:rPr>
            <a:t>人であり、合併直後の平成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日時点の</a:t>
          </a:r>
          <a:r>
            <a:rPr kumimoji="1" lang="en-US" altLang="ja-JP" sz="1000">
              <a:latin typeface="ＭＳ Ｐゴシック" panose="020B0600070205080204" pitchFamily="50" charset="-128"/>
              <a:ea typeface="ＭＳ Ｐゴシック" panose="020B0600070205080204" pitchFamily="50" charset="-128"/>
            </a:rPr>
            <a:t>1,092</a:t>
          </a:r>
          <a:r>
            <a:rPr kumimoji="1" lang="ja-JP" altLang="en-US" sz="1000">
              <a:latin typeface="ＭＳ Ｐゴシック" panose="020B0600070205080204" pitchFamily="50" charset="-128"/>
              <a:ea typeface="ＭＳ Ｐゴシック" panose="020B0600070205080204" pitchFamily="50" charset="-128"/>
            </a:rPr>
            <a:t>人から</a:t>
          </a:r>
          <a:r>
            <a:rPr kumimoji="1" lang="en-US" altLang="ja-JP" sz="1000">
              <a:latin typeface="ＭＳ Ｐゴシック" panose="020B0600070205080204" pitchFamily="50" charset="-128"/>
              <a:ea typeface="ＭＳ Ｐゴシック" panose="020B0600070205080204" pitchFamily="50" charset="-128"/>
            </a:rPr>
            <a:t>348</a:t>
          </a:r>
          <a:r>
            <a:rPr kumimoji="1" lang="ja-JP" altLang="en-US" sz="1000">
              <a:latin typeface="ＭＳ Ｐゴシック" panose="020B0600070205080204" pitchFamily="50" charset="-128"/>
              <a:ea typeface="ＭＳ Ｐゴシック" panose="020B0600070205080204" pitchFamily="50" charset="-128"/>
            </a:rPr>
            <a:t>人の減となっている。</a:t>
          </a:r>
        </a:p>
        <a:p>
          <a:r>
            <a:rPr kumimoji="1" lang="ja-JP" altLang="en-US" sz="1000">
              <a:latin typeface="ＭＳ Ｐゴシック" panose="020B0600070205080204" pitchFamily="50" charset="-128"/>
              <a:ea typeface="ＭＳ Ｐゴシック" panose="020B0600070205080204" pitchFamily="50" charset="-128"/>
            </a:rPr>
            <a:t>　人口千人当たり職員数は、類似団体との比較において</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000">
              <a:latin typeface="ＭＳ Ｐゴシック" panose="020B0600070205080204" pitchFamily="50" charset="-128"/>
              <a:ea typeface="ＭＳ Ｐゴシック" panose="020B0600070205080204" pitchFamily="50" charset="-128"/>
            </a:rPr>
            <a:t>下回っているが、直営の公共施設等が多いため、施設の運営に相応の職員数を要している。</a:t>
          </a:r>
        </a:p>
        <a:p>
          <a:r>
            <a:rPr kumimoji="1" lang="ja-JP" altLang="en-US" sz="1000">
              <a:latin typeface="ＭＳ Ｐゴシック" panose="020B0600070205080204" pitchFamily="50" charset="-128"/>
              <a:ea typeface="ＭＳ Ｐゴシック" panose="020B0600070205080204" pitchFamily="50" charset="-128"/>
            </a:rPr>
            <a:t>　今後、公共施設の統廃合や組織・機構の見直し、業務の民間委託等を検討し、定員規模の適正化に努める。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87206</xdr:rowOff>
    </xdr:from>
    <xdr:to>
      <xdr:col>81</xdr:col>
      <xdr:colOff>44450</xdr:colOff>
      <xdr:row>61</xdr:row>
      <xdr:rowOff>97261</xdr:rowOff>
    </xdr:to>
    <xdr:cxnSp macro="">
      <xdr:nvCxnSpPr>
        <xdr:cNvPr id="318" name="直線コネクタ 317"/>
        <xdr:cNvCxnSpPr/>
      </xdr:nvCxnSpPr>
      <xdr:spPr>
        <a:xfrm>
          <a:off x="16179800" y="10545656"/>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69109</xdr:rowOff>
    </xdr:from>
    <xdr:to>
      <xdr:col>77</xdr:col>
      <xdr:colOff>44450</xdr:colOff>
      <xdr:row>61</xdr:row>
      <xdr:rowOff>87206</xdr:rowOff>
    </xdr:to>
    <xdr:cxnSp macro="">
      <xdr:nvCxnSpPr>
        <xdr:cNvPr id="321" name="直線コネクタ 320"/>
        <xdr:cNvCxnSpPr/>
      </xdr:nvCxnSpPr>
      <xdr:spPr>
        <a:xfrm>
          <a:off x="15290800" y="1052755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61066</xdr:rowOff>
    </xdr:from>
    <xdr:to>
      <xdr:col>72</xdr:col>
      <xdr:colOff>203200</xdr:colOff>
      <xdr:row>61</xdr:row>
      <xdr:rowOff>69109</xdr:rowOff>
    </xdr:to>
    <xdr:cxnSp macro="">
      <xdr:nvCxnSpPr>
        <xdr:cNvPr id="324" name="直線コネクタ 323"/>
        <xdr:cNvCxnSpPr/>
      </xdr:nvCxnSpPr>
      <xdr:spPr>
        <a:xfrm>
          <a:off x="14401800" y="105195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61066</xdr:rowOff>
    </xdr:from>
    <xdr:to>
      <xdr:col>68</xdr:col>
      <xdr:colOff>152400</xdr:colOff>
      <xdr:row>61</xdr:row>
      <xdr:rowOff>61066</xdr:rowOff>
    </xdr:to>
    <xdr:cxnSp macro="">
      <xdr:nvCxnSpPr>
        <xdr:cNvPr id="327" name="直線コネクタ 326"/>
        <xdr:cNvCxnSpPr/>
      </xdr:nvCxnSpPr>
      <xdr:spPr>
        <a:xfrm>
          <a:off x="13512800" y="10519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29" name="テキスト ボックス 328"/>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46461</xdr:rowOff>
    </xdr:from>
    <xdr:to>
      <xdr:col>81</xdr:col>
      <xdr:colOff>95250</xdr:colOff>
      <xdr:row>61</xdr:row>
      <xdr:rowOff>148061</xdr:rowOff>
    </xdr:to>
    <xdr:sp macro="" textlink="">
      <xdr:nvSpPr>
        <xdr:cNvPr id="337" name="楕円 336"/>
        <xdr:cNvSpPr/>
      </xdr:nvSpPr>
      <xdr:spPr>
        <a:xfrm>
          <a:off x="169672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62988</xdr:rowOff>
    </xdr:from>
    <xdr:ext cx="762000" cy="259045"/>
    <xdr:sp macro="" textlink="">
      <xdr:nvSpPr>
        <xdr:cNvPr id="338" name="定員管理の状況該当値テキスト"/>
        <xdr:cNvSpPr txBox="1"/>
      </xdr:nvSpPr>
      <xdr:spPr>
        <a:xfrm>
          <a:off x="17106900" y="103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36406</xdr:rowOff>
    </xdr:from>
    <xdr:to>
      <xdr:col>77</xdr:col>
      <xdr:colOff>95250</xdr:colOff>
      <xdr:row>61</xdr:row>
      <xdr:rowOff>138006</xdr:rowOff>
    </xdr:to>
    <xdr:sp macro="" textlink="">
      <xdr:nvSpPr>
        <xdr:cNvPr id="339" name="楕円 338"/>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148183</xdr:rowOff>
    </xdr:from>
    <xdr:ext cx="736600" cy="259045"/>
    <xdr:sp macro="" textlink="">
      <xdr:nvSpPr>
        <xdr:cNvPr id="340" name="テキスト ボックス 339"/>
        <xdr:cNvSpPr txBox="1"/>
      </xdr:nvSpPr>
      <xdr:spPr>
        <a:xfrm>
          <a:off x="15798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18309</xdr:rowOff>
    </xdr:from>
    <xdr:to>
      <xdr:col>73</xdr:col>
      <xdr:colOff>44450</xdr:colOff>
      <xdr:row>61</xdr:row>
      <xdr:rowOff>119909</xdr:rowOff>
    </xdr:to>
    <xdr:sp macro="" textlink="">
      <xdr:nvSpPr>
        <xdr:cNvPr id="341" name="楕円 340"/>
        <xdr:cNvSpPr/>
      </xdr:nvSpPr>
      <xdr:spPr>
        <a:xfrm>
          <a:off x="15240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130086</xdr:rowOff>
    </xdr:from>
    <xdr:ext cx="762000" cy="259045"/>
    <xdr:sp macro="" textlink="">
      <xdr:nvSpPr>
        <xdr:cNvPr id="342" name="テキスト ボックス 341"/>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10266</xdr:rowOff>
    </xdr:from>
    <xdr:to>
      <xdr:col>68</xdr:col>
      <xdr:colOff>203200</xdr:colOff>
      <xdr:row>61</xdr:row>
      <xdr:rowOff>111866</xdr:rowOff>
    </xdr:to>
    <xdr:sp macro="" textlink="">
      <xdr:nvSpPr>
        <xdr:cNvPr id="343" name="楕円 342"/>
        <xdr:cNvSpPr/>
      </xdr:nvSpPr>
      <xdr:spPr>
        <a:xfrm>
          <a:off x="14351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122043</xdr:rowOff>
    </xdr:from>
    <xdr:ext cx="762000" cy="259045"/>
    <xdr:sp macro="" textlink="">
      <xdr:nvSpPr>
        <xdr:cNvPr id="344" name="テキスト ボックス 343"/>
        <xdr:cNvSpPr txBox="1"/>
      </xdr:nvSpPr>
      <xdr:spPr>
        <a:xfrm>
          <a:off x="14020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10266</xdr:rowOff>
    </xdr:from>
    <xdr:to>
      <xdr:col>64</xdr:col>
      <xdr:colOff>152400</xdr:colOff>
      <xdr:row>61</xdr:row>
      <xdr:rowOff>111866</xdr:rowOff>
    </xdr:to>
    <xdr:sp macro="" textlink="">
      <xdr:nvSpPr>
        <xdr:cNvPr id="345" name="楕円 344"/>
        <xdr:cNvSpPr/>
      </xdr:nvSpPr>
      <xdr:spPr>
        <a:xfrm>
          <a:off x="13462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122043</xdr:rowOff>
    </xdr:from>
    <xdr:ext cx="762000" cy="259045"/>
    <xdr:sp macro="" textlink="">
      <xdr:nvSpPr>
        <xdr:cNvPr id="346" name="テキスト ボックス 345"/>
        <xdr:cNvSpPr txBox="1"/>
      </xdr:nvSpPr>
      <xdr:spPr>
        <a:xfrm>
          <a:off x="13131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実質公債費比率は、昨年度から</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9.8</a:t>
          </a:r>
          <a:r>
            <a:rPr kumimoji="1" lang="ja-JP" altLang="en-US" sz="1000">
              <a:latin typeface="ＭＳ Ｐゴシック" panose="020B0600070205080204" pitchFamily="50" charset="-128"/>
              <a:ea typeface="ＭＳ Ｐゴシック" panose="020B0600070205080204" pitchFamily="50" charset="-128"/>
            </a:rPr>
            <a:t>％となった。数値は改善傾向にあるものの、類似団体や県内他市との比較においては、依然として高い水準となっている。</a:t>
          </a:r>
        </a:p>
        <a:p>
          <a:r>
            <a:rPr kumimoji="1" lang="ja-JP" altLang="en-US" sz="1000">
              <a:latin typeface="ＭＳ Ｐゴシック" panose="020B0600070205080204" pitchFamily="50" charset="-128"/>
              <a:ea typeface="ＭＳ Ｐゴシック" panose="020B0600070205080204" pitchFamily="50" charset="-128"/>
            </a:rPr>
            <a:t>　これは、元利償還金、公営企業に要する経費の財源とする地方債の償還の財源に充てたと認められる繰入金や公債費に準ずる債務負担行為に係るものが多額であることが主な要因である。</a:t>
          </a:r>
        </a:p>
        <a:p>
          <a:r>
            <a:rPr kumimoji="1" lang="ja-JP" altLang="en-US" sz="1000">
              <a:latin typeface="ＭＳ Ｐゴシック" panose="020B0600070205080204" pitchFamily="50" charset="-128"/>
              <a:ea typeface="ＭＳ Ｐゴシック" panose="020B0600070205080204" pitchFamily="50" charset="-128"/>
            </a:rPr>
            <a:t>　近年の普通建設事業の実施状況から、将来的な公債費の増加に伴う実質公債費比率の悪化が見込まれている。このため、今後の地方債発行については、交付税算入率を勘案するとともに、一般会計だけでなく、特別会計においても地方債発行の抑制に努め、公債費負担の適正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114119</xdr:rowOff>
    </xdr:from>
    <xdr:to>
      <xdr:col>81</xdr:col>
      <xdr:colOff>44450</xdr:colOff>
      <xdr:row>41</xdr:row>
      <xdr:rowOff>134801</xdr:rowOff>
    </xdr:to>
    <xdr:cxnSp macro="">
      <xdr:nvCxnSpPr>
        <xdr:cNvPr id="381" name="直線コネクタ 380"/>
        <xdr:cNvCxnSpPr/>
      </xdr:nvCxnSpPr>
      <xdr:spPr>
        <a:xfrm flipV="1">
          <a:off x="16179800" y="714356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134801</xdr:rowOff>
    </xdr:from>
    <xdr:to>
      <xdr:col>77</xdr:col>
      <xdr:colOff>44450</xdr:colOff>
      <xdr:row>42</xdr:row>
      <xdr:rowOff>66766</xdr:rowOff>
    </xdr:to>
    <xdr:cxnSp macro="">
      <xdr:nvCxnSpPr>
        <xdr:cNvPr id="384" name="直線コネクタ 383"/>
        <xdr:cNvCxnSpPr/>
      </xdr:nvCxnSpPr>
      <xdr:spPr>
        <a:xfrm flipV="1">
          <a:off x="15290800" y="716425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66766</xdr:rowOff>
    </xdr:from>
    <xdr:to>
      <xdr:col>72</xdr:col>
      <xdr:colOff>203200</xdr:colOff>
      <xdr:row>42</xdr:row>
      <xdr:rowOff>149497</xdr:rowOff>
    </xdr:to>
    <xdr:cxnSp macro="">
      <xdr:nvCxnSpPr>
        <xdr:cNvPr id="387" name="直線コネクタ 386"/>
        <xdr:cNvCxnSpPr/>
      </xdr:nvCxnSpPr>
      <xdr:spPr>
        <a:xfrm flipV="1">
          <a:off x="14401800" y="726766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149497</xdr:rowOff>
    </xdr:from>
    <xdr:to>
      <xdr:col>68</xdr:col>
      <xdr:colOff>152400</xdr:colOff>
      <xdr:row>43</xdr:row>
      <xdr:rowOff>95250</xdr:rowOff>
    </xdr:to>
    <xdr:cxnSp macro="">
      <xdr:nvCxnSpPr>
        <xdr:cNvPr id="390" name="直線コネクタ 389"/>
        <xdr:cNvCxnSpPr/>
      </xdr:nvCxnSpPr>
      <xdr:spPr>
        <a:xfrm flipV="1">
          <a:off x="13512800" y="735039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147518</xdr:rowOff>
    </xdr:from>
    <xdr:ext cx="762000" cy="259045"/>
    <xdr:sp macro="" textlink="">
      <xdr:nvSpPr>
        <xdr:cNvPr id="392" name="テキスト ボックス 391"/>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45011</xdr:rowOff>
    </xdr:from>
    <xdr:ext cx="762000" cy="259045"/>
    <xdr:sp macro="" textlink="">
      <xdr:nvSpPr>
        <xdr:cNvPr id="394" name="テキスト ボックス 393"/>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63319</xdr:rowOff>
    </xdr:from>
    <xdr:to>
      <xdr:col>81</xdr:col>
      <xdr:colOff>95250</xdr:colOff>
      <xdr:row>41</xdr:row>
      <xdr:rowOff>164919</xdr:rowOff>
    </xdr:to>
    <xdr:sp macro="" textlink="">
      <xdr:nvSpPr>
        <xdr:cNvPr id="400" name="楕円 399"/>
        <xdr:cNvSpPr/>
      </xdr:nvSpPr>
      <xdr:spPr>
        <a:xfrm>
          <a:off x="169672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35396</xdr:rowOff>
    </xdr:from>
    <xdr:ext cx="762000" cy="259045"/>
    <xdr:sp macro="" textlink="">
      <xdr:nvSpPr>
        <xdr:cNvPr id="401" name="公債費負担の状況該当値テキスト"/>
        <xdr:cNvSpPr txBox="1"/>
      </xdr:nvSpPr>
      <xdr:spPr>
        <a:xfrm>
          <a:off x="17106900" y="70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84001</xdr:rowOff>
    </xdr:from>
    <xdr:to>
      <xdr:col>77</xdr:col>
      <xdr:colOff>95250</xdr:colOff>
      <xdr:row>42</xdr:row>
      <xdr:rowOff>14151</xdr:rowOff>
    </xdr:to>
    <xdr:sp macro="" textlink="">
      <xdr:nvSpPr>
        <xdr:cNvPr id="402" name="楕円 401"/>
        <xdr:cNvSpPr/>
      </xdr:nvSpPr>
      <xdr:spPr>
        <a:xfrm>
          <a:off x="16129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170378</xdr:rowOff>
    </xdr:from>
    <xdr:ext cx="736600" cy="259045"/>
    <xdr:sp macro="" textlink="">
      <xdr:nvSpPr>
        <xdr:cNvPr id="403" name="テキスト ボックス 402"/>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15966</xdr:rowOff>
    </xdr:from>
    <xdr:to>
      <xdr:col>73</xdr:col>
      <xdr:colOff>44450</xdr:colOff>
      <xdr:row>42</xdr:row>
      <xdr:rowOff>117566</xdr:rowOff>
    </xdr:to>
    <xdr:sp macro="" textlink="">
      <xdr:nvSpPr>
        <xdr:cNvPr id="404" name="楕円 403"/>
        <xdr:cNvSpPr/>
      </xdr:nvSpPr>
      <xdr:spPr>
        <a:xfrm>
          <a:off x="15240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102343</xdr:rowOff>
    </xdr:from>
    <xdr:ext cx="762000" cy="259045"/>
    <xdr:sp macro="" textlink="">
      <xdr:nvSpPr>
        <xdr:cNvPr id="405" name="テキスト ボックス 404"/>
        <xdr:cNvSpPr txBox="1"/>
      </xdr:nvSpPr>
      <xdr:spPr>
        <a:xfrm>
          <a:off x="14909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98697</xdr:rowOff>
    </xdr:from>
    <xdr:to>
      <xdr:col>68</xdr:col>
      <xdr:colOff>203200</xdr:colOff>
      <xdr:row>43</xdr:row>
      <xdr:rowOff>28847</xdr:rowOff>
    </xdr:to>
    <xdr:sp macro="" textlink="">
      <xdr:nvSpPr>
        <xdr:cNvPr id="406" name="楕円 405"/>
        <xdr:cNvSpPr/>
      </xdr:nvSpPr>
      <xdr:spPr>
        <a:xfrm>
          <a:off x="14351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13624</xdr:rowOff>
    </xdr:from>
    <xdr:ext cx="762000" cy="259045"/>
    <xdr:sp macro="" textlink="">
      <xdr:nvSpPr>
        <xdr:cNvPr id="407" name="テキスト ボックス 406"/>
        <xdr:cNvSpPr txBox="1"/>
      </xdr:nvSpPr>
      <xdr:spPr>
        <a:xfrm>
          <a:off x="14020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8" name="楕円 407"/>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9" name="テキスト ボックス 40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将来負担比率は、昨年度から</a:t>
          </a:r>
          <a:r>
            <a:rPr kumimoji="1" lang="en-US" altLang="ja-JP" sz="1000">
              <a:latin typeface="ＭＳ Ｐゴシック" panose="020B0600070205080204" pitchFamily="50" charset="-128"/>
              <a:ea typeface="ＭＳ Ｐゴシック" panose="020B0600070205080204" pitchFamily="50" charset="-128"/>
            </a:rPr>
            <a:t>18.2</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70.8</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将来負担額については、公営企業債等繰入見込額及び退職手当負担見込額の減があったものの、市立山口東京理科大学薬学部校舎整備事業等に関する借入れにより、地方債現在高が</a:t>
          </a:r>
          <a:r>
            <a:rPr kumimoji="1" lang="en-US" altLang="ja-JP" sz="1000">
              <a:latin typeface="ＭＳ Ｐゴシック" panose="020B0600070205080204" pitchFamily="50" charset="-128"/>
              <a:ea typeface="ＭＳ Ｐゴシック" panose="020B0600070205080204" pitchFamily="50" charset="-128"/>
            </a:rPr>
            <a:t>3,595</a:t>
          </a:r>
          <a:r>
            <a:rPr kumimoji="1" lang="ja-JP" altLang="en-US" sz="1000">
              <a:latin typeface="ＭＳ Ｐゴシック" panose="020B0600070205080204" pitchFamily="50" charset="-128"/>
              <a:ea typeface="ＭＳ Ｐゴシック" panose="020B0600070205080204" pitchFamily="50" charset="-128"/>
            </a:rPr>
            <a:t>百万円の増となったことなどから、</a:t>
          </a:r>
          <a:r>
            <a:rPr kumimoji="1" lang="en-US" altLang="ja-JP" sz="1000">
              <a:latin typeface="ＭＳ Ｐゴシック" panose="020B0600070205080204" pitchFamily="50" charset="-128"/>
              <a:ea typeface="ＭＳ Ｐゴシック" panose="020B0600070205080204" pitchFamily="50" charset="-128"/>
            </a:rPr>
            <a:t>2,395</a:t>
          </a:r>
          <a:r>
            <a:rPr kumimoji="1" lang="ja-JP" altLang="en-US" sz="1000">
              <a:latin typeface="ＭＳ Ｐゴシック" panose="020B0600070205080204" pitchFamily="50" charset="-128"/>
              <a:ea typeface="ＭＳ Ｐゴシック" panose="020B0600070205080204" pitchFamily="50" charset="-128"/>
            </a:rPr>
            <a:t>百万円の増となった。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一方、充当可能財源等については、基準財政需要額算入見込額が</a:t>
          </a:r>
          <a:r>
            <a:rPr kumimoji="1" lang="en-US" altLang="ja-JP" sz="1000">
              <a:latin typeface="ＭＳ Ｐゴシック" panose="020B0600070205080204" pitchFamily="50" charset="-128"/>
              <a:ea typeface="ＭＳ Ｐゴシック" panose="020B0600070205080204" pitchFamily="50" charset="-128"/>
            </a:rPr>
            <a:t>1,024</a:t>
          </a:r>
          <a:r>
            <a:rPr kumimoji="1" lang="ja-JP" altLang="en-US" sz="1000">
              <a:latin typeface="ＭＳ Ｐゴシック" panose="020B0600070205080204" pitchFamily="50" charset="-128"/>
              <a:ea typeface="ＭＳ Ｐゴシック" panose="020B0600070205080204" pitchFamily="50" charset="-128"/>
            </a:rPr>
            <a:t>百万円の増となったものの、財政調整基金及び公立大学法人運営基金等の取崩しにより充当可能基金が</a:t>
          </a:r>
          <a:r>
            <a:rPr kumimoji="1" lang="en-US" altLang="ja-JP" sz="1000">
              <a:latin typeface="ＭＳ Ｐゴシック" panose="020B0600070205080204" pitchFamily="50" charset="-128"/>
              <a:ea typeface="ＭＳ Ｐゴシック" panose="020B0600070205080204" pitchFamily="50" charset="-128"/>
            </a:rPr>
            <a:t>672</a:t>
          </a:r>
          <a:r>
            <a:rPr kumimoji="1" lang="ja-JP" altLang="en-US" sz="1000">
              <a:latin typeface="ＭＳ Ｐゴシック" panose="020B0600070205080204" pitchFamily="50" charset="-128"/>
              <a:ea typeface="ＭＳ Ｐゴシック" panose="020B0600070205080204" pitchFamily="50" charset="-128"/>
            </a:rPr>
            <a:t>百万円の減となり、充当可能特定歳入が</a:t>
          </a:r>
          <a:r>
            <a:rPr kumimoji="1" lang="en-US" altLang="ja-JP" sz="1000">
              <a:latin typeface="ＭＳ Ｐゴシック" panose="020B0600070205080204" pitchFamily="50" charset="-128"/>
              <a:ea typeface="ＭＳ Ｐゴシック" panose="020B0600070205080204" pitchFamily="50" charset="-128"/>
            </a:rPr>
            <a:t>583</a:t>
          </a:r>
          <a:r>
            <a:rPr kumimoji="1" lang="ja-JP" altLang="en-US" sz="1000">
              <a:latin typeface="ＭＳ Ｐゴシック" panose="020B0600070205080204" pitchFamily="50" charset="-128"/>
              <a:ea typeface="ＭＳ Ｐゴシック" panose="020B0600070205080204" pitchFamily="50" charset="-128"/>
            </a:rPr>
            <a:t>百万円の減となったことなどから、</a:t>
          </a:r>
          <a:r>
            <a:rPr kumimoji="1" lang="en-US" altLang="ja-JP" sz="1000">
              <a:latin typeface="ＭＳ Ｐゴシック" panose="020B0600070205080204" pitchFamily="50" charset="-128"/>
              <a:ea typeface="ＭＳ Ｐゴシック" panose="020B0600070205080204" pitchFamily="50" charset="-128"/>
            </a:rPr>
            <a:t>231</a:t>
          </a:r>
          <a:r>
            <a:rPr kumimoji="1" lang="ja-JP" altLang="en-US" sz="1000">
              <a:latin typeface="ＭＳ Ｐゴシック" panose="020B0600070205080204" pitchFamily="50" charset="-128"/>
              <a:ea typeface="ＭＳ Ｐゴシック" panose="020B0600070205080204" pitchFamily="50" charset="-128"/>
            </a:rPr>
            <a:t>百万円の減となった。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類似団体や県内他市との比較では、債務負担行為に基づく支出予定額、病院事業会計及び下水道事業特別会計に対する繰入見込額が多額となっているが、今後、普通建設事業等の実施に伴う地方債現在高の更なる増加が見込まれており、将来負担比率の悪化が予測され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50546</xdr:rowOff>
    </xdr:from>
    <xdr:to>
      <xdr:col>81</xdr:col>
      <xdr:colOff>44450</xdr:colOff>
      <xdr:row>17</xdr:row>
      <xdr:rowOff>25485</xdr:rowOff>
    </xdr:to>
    <xdr:cxnSp macro="">
      <xdr:nvCxnSpPr>
        <xdr:cNvPr id="443" name="直線コネクタ 442"/>
        <xdr:cNvCxnSpPr/>
      </xdr:nvCxnSpPr>
      <xdr:spPr>
        <a:xfrm>
          <a:off x="16179800" y="2793746"/>
          <a:ext cx="8382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50546</xdr:rowOff>
    </xdr:from>
    <xdr:to>
      <xdr:col>77</xdr:col>
      <xdr:colOff>44450</xdr:colOff>
      <xdr:row>16</xdr:row>
      <xdr:rowOff>112480</xdr:rowOff>
    </xdr:to>
    <xdr:cxnSp macro="">
      <xdr:nvCxnSpPr>
        <xdr:cNvPr id="446" name="直線コネクタ 445"/>
        <xdr:cNvCxnSpPr/>
      </xdr:nvCxnSpPr>
      <xdr:spPr>
        <a:xfrm flipV="1">
          <a:off x="15290800" y="2793746"/>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112480</xdr:rowOff>
    </xdr:from>
    <xdr:to>
      <xdr:col>72</xdr:col>
      <xdr:colOff>203200</xdr:colOff>
      <xdr:row>16</xdr:row>
      <xdr:rowOff>159935</xdr:rowOff>
    </xdr:to>
    <xdr:cxnSp macro="">
      <xdr:nvCxnSpPr>
        <xdr:cNvPr id="449" name="直線コネクタ 448"/>
        <xdr:cNvCxnSpPr/>
      </xdr:nvCxnSpPr>
      <xdr:spPr>
        <a:xfrm flipV="1">
          <a:off x="14401800" y="2855680"/>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155914</xdr:rowOff>
    </xdr:from>
    <xdr:to>
      <xdr:col>68</xdr:col>
      <xdr:colOff>152400</xdr:colOff>
      <xdr:row>16</xdr:row>
      <xdr:rowOff>159935</xdr:rowOff>
    </xdr:to>
    <xdr:cxnSp macro="">
      <xdr:nvCxnSpPr>
        <xdr:cNvPr id="452" name="直線コネクタ 451"/>
        <xdr:cNvCxnSpPr/>
      </xdr:nvCxnSpPr>
      <xdr:spPr>
        <a:xfrm>
          <a:off x="13512800" y="289911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3" name="フローチャート: 判断 452"/>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4" name="テキスト ボックス 453"/>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5" name="フローチャート: 判断 454"/>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6" name="テキスト ボックス 455"/>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146135</xdr:rowOff>
    </xdr:from>
    <xdr:to>
      <xdr:col>81</xdr:col>
      <xdr:colOff>95250</xdr:colOff>
      <xdr:row>17</xdr:row>
      <xdr:rowOff>76285</xdr:rowOff>
    </xdr:to>
    <xdr:sp macro="" textlink="">
      <xdr:nvSpPr>
        <xdr:cNvPr id="462" name="楕円 461"/>
        <xdr:cNvSpPr/>
      </xdr:nvSpPr>
      <xdr:spPr>
        <a:xfrm>
          <a:off x="169672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118212</xdr:rowOff>
    </xdr:from>
    <xdr:ext cx="762000" cy="259045"/>
    <xdr:sp macro="" textlink="">
      <xdr:nvSpPr>
        <xdr:cNvPr id="463" name="将来負担の状況該当値テキスト"/>
        <xdr:cNvSpPr txBox="1"/>
      </xdr:nvSpPr>
      <xdr:spPr>
        <a:xfrm>
          <a:off x="17106900" y="286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171196</xdr:rowOff>
    </xdr:from>
    <xdr:to>
      <xdr:col>77</xdr:col>
      <xdr:colOff>95250</xdr:colOff>
      <xdr:row>16</xdr:row>
      <xdr:rowOff>101346</xdr:rowOff>
    </xdr:to>
    <xdr:sp macro="" textlink="">
      <xdr:nvSpPr>
        <xdr:cNvPr id="464" name="楕円 463"/>
        <xdr:cNvSpPr/>
      </xdr:nvSpPr>
      <xdr:spPr>
        <a:xfrm>
          <a:off x="16129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86123</xdr:rowOff>
    </xdr:from>
    <xdr:ext cx="736600" cy="259045"/>
    <xdr:sp macro="" textlink="">
      <xdr:nvSpPr>
        <xdr:cNvPr id="465" name="テキスト ボックス 464"/>
        <xdr:cNvSpPr txBox="1"/>
      </xdr:nvSpPr>
      <xdr:spPr>
        <a:xfrm>
          <a:off x="15798800" y="282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61680</xdr:rowOff>
    </xdr:from>
    <xdr:to>
      <xdr:col>73</xdr:col>
      <xdr:colOff>44450</xdr:colOff>
      <xdr:row>16</xdr:row>
      <xdr:rowOff>163280</xdr:rowOff>
    </xdr:to>
    <xdr:sp macro="" textlink="">
      <xdr:nvSpPr>
        <xdr:cNvPr id="466" name="楕円 465"/>
        <xdr:cNvSpPr/>
      </xdr:nvSpPr>
      <xdr:spPr>
        <a:xfrm>
          <a:off x="15240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148057</xdr:rowOff>
    </xdr:from>
    <xdr:ext cx="762000" cy="259045"/>
    <xdr:sp macro="" textlink="">
      <xdr:nvSpPr>
        <xdr:cNvPr id="467" name="テキスト ボックス 466"/>
        <xdr:cNvSpPr txBox="1"/>
      </xdr:nvSpPr>
      <xdr:spPr>
        <a:xfrm>
          <a:off x="14909800" y="28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109135</xdr:rowOff>
    </xdr:from>
    <xdr:to>
      <xdr:col>68</xdr:col>
      <xdr:colOff>203200</xdr:colOff>
      <xdr:row>17</xdr:row>
      <xdr:rowOff>39285</xdr:rowOff>
    </xdr:to>
    <xdr:sp macro="" textlink="">
      <xdr:nvSpPr>
        <xdr:cNvPr id="468" name="楕円 467"/>
        <xdr:cNvSpPr/>
      </xdr:nvSpPr>
      <xdr:spPr>
        <a:xfrm>
          <a:off x="14351000" y="28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24062</xdr:rowOff>
    </xdr:from>
    <xdr:ext cx="762000" cy="259045"/>
    <xdr:sp macro="" textlink="">
      <xdr:nvSpPr>
        <xdr:cNvPr id="469" name="テキスト ボックス 468"/>
        <xdr:cNvSpPr txBox="1"/>
      </xdr:nvSpPr>
      <xdr:spPr>
        <a:xfrm>
          <a:off x="14020800" y="293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105114</xdr:rowOff>
    </xdr:from>
    <xdr:to>
      <xdr:col>64</xdr:col>
      <xdr:colOff>152400</xdr:colOff>
      <xdr:row>17</xdr:row>
      <xdr:rowOff>35264</xdr:rowOff>
    </xdr:to>
    <xdr:sp macro="" textlink="">
      <xdr:nvSpPr>
        <xdr:cNvPr id="470" name="楕円 469"/>
        <xdr:cNvSpPr/>
      </xdr:nvSpPr>
      <xdr:spPr>
        <a:xfrm>
          <a:off x="13462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20041</xdr:rowOff>
    </xdr:from>
    <xdr:ext cx="762000" cy="259045"/>
    <xdr:sp macro="" textlink="">
      <xdr:nvSpPr>
        <xdr:cNvPr id="471" name="テキスト ボックス 470"/>
        <xdr:cNvSpPr txBox="1"/>
      </xdr:nvSpPr>
      <xdr:spPr>
        <a:xfrm>
          <a:off x="13131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63,623
62,911
133.09
32,884,190
31,776,886
417,299
17,219,266
35,444,911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年度の人件費に係る経常収支比率は、前年度から</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19.3</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000">
              <a:latin typeface="ＭＳ Ｐゴシック" panose="020B0600070205080204" pitchFamily="50" charset="-128"/>
              <a:ea typeface="ＭＳ Ｐゴシック" panose="020B0600070205080204" pitchFamily="50" charset="-128"/>
            </a:rPr>
            <a:t>3.4</a:t>
          </a:r>
          <a:r>
            <a:rPr kumimoji="1" lang="ja-JP" altLang="en-US" sz="1000">
              <a:latin typeface="ＭＳ Ｐゴシック" panose="020B0600070205080204" pitchFamily="50" charset="-128"/>
              <a:ea typeface="ＭＳ Ｐゴシック" panose="020B0600070205080204" pitchFamily="50" charset="-128"/>
            </a:rPr>
            <a:t>ポイント下回った。</a:t>
          </a:r>
        </a:p>
        <a:p>
          <a:r>
            <a:rPr kumimoji="1" lang="ja-JP" altLang="en-US" sz="1000">
              <a:latin typeface="ＭＳ Ｐゴシック" panose="020B0600070205080204" pitchFamily="50" charset="-128"/>
              <a:ea typeface="ＭＳ Ｐゴシック" panose="020B0600070205080204" pitchFamily="50" charset="-128"/>
            </a:rPr>
            <a:t>　前年度との比較では、人件費決算額の増に加えて、特定財源の減により、経常経費充当一般財源等は、</a:t>
          </a:r>
          <a:r>
            <a:rPr kumimoji="1" lang="en-US" altLang="ja-JP" sz="1000">
              <a:latin typeface="ＭＳ Ｐゴシック" panose="020B0600070205080204" pitchFamily="50" charset="-128"/>
              <a:ea typeface="ＭＳ Ｐゴシック" panose="020B0600070205080204" pitchFamily="50" charset="-128"/>
            </a:rPr>
            <a:t>71</a:t>
          </a:r>
          <a:r>
            <a:rPr kumimoji="1" lang="ja-JP" altLang="en-US" sz="1000">
              <a:latin typeface="ＭＳ Ｐゴシック" panose="020B0600070205080204" pitchFamily="50" charset="-128"/>
              <a:ea typeface="ＭＳ Ｐゴシック" panose="020B0600070205080204" pitchFamily="50" charset="-128"/>
            </a:rPr>
            <a:t>百万円の増となった。</a:t>
          </a:r>
        </a:p>
        <a:p>
          <a:r>
            <a:rPr kumimoji="1" lang="ja-JP" altLang="en-US" sz="1000">
              <a:latin typeface="ＭＳ Ｐゴシック" panose="020B0600070205080204" pitchFamily="50" charset="-128"/>
              <a:ea typeface="ＭＳ Ｐゴシック" panose="020B0600070205080204" pitchFamily="50" charset="-128"/>
            </a:rPr>
            <a:t>　市町合併以後、職員数の削減により人件費の抑制に努めてきたが、現行の機構や職員数においては、人件費の更なる減少を見込むことが困難である。このため、事務の効率化を図るとともに、一部の業務について、民間活力の活用を検討するなど、行財政改革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157480</xdr:rowOff>
    </xdr:to>
    <xdr:cxnSp macro="">
      <xdr:nvCxnSpPr>
        <xdr:cNvPr id="66" name="直線コネクタ 65"/>
        <xdr:cNvCxnSpPr/>
      </xdr:nvCxnSpPr>
      <xdr:spPr>
        <a:xfrm flipV="1">
          <a:off x="3987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62230</xdr:rowOff>
    </xdr:to>
    <xdr:cxnSp macro="">
      <xdr:nvCxnSpPr>
        <xdr:cNvPr id="69" name="直線コネクタ 68"/>
        <xdr:cNvCxnSpPr/>
      </xdr:nvCxnSpPr>
      <xdr:spPr>
        <a:xfrm flipV="1">
          <a:off x="3098800" y="598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62230</xdr:rowOff>
    </xdr:to>
    <xdr:cxnSp macro="">
      <xdr:nvCxnSpPr>
        <xdr:cNvPr id="72" name="直線コネクタ 71"/>
        <xdr:cNvCxnSpPr/>
      </xdr:nvCxnSpPr>
      <xdr:spPr>
        <a:xfrm>
          <a:off x="2209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62230</xdr:rowOff>
    </xdr:to>
    <xdr:cxnSp macro="">
      <xdr:nvCxnSpPr>
        <xdr:cNvPr id="75" name="直線コネクタ 74"/>
        <xdr:cNvCxnSpPr/>
      </xdr:nvCxnSpPr>
      <xdr:spPr>
        <a:xfrm>
          <a:off x="1320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年度の物件費に係る経常収支比率は、前年度から</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12.0</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000">
              <a:latin typeface="ＭＳ Ｐゴシック" panose="020B0600070205080204" pitchFamily="50" charset="-128"/>
              <a:ea typeface="ＭＳ Ｐゴシック" panose="020B0600070205080204" pitchFamily="50" charset="-128"/>
            </a:rPr>
            <a:t>4.1</a:t>
          </a:r>
          <a:r>
            <a:rPr kumimoji="1" lang="ja-JP" altLang="en-US" sz="1000">
              <a:latin typeface="ＭＳ Ｐゴシック" panose="020B0600070205080204" pitchFamily="50" charset="-128"/>
              <a:ea typeface="ＭＳ Ｐゴシック" panose="020B0600070205080204" pitchFamily="50" charset="-128"/>
            </a:rPr>
            <a:t>ポイント下回った。</a:t>
          </a:r>
        </a:p>
        <a:p>
          <a:r>
            <a:rPr kumimoji="1" lang="ja-JP" altLang="en-US" sz="1000">
              <a:latin typeface="ＭＳ Ｐゴシック" panose="020B0600070205080204" pitchFamily="50" charset="-128"/>
              <a:ea typeface="ＭＳ Ｐゴシック" panose="020B0600070205080204" pitchFamily="50" charset="-128"/>
            </a:rPr>
            <a:t>　コスト削減等による経費の抑制効果は現れているものの、施設の統廃合等に伴う老朽施設の解体や、公共施設の維持管理に多額の経費がかかっているため、公共施設の再編が喫緊の課題となっている。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79647</xdr:rowOff>
    </xdr:to>
    <xdr:cxnSp macro="">
      <xdr:nvCxnSpPr>
        <xdr:cNvPr id="129" name="直線コネクタ 128"/>
        <xdr:cNvCxnSpPr/>
      </xdr:nvCxnSpPr>
      <xdr:spPr>
        <a:xfrm flipV="1">
          <a:off x="15671800" y="262527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79647</xdr:rowOff>
    </xdr:from>
    <xdr:to>
      <xdr:col>78</xdr:col>
      <xdr:colOff>69850</xdr:colOff>
      <xdr:row>15</xdr:row>
      <xdr:rowOff>118836</xdr:rowOff>
    </xdr:to>
    <xdr:cxnSp macro="">
      <xdr:nvCxnSpPr>
        <xdr:cNvPr id="132" name="直線コネクタ 131"/>
        <xdr:cNvCxnSpPr/>
      </xdr:nvCxnSpPr>
      <xdr:spPr>
        <a:xfrm flipV="1">
          <a:off x="14782800" y="265139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118836</xdr:rowOff>
    </xdr:to>
    <xdr:cxnSp macro="">
      <xdr:nvCxnSpPr>
        <xdr:cNvPr id="135" name="直線コネクタ 134"/>
        <xdr:cNvCxnSpPr/>
      </xdr:nvCxnSpPr>
      <xdr:spPr>
        <a:xfrm>
          <a:off x="13893800" y="26644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27396</xdr:rowOff>
    </xdr:from>
    <xdr:to>
      <xdr:col>69</xdr:col>
      <xdr:colOff>92075</xdr:colOff>
      <xdr:row>15</xdr:row>
      <xdr:rowOff>92710</xdr:rowOff>
    </xdr:to>
    <xdr:cxnSp macro="">
      <xdr:nvCxnSpPr>
        <xdr:cNvPr id="138" name="直線コネクタ 137"/>
        <xdr:cNvCxnSpPr/>
      </xdr:nvCxnSpPr>
      <xdr:spPr>
        <a:xfrm>
          <a:off x="13004800" y="25991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28847</xdr:rowOff>
    </xdr:from>
    <xdr:to>
      <xdr:col>78</xdr:col>
      <xdr:colOff>120650</xdr:colOff>
      <xdr:row>15</xdr:row>
      <xdr:rowOff>130447</xdr:rowOff>
    </xdr:to>
    <xdr:sp macro="" textlink="">
      <xdr:nvSpPr>
        <xdr:cNvPr id="150" name="楕円 149"/>
        <xdr:cNvSpPr/>
      </xdr:nvSpPr>
      <xdr:spPr>
        <a:xfrm>
          <a:off x="15621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140624</xdr:rowOff>
    </xdr:from>
    <xdr:ext cx="736600" cy="259045"/>
    <xdr:sp macro="" textlink="">
      <xdr:nvSpPr>
        <xdr:cNvPr id="151" name="テキスト ボックス 150"/>
        <xdr:cNvSpPr txBox="1"/>
      </xdr:nvSpPr>
      <xdr:spPr>
        <a:xfrm>
          <a:off x="15290800" y="236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4" name="楕円 153"/>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5" name="テキスト ボックス 154"/>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148046</xdr:rowOff>
    </xdr:from>
    <xdr:to>
      <xdr:col>65</xdr:col>
      <xdr:colOff>53975</xdr:colOff>
      <xdr:row>15</xdr:row>
      <xdr:rowOff>78196</xdr:rowOff>
    </xdr:to>
    <xdr:sp macro="" textlink="">
      <xdr:nvSpPr>
        <xdr:cNvPr id="156" name="楕円 155"/>
        <xdr:cNvSpPr/>
      </xdr:nvSpPr>
      <xdr:spPr>
        <a:xfrm>
          <a:off x="12954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88373</xdr:rowOff>
    </xdr:from>
    <xdr:ext cx="762000" cy="259045"/>
    <xdr:sp macro="" textlink="">
      <xdr:nvSpPr>
        <xdr:cNvPr id="157" name="テキスト ボックス 156"/>
        <xdr:cNvSpPr txBox="1"/>
      </xdr:nvSpPr>
      <xdr:spPr>
        <a:xfrm>
          <a:off x="12623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年度の扶助費に係る経常収支比率は、前年度から</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10.2</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％となった。類似団体との比較においては、平均を</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ポイント下回った。</a:t>
          </a:r>
        </a:p>
        <a:p>
          <a:r>
            <a:rPr kumimoji="1" lang="ja-JP" altLang="en-US" sz="1000">
              <a:latin typeface="ＭＳ Ｐゴシック" panose="020B0600070205080204" pitchFamily="50" charset="-128"/>
              <a:ea typeface="ＭＳ Ｐゴシック" panose="020B0600070205080204" pitchFamily="50" charset="-128"/>
            </a:rPr>
            <a:t>　前年度との比較では、扶助費決算額の増などにより、経常経費充当一般財源等は</a:t>
          </a:r>
          <a:r>
            <a:rPr kumimoji="1" lang="en-US" altLang="ja-JP" sz="1000">
              <a:latin typeface="ＭＳ Ｐゴシック" panose="020B0600070205080204" pitchFamily="50" charset="-128"/>
              <a:ea typeface="ＭＳ Ｐゴシック" panose="020B0600070205080204" pitchFamily="50" charset="-128"/>
            </a:rPr>
            <a:t>89</a:t>
          </a:r>
          <a:r>
            <a:rPr kumimoji="1" lang="ja-JP" altLang="en-US" sz="1000">
              <a:latin typeface="ＭＳ Ｐゴシック" panose="020B0600070205080204" pitchFamily="50" charset="-128"/>
              <a:ea typeface="ＭＳ Ｐゴシック" panose="020B0600070205080204" pitchFamily="50" charset="-128"/>
            </a:rPr>
            <a:t>百万円の増となった。</a:t>
          </a:r>
        </a:p>
        <a:p>
          <a:r>
            <a:rPr kumimoji="1" lang="ja-JP" altLang="en-US" sz="1000">
              <a:latin typeface="ＭＳ Ｐゴシック" panose="020B0600070205080204" pitchFamily="50" charset="-128"/>
              <a:ea typeface="ＭＳ Ｐゴシック" panose="020B0600070205080204" pitchFamily="50" charset="-128"/>
            </a:rPr>
            <a:t>　社会保障制度の充実に伴い扶助費は増加傾向にあるため、健康寿命の延伸に向けた取組や単独事業における支給対象者や支給額等の水準の見直しにより、経費の抑制に努める。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30988</xdr:rowOff>
    </xdr:to>
    <xdr:cxnSp macro="">
      <xdr:nvCxnSpPr>
        <xdr:cNvPr id="188" name="直線コネクタ 187"/>
        <xdr:cNvCxnSpPr/>
      </xdr:nvCxnSpPr>
      <xdr:spPr>
        <a:xfrm>
          <a:off x="3987800" y="9613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94996</xdr:rowOff>
    </xdr:to>
    <xdr:cxnSp macro="">
      <xdr:nvCxnSpPr>
        <xdr:cNvPr id="191" name="直線コネクタ 190"/>
        <xdr:cNvCxnSpPr/>
      </xdr:nvCxnSpPr>
      <xdr:spPr>
        <a:xfrm flipV="1">
          <a:off x="3098800" y="96139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85852</xdr:rowOff>
    </xdr:from>
    <xdr:to>
      <xdr:col>15</xdr:col>
      <xdr:colOff>98425</xdr:colOff>
      <xdr:row>56</xdr:row>
      <xdr:rowOff>94996</xdr:rowOff>
    </xdr:to>
    <xdr:cxnSp macro="">
      <xdr:nvCxnSpPr>
        <xdr:cNvPr id="194" name="直線コネクタ 193"/>
        <xdr:cNvCxnSpPr/>
      </xdr:nvCxnSpPr>
      <xdr:spPr>
        <a:xfrm>
          <a:off x="2209800" y="9687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56</xdr:row>
      <xdr:rowOff>122428</xdr:rowOff>
    </xdr:to>
    <xdr:cxnSp macro="">
      <xdr:nvCxnSpPr>
        <xdr:cNvPr id="197" name="直線コネクタ 196"/>
        <xdr:cNvCxnSpPr/>
      </xdr:nvCxnSpPr>
      <xdr:spPr>
        <a:xfrm flipV="1">
          <a:off x="1320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199" name="テキスト ボックス 198"/>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01" name="テキスト ボックス 200"/>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151638</xdr:rowOff>
    </xdr:from>
    <xdr:to>
      <xdr:col>24</xdr:col>
      <xdr:colOff>76200</xdr:colOff>
      <xdr:row>56</xdr:row>
      <xdr:rowOff>81788</xdr:rowOff>
    </xdr:to>
    <xdr:sp macro="" textlink="">
      <xdr:nvSpPr>
        <xdr:cNvPr id="207" name="楕円 206"/>
        <xdr:cNvSpPr/>
      </xdr:nvSpPr>
      <xdr:spPr>
        <a:xfrm>
          <a:off x="4775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168165</xdr:rowOff>
    </xdr:from>
    <xdr:ext cx="762000" cy="259045"/>
    <xdr:sp macro="" textlink="">
      <xdr:nvSpPr>
        <xdr:cNvPr id="208" name="扶助費該当値テキスト"/>
        <xdr:cNvSpPr txBox="1"/>
      </xdr:nvSpPr>
      <xdr:spPr>
        <a:xfrm>
          <a:off x="4914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44196</xdr:rowOff>
    </xdr:from>
    <xdr:to>
      <xdr:col>15</xdr:col>
      <xdr:colOff>149225</xdr:colOff>
      <xdr:row>56</xdr:row>
      <xdr:rowOff>145796</xdr:rowOff>
    </xdr:to>
    <xdr:sp macro="" textlink="">
      <xdr:nvSpPr>
        <xdr:cNvPr id="211" name="楕円 210"/>
        <xdr:cNvSpPr/>
      </xdr:nvSpPr>
      <xdr:spPr>
        <a:xfrm>
          <a:off x="3048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130573</xdr:rowOff>
    </xdr:from>
    <xdr:ext cx="762000" cy="259045"/>
    <xdr:sp macro="" textlink="">
      <xdr:nvSpPr>
        <xdr:cNvPr id="212" name="テキスト ボックス 211"/>
        <xdr:cNvSpPr txBox="1"/>
      </xdr:nvSpPr>
      <xdr:spPr>
        <a:xfrm>
          <a:off x="2717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35052</xdr:rowOff>
    </xdr:from>
    <xdr:to>
      <xdr:col>11</xdr:col>
      <xdr:colOff>60325</xdr:colOff>
      <xdr:row>56</xdr:row>
      <xdr:rowOff>136652</xdr:rowOff>
    </xdr:to>
    <xdr:sp macro="" textlink="">
      <xdr:nvSpPr>
        <xdr:cNvPr id="213" name="楕円 212"/>
        <xdr:cNvSpPr/>
      </xdr:nvSpPr>
      <xdr:spPr>
        <a:xfrm>
          <a:off x="2159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121429</xdr:rowOff>
    </xdr:from>
    <xdr:ext cx="762000" cy="259045"/>
    <xdr:sp macro="" textlink="">
      <xdr:nvSpPr>
        <xdr:cNvPr id="214" name="テキスト ボックス 213"/>
        <xdr:cNvSpPr txBox="1"/>
      </xdr:nvSpPr>
      <xdr:spPr>
        <a:xfrm>
          <a:off x="1828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5" name="楕円 214"/>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6" name="テキスト ボックス 215"/>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年度のその他（維持補修費、投資及び出資・貸付金、繰出金）に係る経常収支比率は、前年度と同じ</a:t>
          </a:r>
          <a:r>
            <a:rPr kumimoji="1" lang="en-US" altLang="ja-JP" sz="1000">
              <a:latin typeface="ＭＳ Ｐゴシック" panose="020B0600070205080204" pitchFamily="50" charset="-128"/>
              <a:ea typeface="ＭＳ Ｐゴシック" panose="020B0600070205080204" pitchFamily="50" charset="-128"/>
            </a:rPr>
            <a:t>18.1</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000">
              <a:latin typeface="ＭＳ Ｐゴシック" panose="020B0600070205080204" pitchFamily="50" charset="-128"/>
              <a:ea typeface="ＭＳ Ｐゴシック" panose="020B0600070205080204" pitchFamily="50" charset="-128"/>
            </a:rPr>
            <a:t>3.7</a:t>
          </a:r>
          <a:r>
            <a:rPr kumimoji="1" lang="ja-JP" altLang="en-US" sz="1000">
              <a:latin typeface="ＭＳ Ｐゴシック" panose="020B0600070205080204" pitchFamily="50" charset="-128"/>
              <a:ea typeface="ＭＳ Ｐゴシック" panose="020B0600070205080204" pitchFamily="50" charset="-128"/>
            </a:rPr>
            <a:t>ポイント上回った。</a:t>
          </a:r>
        </a:p>
        <a:p>
          <a:r>
            <a:rPr kumimoji="1" lang="ja-JP" altLang="en-US" sz="1000">
              <a:latin typeface="ＭＳ Ｐゴシック" panose="020B0600070205080204" pitchFamily="50" charset="-128"/>
              <a:ea typeface="ＭＳ Ｐゴシック" panose="020B0600070205080204" pitchFamily="50" charset="-128"/>
            </a:rPr>
            <a:t>　前年度との比較では、繰出金における経常的経費充当一般財源等が</a:t>
          </a:r>
          <a:r>
            <a:rPr kumimoji="1" lang="en-US" altLang="ja-JP" sz="1000">
              <a:latin typeface="ＭＳ Ｐゴシック" panose="020B0600070205080204" pitchFamily="50" charset="-128"/>
              <a:ea typeface="ＭＳ Ｐゴシック" panose="020B0600070205080204" pitchFamily="50" charset="-128"/>
            </a:rPr>
            <a:t>80</a:t>
          </a:r>
          <a:r>
            <a:rPr kumimoji="1" lang="ja-JP" altLang="en-US" sz="1000">
              <a:latin typeface="ＭＳ Ｐゴシック" panose="020B0600070205080204" pitchFamily="50" charset="-128"/>
              <a:ea typeface="ＭＳ Ｐゴシック" panose="020B0600070205080204" pitchFamily="50" charset="-128"/>
            </a:rPr>
            <a:t>百万円の増となったものの、地方税の増などにより歳入における経常一般財源等が</a:t>
          </a:r>
          <a:r>
            <a:rPr kumimoji="1" lang="en-US" altLang="ja-JP" sz="1000">
              <a:latin typeface="ＭＳ Ｐゴシック" panose="020B0600070205080204" pitchFamily="50" charset="-128"/>
              <a:ea typeface="ＭＳ Ｐゴシック" panose="020B0600070205080204" pitchFamily="50" charset="-128"/>
            </a:rPr>
            <a:t>397</a:t>
          </a:r>
          <a:r>
            <a:rPr kumimoji="1" lang="ja-JP" altLang="en-US" sz="1000">
              <a:latin typeface="ＭＳ Ｐゴシック" panose="020B0600070205080204" pitchFamily="50" charset="-128"/>
              <a:ea typeface="ＭＳ Ｐゴシック" panose="020B0600070205080204" pitchFamily="50" charset="-128"/>
            </a:rPr>
            <a:t>百万円の増となったことにより、比率の増減は生じなかった。</a:t>
          </a:r>
        </a:p>
        <a:p>
          <a:r>
            <a:rPr kumimoji="1" lang="ja-JP" altLang="en-US" sz="1000">
              <a:latin typeface="ＭＳ Ｐゴシック" panose="020B0600070205080204" pitchFamily="50" charset="-128"/>
              <a:ea typeface="ＭＳ Ｐゴシック" panose="020B0600070205080204" pitchFamily="50" charset="-128"/>
            </a:rPr>
            <a:t>　他団体との比較では、住民の医療費負担や下水道の建設費用が高い水準にあることなどにより、国民健康保険特別会計や下水道事業特別会計等に対する繰出金が多額になっていることが、ポイントを引上げている主な要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58</xdr:row>
      <xdr:rowOff>134620</xdr:rowOff>
    </xdr:to>
    <xdr:cxnSp macro="">
      <xdr:nvCxnSpPr>
        <xdr:cNvPr id="249" name="直線コネクタ 248"/>
        <xdr:cNvCxnSpPr/>
      </xdr:nvCxnSpPr>
      <xdr:spPr>
        <a:xfrm>
          <a:off x="15671800" y="10078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165100</xdr:rowOff>
    </xdr:to>
    <xdr:cxnSp macro="">
      <xdr:nvCxnSpPr>
        <xdr:cNvPr id="252" name="直線コネクタ 251"/>
        <xdr:cNvCxnSpPr/>
      </xdr:nvCxnSpPr>
      <xdr:spPr>
        <a:xfrm flipV="1">
          <a:off x="14782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58</xdr:row>
      <xdr:rowOff>165100</xdr:rowOff>
    </xdr:to>
    <xdr:cxnSp macro="">
      <xdr:nvCxnSpPr>
        <xdr:cNvPr id="255" name="直線コネクタ 254"/>
        <xdr:cNvCxnSpPr/>
      </xdr:nvCxnSpPr>
      <xdr:spPr>
        <a:xfrm>
          <a:off x="13893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149860</xdr:rowOff>
    </xdr:to>
    <xdr:cxnSp macro="">
      <xdr:nvCxnSpPr>
        <xdr:cNvPr id="258" name="直線コネクタ 257"/>
        <xdr:cNvCxnSpPr/>
      </xdr:nvCxnSpPr>
      <xdr:spPr>
        <a:xfrm>
          <a:off x="13004800" y="1006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8" name="楕円 267"/>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9"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70" name="楕円 269"/>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71" name="テキスト ボックス 270"/>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2" name="楕円 271"/>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3" name="テキスト ボックス 272"/>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4" name="楕円 273"/>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5" name="テキスト ボックス 274"/>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6" name="楕円 275"/>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7" name="テキスト ボックス 276"/>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年度の補助費等に係る経常収支比率は、前年度から</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14.5</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ポイント上回った。</a:t>
          </a:r>
        </a:p>
        <a:p>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補助費等における経常的経費は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latin typeface="ＭＳ Ｐゴシック" panose="020B0600070205080204" pitchFamily="50" charset="-128"/>
              <a:ea typeface="ＭＳ Ｐゴシック" panose="020B0600070205080204" pitchFamily="50" charset="-128"/>
            </a:rPr>
            <a:t>前年度との比較では、市立山口東京理科大学に対する運営費交付金が</a:t>
          </a:r>
          <a:r>
            <a:rPr kumimoji="1" lang="en-US" altLang="ja-JP" sz="1000">
              <a:latin typeface="ＭＳ Ｐゴシック" panose="020B0600070205080204" pitchFamily="50" charset="-128"/>
              <a:ea typeface="ＭＳ Ｐゴシック" panose="020B0600070205080204" pitchFamily="50" charset="-128"/>
            </a:rPr>
            <a:t>225</a:t>
          </a:r>
          <a:r>
            <a:rPr kumimoji="1" lang="ja-JP" altLang="en-US" sz="1000">
              <a:latin typeface="ＭＳ Ｐゴシック" panose="020B0600070205080204" pitchFamily="50" charset="-128"/>
              <a:ea typeface="ＭＳ Ｐゴシック" panose="020B0600070205080204" pitchFamily="50" charset="-128"/>
            </a:rPr>
            <a:t>百万の増となったことなどから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latin typeface="ＭＳ Ｐゴシック" panose="020B0600070205080204" pitchFamily="50" charset="-128"/>
              <a:ea typeface="ＭＳ Ｐゴシック" panose="020B0600070205080204" pitchFamily="50" charset="-128"/>
            </a:rPr>
            <a:t>119</a:t>
          </a:r>
          <a:r>
            <a:rPr kumimoji="1" lang="ja-JP" altLang="en-US" sz="1000">
              <a:latin typeface="ＭＳ Ｐゴシック" panose="020B0600070205080204" pitchFamily="50" charset="-128"/>
              <a:ea typeface="ＭＳ Ｐゴシック" panose="020B0600070205080204" pitchFamily="50" charset="-128"/>
            </a:rPr>
            <a:t>百万円の増となり、経常経費充当一般財源等は、</a:t>
          </a:r>
          <a:r>
            <a:rPr kumimoji="1" lang="en-US" altLang="ja-JP" sz="1000">
              <a:latin typeface="ＭＳ Ｐゴシック" panose="020B0600070205080204" pitchFamily="50" charset="-128"/>
              <a:ea typeface="ＭＳ Ｐゴシック" panose="020B0600070205080204" pitchFamily="50" charset="-128"/>
            </a:rPr>
            <a:t>126</a:t>
          </a:r>
          <a:r>
            <a:rPr kumimoji="1" lang="ja-JP" altLang="en-US" sz="1000">
              <a:latin typeface="ＭＳ Ｐゴシック" panose="020B0600070205080204" pitchFamily="50" charset="-128"/>
              <a:ea typeface="ＭＳ Ｐゴシック" panose="020B0600070205080204" pitchFamily="50" charset="-128"/>
            </a:rPr>
            <a:t>百万円の増となった。</a:t>
          </a:r>
        </a:p>
        <a:p>
          <a:r>
            <a:rPr kumimoji="1" lang="ja-JP" altLang="en-US" sz="1000">
              <a:latin typeface="ＭＳ Ｐゴシック" panose="020B0600070205080204" pitchFamily="50" charset="-128"/>
              <a:ea typeface="ＭＳ Ｐゴシック" panose="020B0600070205080204" pitchFamily="50" charset="-128"/>
            </a:rPr>
            <a:t>　今後も、市立山口東京理科大学に対する運営費交付金や病院事業会計に対する繰出金などの支出があることから、普通会計内外の会計における財務状況や事業計画を把握することで、適正な歳出水準の維持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132715</xdr:rowOff>
    </xdr:from>
    <xdr:to>
      <xdr:col>82</xdr:col>
      <xdr:colOff>107950</xdr:colOff>
      <xdr:row>38</xdr:row>
      <xdr:rowOff>155575</xdr:rowOff>
    </xdr:to>
    <xdr:cxnSp macro="">
      <xdr:nvCxnSpPr>
        <xdr:cNvPr id="305" name="直線コネクタ 304"/>
        <xdr:cNvCxnSpPr/>
      </xdr:nvCxnSpPr>
      <xdr:spPr>
        <a:xfrm>
          <a:off x="15671800" y="66478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132715</xdr:rowOff>
    </xdr:to>
    <xdr:cxnSp macro="">
      <xdr:nvCxnSpPr>
        <xdr:cNvPr id="308" name="直線コネクタ 307"/>
        <xdr:cNvCxnSpPr/>
      </xdr:nvCxnSpPr>
      <xdr:spPr>
        <a:xfrm>
          <a:off x="14782800" y="645922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127000</xdr:rowOff>
    </xdr:to>
    <xdr:cxnSp macro="">
      <xdr:nvCxnSpPr>
        <xdr:cNvPr id="311" name="直線コネクタ 310"/>
        <xdr:cNvCxnSpPr/>
      </xdr:nvCxnSpPr>
      <xdr:spPr>
        <a:xfrm flipV="1">
          <a:off x="13893800" y="6459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127000</xdr:rowOff>
    </xdr:to>
    <xdr:cxnSp macro="">
      <xdr:nvCxnSpPr>
        <xdr:cNvPr id="314" name="直線コネクタ 313"/>
        <xdr:cNvCxnSpPr/>
      </xdr:nvCxnSpPr>
      <xdr:spPr>
        <a:xfrm>
          <a:off x="13004800" y="6459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31132</xdr:rowOff>
    </xdr:from>
    <xdr:ext cx="762000" cy="259045"/>
    <xdr:sp macro="" textlink="">
      <xdr:nvSpPr>
        <xdr:cNvPr id="316" name="テキスト ボックス 315"/>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36847</xdr:rowOff>
    </xdr:from>
    <xdr:ext cx="762000" cy="259045"/>
    <xdr:sp macro="" textlink="">
      <xdr:nvSpPr>
        <xdr:cNvPr id="318" name="テキスト ボックス 317"/>
        <xdr:cNvSpPr txBox="1"/>
      </xdr:nvSpPr>
      <xdr:spPr>
        <a:xfrm>
          <a:off x="12623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104775</xdr:rowOff>
    </xdr:from>
    <xdr:to>
      <xdr:col>82</xdr:col>
      <xdr:colOff>158750</xdr:colOff>
      <xdr:row>39</xdr:row>
      <xdr:rowOff>34925</xdr:rowOff>
    </xdr:to>
    <xdr:sp macro="" textlink="">
      <xdr:nvSpPr>
        <xdr:cNvPr id="324" name="楕円 323"/>
        <xdr:cNvSpPr/>
      </xdr:nvSpPr>
      <xdr:spPr>
        <a:xfrm>
          <a:off x="164592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76852</xdr:rowOff>
    </xdr:from>
    <xdr:ext cx="762000" cy="259045"/>
    <xdr:sp macro="" textlink="">
      <xdr:nvSpPr>
        <xdr:cNvPr id="325" name="補助費等該当値テキスト"/>
        <xdr:cNvSpPr txBox="1"/>
      </xdr:nvSpPr>
      <xdr:spPr>
        <a:xfrm>
          <a:off x="165989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81915</xdr:rowOff>
    </xdr:from>
    <xdr:to>
      <xdr:col>78</xdr:col>
      <xdr:colOff>120650</xdr:colOff>
      <xdr:row>39</xdr:row>
      <xdr:rowOff>12065</xdr:rowOff>
    </xdr:to>
    <xdr:sp macro="" textlink="">
      <xdr:nvSpPr>
        <xdr:cNvPr id="326" name="楕円 325"/>
        <xdr:cNvSpPr/>
      </xdr:nvSpPr>
      <xdr:spPr>
        <a:xfrm>
          <a:off x="15621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168292</xdr:rowOff>
    </xdr:from>
    <xdr:ext cx="736600" cy="259045"/>
    <xdr:sp macro="" textlink="">
      <xdr:nvSpPr>
        <xdr:cNvPr id="327" name="テキスト ボックス 326"/>
        <xdr:cNvSpPr txBox="1"/>
      </xdr:nvSpPr>
      <xdr:spPr>
        <a:xfrm>
          <a:off x="15290800" y="66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8" name="楕円 327"/>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9" name="テキスト ボックス 328"/>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76200</xdr:rowOff>
    </xdr:from>
    <xdr:to>
      <xdr:col>69</xdr:col>
      <xdr:colOff>142875</xdr:colOff>
      <xdr:row>38</xdr:row>
      <xdr:rowOff>6350</xdr:rowOff>
    </xdr:to>
    <xdr:sp macro="" textlink="">
      <xdr:nvSpPr>
        <xdr:cNvPr id="330" name="楕円 329"/>
        <xdr:cNvSpPr/>
      </xdr:nvSpPr>
      <xdr:spPr>
        <a:xfrm>
          <a:off x="13843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16527</xdr:rowOff>
    </xdr:from>
    <xdr:ext cx="762000" cy="259045"/>
    <xdr:sp macro="" textlink="">
      <xdr:nvSpPr>
        <xdr:cNvPr id="331" name="テキスト ボックス 330"/>
        <xdr:cNvSpPr txBox="1"/>
      </xdr:nvSpPr>
      <xdr:spPr>
        <a:xfrm>
          <a:off x="13512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2" name="楕円 331"/>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5097</xdr:rowOff>
    </xdr:from>
    <xdr:ext cx="762000" cy="259045"/>
    <xdr:sp macro="" textlink="">
      <xdr:nvSpPr>
        <xdr:cNvPr id="333" name="テキスト ボックス 332"/>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年度の公債費に係る経常収支比率は、前年度から</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16.2</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％となった。類似団体との比較においては、平均を</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ポイント上回った。</a:t>
          </a:r>
        </a:p>
        <a:p>
          <a:r>
            <a:rPr kumimoji="1" lang="ja-JP" altLang="en-US" sz="1000">
              <a:latin typeface="ＭＳ Ｐゴシック" panose="020B0600070205080204" pitchFamily="50" charset="-128"/>
              <a:ea typeface="ＭＳ Ｐゴシック" panose="020B0600070205080204" pitchFamily="50" charset="-128"/>
            </a:rPr>
            <a:t>　普通建設事業債等の償還額の減により、公債費の減少傾向が続いているため、前年度との比較では、経常経費充当一般財源等は</a:t>
          </a:r>
          <a:r>
            <a:rPr kumimoji="1" lang="en-US" altLang="ja-JP" sz="1000">
              <a:latin typeface="ＭＳ Ｐゴシック" panose="020B0600070205080204" pitchFamily="50" charset="-128"/>
              <a:ea typeface="ＭＳ Ｐゴシック" panose="020B0600070205080204" pitchFamily="50" charset="-128"/>
            </a:rPr>
            <a:t>121</a:t>
          </a:r>
          <a:r>
            <a:rPr kumimoji="1" lang="ja-JP" altLang="en-US" sz="1000">
              <a:latin typeface="ＭＳ Ｐゴシック" panose="020B0600070205080204" pitchFamily="50" charset="-128"/>
              <a:ea typeface="ＭＳ Ｐゴシック" panose="020B0600070205080204" pitchFamily="50" charset="-128"/>
            </a:rPr>
            <a:t>百万円の減となった。</a:t>
          </a:r>
        </a:p>
        <a:p>
          <a:r>
            <a:rPr kumimoji="1" lang="ja-JP" altLang="en-US" sz="1000">
              <a:latin typeface="ＭＳ Ｐゴシック" panose="020B0600070205080204" pitchFamily="50" charset="-128"/>
              <a:ea typeface="ＭＳ Ｐゴシック" panose="020B0600070205080204" pitchFamily="50" charset="-128"/>
            </a:rPr>
            <a:t>　今後も、合併特例債等を活用した大型建設事業が予定されているが、プライマリーバランスを意識し、堅実な事業の実施に努める。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3556</xdr:rowOff>
    </xdr:to>
    <xdr:cxnSp macro="">
      <xdr:nvCxnSpPr>
        <xdr:cNvPr id="363" name="直線コネクタ 362"/>
        <xdr:cNvCxnSpPr/>
      </xdr:nvCxnSpPr>
      <xdr:spPr>
        <a:xfrm flipV="1">
          <a:off x="3987800" y="133263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58420</xdr:rowOff>
    </xdr:to>
    <xdr:cxnSp macro="">
      <xdr:nvCxnSpPr>
        <xdr:cNvPr id="366" name="直線コネクタ 365"/>
        <xdr:cNvCxnSpPr/>
      </xdr:nvCxnSpPr>
      <xdr:spPr>
        <a:xfrm flipV="1">
          <a:off x="3098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117856</xdr:rowOff>
    </xdr:to>
    <xdr:cxnSp macro="">
      <xdr:nvCxnSpPr>
        <xdr:cNvPr id="369" name="直線コネクタ 368"/>
        <xdr:cNvCxnSpPr/>
      </xdr:nvCxnSpPr>
      <xdr:spPr>
        <a:xfrm flipV="1">
          <a:off x="2209800" y="13431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79</xdr:row>
      <xdr:rowOff>33274</xdr:rowOff>
    </xdr:to>
    <xdr:cxnSp macro="">
      <xdr:nvCxnSpPr>
        <xdr:cNvPr id="372" name="直線コネクタ 371"/>
        <xdr:cNvCxnSpPr/>
      </xdr:nvCxnSpPr>
      <xdr:spPr>
        <a:xfrm flipV="1">
          <a:off x="1320800" y="134909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2" name="楕円 381"/>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83"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4" name="楕円 383"/>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5" name="テキスト ボックス 384"/>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6" name="楕円 385"/>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7" name="テキスト ボックス 386"/>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88" name="楕円 387"/>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89" name="テキスト ボックス 388"/>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153924</xdr:rowOff>
    </xdr:from>
    <xdr:to>
      <xdr:col>6</xdr:col>
      <xdr:colOff>171450</xdr:colOff>
      <xdr:row>79</xdr:row>
      <xdr:rowOff>84074</xdr:rowOff>
    </xdr:to>
    <xdr:sp macro="" textlink="">
      <xdr:nvSpPr>
        <xdr:cNvPr id="390" name="楕円 389"/>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68851</xdr:rowOff>
    </xdr:from>
    <xdr:ext cx="762000" cy="259045"/>
    <xdr:sp macro="" textlink="">
      <xdr:nvSpPr>
        <xdr:cNvPr id="391" name="テキスト ボックス 390"/>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年度の公債費以外の経常収支比率は、前年度から</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ポイント増加し、</a:t>
          </a:r>
          <a:r>
            <a:rPr kumimoji="1" lang="en-US" altLang="ja-JP" sz="1000">
              <a:latin typeface="ＭＳ Ｐゴシック" panose="020B0600070205080204" pitchFamily="50" charset="-128"/>
              <a:ea typeface="ＭＳ Ｐゴシック" panose="020B0600070205080204" pitchFamily="50" charset="-128"/>
            </a:rPr>
            <a:t>74.1</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前年度との比較では、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地方税の増などにより、歳入における経常一般財源等が増となった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latin typeface="ＭＳ Ｐゴシック" panose="020B0600070205080204" pitchFamily="50" charset="-128"/>
              <a:ea typeface="ＭＳ Ｐゴシック" panose="020B0600070205080204" pitchFamily="50" charset="-128"/>
            </a:rPr>
            <a:t>補助費等や繰出金に係る経常経費充当一般財源等の額が大きく、比率は、前年度を上回る結果となった。</a:t>
          </a:r>
        </a:p>
        <a:p>
          <a:r>
            <a:rPr kumimoji="1" lang="ja-JP" altLang="en-US" sz="1000">
              <a:latin typeface="ＭＳ Ｐゴシック" panose="020B0600070205080204" pitchFamily="50" charset="-128"/>
              <a:ea typeface="ＭＳ Ｐゴシック" panose="020B0600070205080204" pitchFamily="50" charset="-128"/>
            </a:rPr>
            <a:t>　今後も、高齢化の更なる進行などにより、扶助費や繰出金が、高い水準で推移する見込みであることから、公共施設の再編や事務事業の見直しなどにより、行財政運営の効率化を図り、経常的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74</xdr:row>
      <xdr:rowOff>85852</xdr:rowOff>
    </xdr:to>
    <xdr:cxnSp macro="">
      <xdr:nvCxnSpPr>
        <xdr:cNvPr id="422" name="直線コネクタ 421"/>
        <xdr:cNvCxnSpPr/>
      </xdr:nvCxnSpPr>
      <xdr:spPr>
        <a:xfrm>
          <a:off x="15671800" y="12768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62992</xdr:rowOff>
    </xdr:from>
    <xdr:to>
      <xdr:col>78</xdr:col>
      <xdr:colOff>69850</xdr:colOff>
      <xdr:row>74</xdr:row>
      <xdr:rowOff>81280</xdr:rowOff>
    </xdr:to>
    <xdr:cxnSp macro="">
      <xdr:nvCxnSpPr>
        <xdr:cNvPr id="425" name="直線コネクタ 424"/>
        <xdr:cNvCxnSpPr/>
      </xdr:nvCxnSpPr>
      <xdr:spPr>
        <a:xfrm>
          <a:off x="14782800" y="12750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40132</xdr:rowOff>
    </xdr:from>
    <xdr:to>
      <xdr:col>73</xdr:col>
      <xdr:colOff>180975</xdr:colOff>
      <xdr:row>74</xdr:row>
      <xdr:rowOff>62992</xdr:rowOff>
    </xdr:to>
    <xdr:cxnSp macro="">
      <xdr:nvCxnSpPr>
        <xdr:cNvPr id="428" name="直線コネクタ 427"/>
        <xdr:cNvCxnSpPr/>
      </xdr:nvCxnSpPr>
      <xdr:spPr>
        <a:xfrm>
          <a:off x="13893800" y="12727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156718</xdr:rowOff>
    </xdr:from>
    <xdr:to>
      <xdr:col>69</xdr:col>
      <xdr:colOff>92075</xdr:colOff>
      <xdr:row>74</xdr:row>
      <xdr:rowOff>40132</xdr:rowOff>
    </xdr:to>
    <xdr:cxnSp macro="">
      <xdr:nvCxnSpPr>
        <xdr:cNvPr id="431" name="直線コネクタ 430"/>
        <xdr:cNvCxnSpPr/>
      </xdr:nvCxnSpPr>
      <xdr:spPr>
        <a:xfrm>
          <a:off x="13004800" y="126725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33" name="テキスト ボックス 432"/>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35" name="テキスト ボックス 434"/>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35052</xdr:rowOff>
    </xdr:from>
    <xdr:to>
      <xdr:col>82</xdr:col>
      <xdr:colOff>158750</xdr:colOff>
      <xdr:row>74</xdr:row>
      <xdr:rowOff>136652</xdr:rowOff>
    </xdr:to>
    <xdr:sp macro="" textlink="">
      <xdr:nvSpPr>
        <xdr:cNvPr id="441" name="楕円 440"/>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51579</xdr:rowOff>
    </xdr:from>
    <xdr:ext cx="762000" cy="259045"/>
    <xdr:sp macro="" textlink="">
      <xdr:nvSpPr>
        <xdr:cNvPr id="442" name="公債費以外該当値テキスト"/>
        <xdr:cNvSpPr txBox="1"/>
      </xdr:nvSpPr>
      <xdr:spPr>
        <a:xfrm>
          <a:off x="16598900" y="125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43" name="楕円 442"/>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44" name="テキスト ボックス 443"/>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xdr:rowOff>
    </xdr:from>
    <xdr:to>
      <xdr:col>74</xdr:col>
      <xdr:colOff>31750</xdr:colOff>
      <xdr:row>74</xdr:row>
      <xdr:rowOff>113792</xdr:rowOff>
    </xdr:to>
    <xdr:sp macro="" textlink="">
      <xdr:nvSpPr>
        <xdr:cNvPr id="445" name="楕円 444"/>
        <xdr:cNvSpPr/>
      </xdr:nvSpPr>
      <xdr:spPr>
        <a:xfrm>
          <a:off x="14732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98569</xdr:rowOff>
    </xdr:from>
    <xdr:ext cx="762000" cy="259045"/>
    <xdr:sp macro="" textlink="">
      <xdr:nvSpPr>
        <xdr:cNvPr id="446" name="テキスト ボックス 445"/>
        <xdr:cNvSpPr txBox="1"/>
      </xdr:nvSpPr>
      <xdr:spPr>
        <a:xfrm>
          <a:off x="14401800" y="127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160782</xdr:rowOff>
    </xdr:from>
    <xdr:to>
      <xdr:col>69</xdr:col>
      <xdr:colOff>142875</xdr:colOff>
      <xdr:row>74</xdr:row>
      <xdr:rowOff>90932</xdr:rowOff>
    </xdr:to>
    <xdr:sp macro="" textlink="">
      <xdr:nvSpPr>
        <xdr:cNvPr id="447" name="楕円 446"/>
        <xdr:cNvSpPr/>
      </xdr:nvSpPr>
      <xdr:spPr>
        <a:xfrm>
          <a:off x="13843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75709</xdr:rowOff>
    </xdr:from>
    <xdr:ext cx="762000" cy="259045"/>
    <xdr:sp macro="" textlink="">
      <xdr:nvSpPr>
        <xdr:cNvPr id="448" name="テキスト ボックス 447"/>
        <xdr:cNvSpPr txBox="1"/>
      </xdr:nvSpPr>
      <xdr:spPr>
        <a:xfrm>
          <a:off x="13512800" y="1276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105918</xdr:rowOff>
    </xdr:from>
    <xdr:to>
      <xdr:col>65</xdr:col>
      <xdr:colOff>53975</xdr:colOff>
      <xdr:row>74</xdr:row>
      <xdr:rowOff>36068</xdr:rowOff>
    </xdr:to>
    <xdr:sp macro="" textlink="">
      <xdr:nvSpPr>
        <xdr:cNvPr id="449" name="楕円 448"/>
        <xdr:cNvSpPr/>
      </xdr:nvSpPr>
      <xdr:spPr>
        <a:xfrm>
          <a:off x="12954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20845</xdr:rowOff>
    </xdr:from>
    <xdr:ext cx="762000" cy="259045"/>
    <xdr:sp macro="" textlink="">
      <xdr:nvSpPr>
        <xdr:cNvPr id="450" name="テキスト ボックス 449"/>
        <xdr:cNvSpPr txBox="1"/>
      </xdr:nvSpPr>
      <xdr:spPr>
        <a:xfrm>
          <a:off x="12623800" y="1270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55105</xdr:rowOff>
    </xdr:from>
    <xdr:to>
      <xdr:col>29</xdr:col>
      <xdr:colOff>127000</xdr:colOff>
      <xdr:row>16</xdr:row>
      <xdr:rowOff>56324</xdr:rowOff>
    </xdr:to>
    <xdr:cxnSp macro="">
      <xdr:nvCxnSpPr>
        <xdr:cNvPr id="50" name="直線コネクタ 49"/>
        <xdr:cNvCxnSpPr/>
      </xdr:nvCxnSpPr>
      <xdr:spPr bwMode="auto">
        <a:xfrm flipV="1">
          <a:off x="5003800" y="2845930"/>
          <a:ext cx="6477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56324</xdr:rowOff>
    </xdr:from>
    <xdr:to>
      <xdr:col>26</xdr:col>
      <xdr:colOff>50800</xdr:colOff>
      <xdr:row>16</xdr:row>
      <xdr:rowOff>72898</xdr:rowOff>
    </xdr:to>
    <xdr:cxnSp macro="">
      <xdr:nvCxnSpPr>
        <xdr:cNvPr id="53" name="直線コネクタ 52"/>
        <xdr:cNvCxnSpPr/>
      </xdr:nvCxnSpPr>
      <xdr:spPr bwMode="auto">
        <a:xfrm flipV="1">
          <a:off x="4305300" y="2847149"/>
          <a:ext cx="6985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69107</xdr:rowOff>
    </xdr:from>
    <xdr:to>
      <xdr:col>22</xdr:col>
      <xdr:colOff>114300</xdr:colOff>
      <xdr:row>16</xdr:row>
      <xdr:rowOff>72898</xdr:rowOff>
    </xdr:to>
    <xdr:cxnSp macro="">
      <xdr:nvCxnSpPr>
        <xdr:cNvPr id="56" name="直線コネクタ 55"/>
        <xdr:cNvCxnSpPr/>
      </xdr:nvCxnSpPr>
      <xdr:spPr bwMode="auto">
        <a:xfrm>
          <a:off x="3606800" y="2859932"/>
          <a:ext cx="698500" cy="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69107</xdr:rowOff>
    </xdr:from>
    <xdr:to>
      <xdr:col>18</xdr:col>
      <xdr:colOff>177800</xdr:colOff>
      <xdr:row>16</xdr:row>
      <xdr:rowOff>116389</xdr:rowOff>
    </xdr:to>
    <xdr:cxnSp macro="">
      <xdr:nvCxnSpPr>
        <xdr:cNvPr id="59" name="直線コネクタ 58"/>
        <xdr:cNvCxnSpPr/>
      </xdr:nvCxnSpPr>
      <xdr:spPr bwMode="auto">
        <a:xfrm flipV="1">
          <a:off x="2908300" y="2859932"/>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59574</xdr:rowOff>
    </xdr:from>
    <xdr:ext cx="762000" cy="259045"/>
    <xdr:sp macro="" textlink="">
      <xdr:nvSpPr>
        <xdr:cNvPr id="63" name="テキスト ボックス 62"/>
        <xdr:cNvSpPr txBox="1"/>
      </xdr:nvSpPr>
      <xdr:spPr>
        <a:xfrm>
          <a:off x="2527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4305</xdr:rowOff>
    </xdr:from>
    <xdr:to>
      <xdr:col>29</xdr:col>
      <xdr:colOff>177800</xdr:colOff>
      <xdr:row>16</xdr:row>
      <xdr:rowOff>105905</xdr:rowOff>
    </xdr:to>
    <xdr:sp macro="" textlink="">
      <xdr:nvSpPr>
        <xdr:cNvPr id="69" name="楕円 68"/>
        <xdr:cNvSpPr/>
      </xdr:nvSpPr>
      <xdr:spPr bwMode="auto">
        <a:xfrm>
          <a:off x="5600700" y="2795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20832</xdr:rowOff>
    </xdr:from>
    <xdr:ext cx="762000" cy="259045"/>
    <xdr:sp macro="" textlink="">
      <xdr:nvSpPr>
        <xdr:cNvPr id="70" name="人口1人当たり決算額の推移該当値テキスト130"/>
        <xdr:cNvSpPr txBox="1"/>
      </xdr:nvSpPr>
      <xdr:spPr>
        <a:xfrm>
          <a:off x="5740400" y="26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5524</xdr:rowOff>
    </xdr:from>
    <xdr:to>
      <xdr:col>26</xdr:col>
      <xdr:colOff>101600</xdr:colOff>
      <xdr:row>16</xdr:row>
      <xdr:rowOff>107124</xdr:rowOff>
    </xdr:to>
    <xdr:sp macro="" textlink="">
      <xdr:nvSpPr>
        <xdr:cNvPr id="71" name="楕円 70"/>
        <xdr:cNvSpPr/>
      </xdr:nvSpPr>
      <xdr:spPr bwMode="auto">
        <a:xfrm>
          <a:off x="4953000" y="279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117301</xdr:rowOff>
    </xdr:from>
    <xdr:ext cx="736600" cy="259045"/>
    <xdr:sp macro="" textlink="">
      <xdr:nvSpPr>
        <xdr:cNvPr id="72" name="テキスト ボックス 71"/>
        <xdr:cNvSpPr txBox="1"/>
      </xdr:nvSpPr>
      <xdr:spPr>
        <a:xfrm>
          <a:off x="4622800" y="256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22098</xdr:rowOff>
    </xdr:from>
    <xdr:to>
      <xdr:col>22</xdr:col>
      <xdr:colOff>165100</xdr:colOff>
      <xdr:row>16</xdr:row>
      <xdr:rowOff>123698</xdr:rowOff>
    </xdr:to>
    <xdr:sp macro="" textlink="">
      <xdr:nvSpPr>
        <xdr:cNvPr id="73" name="楕円 72"/>
        <xdr:cNvSpPr/>
      </xdr:nvSpPr>
      <xdr:spPr bwMode="auto">
        <a:xfrm>
          <a:off x="4254500" y="281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133875</xdr:rowOff>
    </xdr:from>
    <xdr:ext cx="762000" cy="259045"/>
    <xdr:sp macro="" textlink="">
      <xdr:nvSpPr>
        <xdr:cNvPr id="74" name="テキスト ボックス 73"/>
        <xdr:cNvSpPr txBox="1"/>
      </xdr:nvSpPr>
      <xdr:spPr>
        <a:xfrm>
          <a:off x="39243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18307</xdr:rowOff>
    </xdr:from>
    <xdr:to>
      <xdr:col>19</xdr:col>
      <xdr:colOff>38100</xdr:colOff>
      <xdr:row>16</xdr:row>
      <xdr:rowOff>119907</xdr:rowOff>
    </xdr:to>
    <xdr:sp macro="" textlink="">
      <xdr:nvSpPr>
        <xdr:cNvPr id="75" name="楕円 74"/>
        <xdr:cNvSpPr/>
      </xdr:nvSpPr>
      <xdr:spPr bwMode="auto">
        <a:xfrm>
          <a:off x="3556000" y="280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130084</xdr:rowOff>
    </xdr:from>
    <xdr:ext cx="762000" cy="259045"/>
    <xdr:sp macro="" textlink="">
      <xdr:nvSpPr>
        <xdr:cNvPr id="76" name="テキスト ボックス 75"/>
        <xdr:cNvSpPr txBox="1"/>
      </xdr:nvSpPr>
      <xdr:spPr>
        <a:xfrm>
          <a:off x="3225800" y="25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65589</xdr:rowOff>
    </xdr:from>
    <xdr:to>
      <xdr:col>15</xdr:col>
      <xdr:colOff>101600</xdr:colOff>
      <xdr:row>16</xdr:row>
      <xdr:rowOff>167189</xdr:rowOff>
    </xdr:to>
    <xdr:sp macro="" textlink="">
      <xdr:nvSpPr>
        <xdr:cNvPr id="77" name="楕円 76"/>
        <xdr:cNvSpPr/>
      </xdr:nvSpPr>
      <xdr:spPr bwMode="auto">
        <a:xfrm>
          <a:off x="2857500" y="285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5916</xdr:rowOff>
    </xdr:from>
    <xdr:ext cx="762000" cy="259045"/>
    <xdr:sp macro="" textlink="">
      <xdr:nvSpPr>
        <xdr:cNvPr id="78" name="テキスト ボックス 77"/>
        <xdr:cNvSpPr txBox="1"/>
      </xdr:nvSpPr>
      <xdr:spPr>
        <a:xfrm>
          <a:off x="2527300" y="26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334111</xdr:rowOff>
    </xdr:from>
    <xdr:to>
      <xdr:col>29</xdr:col>
      <xdr:colOff>127000</xdr:colOff>
      <xdr:row>34</xdr:row>
      <xdr:rowOff>341982</xdr:rowOff>
    </xdr:to>
    <xdr:cxnSp macro="">
      <xdr:nvCxnSpPr>
        <xdr:cNvPr id="113" name="直線コネクタ 112"/>
        <xdr:cNvCxnSpPr/>
      </xdr:nvCxnSpPr>
      <xdr:spPr bwMode="auto">
        <a:xfrm flipV="1">
          <a:off x="5003800" y="6601561"/>
          <a:ext cx="647700" cy="7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280717</xdr:rowOff>
    </xdr:from>
    <xdr:to>
      <xdr:col>26</xdr:col>
      <xdr:colOff>50800</xdr:colOff>
      <xdr:row>34</xdr:row>
      <xdr:rowOff>341982</xdr:rowOff>
    </xdr:to>
    <xdr:cxnSp macro="">
      <xdr:nvCxnSpPr>
        <xdr:cNvPr id="116" name="直線コネクタ 115"/>
        <xdr:cNvCxnSpPr/>
      </xdr:nvCxnSpPr>
      <xdr:spPr bwMode="auto">
        <a:xfrm>
          <a:off x="4305300" y="6548167"/>
          <a:ext cx="6985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280717</xdr:rowOff>
    </xdr:from>
    <xdr:to>
      <xdr:col>22</xdr:col>
      <xdr:colOff>114300</xdr:colOff>
      <xdr:row>34</xdr:row>
      <xdr:rowOff>285289</xdr:rowOff>
    </xdr:to>
    <xdr:cxnSp macro="">
      <xdr:nvCxnSpPr>
        <xdr:cNvPr id="119" name="直線コネクタ 118"/>
        <xdr:cNvCxnSpPr/>
      </xdr:nvCxnSpPr>
      <xdr:spPr bwMode="auto">
        <a:xfrm flipV="1">
          <a:off x="3606800" y="6548167"/>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105250</xdr:rowOff>
    </xdr:from>
    <xdr:to>
      <xdr:col>18</xdr:col>
      <xdr:colOff>177800</xdr:colOff>
      <xdr:row>34</xdr:row>
      <xdr:rowOff>285289</xdr:rowOff>
    </xdr:to>
    <xdr:cxnSp macro="">
      <xdr:nvCxnSpPr>
        <xdr:cNvPr id="122" name="直線コネクタ 121"/>
        <xdr:cNvCxnSpPr/>
      </xdr:nvCxnSpPr>
      <xdr:spPr bwMode="auto">
        <a:xfrm>
          <a:off x="2908300" y="6372700"/>
          <a:ext cx="698500" cy="18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173844</xdr:rowOff>
    </xdr:from>
    <xdr:ext cx="762000" cy="259045"/>
    <xdr:sp macro="" textlink="">
      <xdr:nvSpPr>
        <xdr:cNvPr id="124" name="テキスト ボックス 123"/>
        <xdr:cNvSpPr txBox="1"/>
      </xdr:nvSpPr>
      <xdr:spPr>
        <a:xfrm>
          <a:off x="32258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106994</xdr:rowOff>
    </xdr:from>
    <xdr:ext cx="762000" cy="259045"/>
    <xdr:sp macro="" textlink="">
      <xdr:nvSpPr>
        <xdr:cNvPr id="126" name="テキスト ボックス 125"/>
        <xdr:cNvSpPr txBox="1"/>
      </xdr:nvSpPr>
      <xdr:spPr>
        <a:xfrm>
          <a:off x="2527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283311</xdr:rowOff>
    </xdr:from>
    <xdr:to>
      <xdr:col>29</xdr:col>
      <xdr:colOff>177800</xdr:colOff>
      <xdr:row>35</xdr:row>
      <xdr:rowOff>42011</xdr:rowOff>
    </xdr:to>
    <xdr:sp macro="" textlink="">
      <xdr:nvSpPr>
        <xdr:cNvPr id="132" name="楕円 131"/>
        <xdr:cNvSpPr/>
      </xdr:nvSpPr>
      <xdr:spPr bwMode="auto">
        <a:xfrm>
          <a:off x="5600700" y="655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128389</xdr:rowOff>
    </xdr:from>
    <xdr:ext cx="762000" cy="259045"/>
    <xdr:sp macro="" textlink="">
      <xdr:nvSpPr>
        <xdr:cNvPr id="133" name="人口1人当たり決算額の推移該当値テキスト445"/>
        <xdr:cNvSpPr txBox="1"/>
      </xdr:nvSpPr>
      <xdr:spPr>
        <a:xfrm>
          <a:off x="5740400" y="639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291182</xdr:rowOff>
    </xdr:from>
    <xdr:to>
      <xdr:col>26</xdr:col>
      <xdr:colOff>101600</xdr:colOff>
      <xdr:row>35</xdr:row>
      <xdr:rowOff>49882</xdr:rowOff>
    </xdr:to>
    <xdr:sp macro="" textlink="">
      <xdr:nvSpPr>
        <xdr:cNvPr id="134" name="楕円 133"/>
        <xdr:cNvSpPr/>
      </xdr:nvSpPr>
      <xdr:spPr bwMode="auto">
        <a:xfrm>
          <a:off x="4953000" y="655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60059</xdr:rowOff>
    </xdr:from>
    <xdr:ext cx="736600" cy="259045"/>
    <xdr:sp macro="" textlink="">
      <xdr:nvSpPr>
        <xdr:cNvPr id="135" name="テキスト ボックス 134"/>
        <xdr:cNvSpPr txBox="1"/>
      </xdr:nvSpPr>
      <xdr:spPr>
        <a:xfrm>
          <a:off x="4622800" y="632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229917</xdr:rowOff>
    </xdr:from>
    <xdr:to>
      <xdr:col>22</xdr:col>
      <xdr:colOff>165100</xdr:colOff>
      <xdr:row>34</xdr:row>
      <xdr:rowOff>331518</xdr:rowOff>
    </xdr:to>
    <xdr:sp macro="" textlink="">
      <xdr:nvSpPr>
        <xdr:cNvPr id="136" name="楕円 135"/>
        <xdr:cNvSpPr/>
      </xdr:nvSpPr>
      <xdr:spPr bwMode="auto">
        <a:xfrm>
          <a:off x="4254500" y="64973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341694</xdr:rowOff>
    </xdr:from>
    <xdr:ext cx="762000" cy="259045"/>
    <xdr:sp macro="" textlink="">
      <xdr:nvSpPr>
        <xdr:cNvPr id="137" name="テキスト ボックス 136"/>
        <xdr:cNvSpPr txBox="1"/>
      </xdr:nvSpPr>
      <xdr:spPr>
        <a:xfrm>
          <a:off x="3924300" y="626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234489</xdr:rowOff>
    </xdr:from>
    <xdr:to>
      <xdr:col>19</xdr:col>
      <xdr:colOff>38100</xdr:colOff>
      <xdr:row>34</xdr:row>
      <xdr:rowOff>336090</xdr:rowOff>
    </xdr:to>
    <xdr:sp macro="" textlink="">
      <xdr:nvSpPr>
        <xdr:cNvPr id="138" name="楕円 137"/>
        <xdr:cNvSpPr/>
      </xdr:nvSpPr>
      <xdr:spPr bwMode="auto">
        <a:xfrm>
          <a:off x="3556000" y="65019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3366</xdr:rowOff>
    </xdr:from>
    <xdr:ext cx="762000" cy="259045"/>
    <xdr:sp macro="" textlink="">
      <xdr:nvSpPr>
        <xdr:cNvPr id="139" name="テキスト ボックス 138"/>
        <xdr:cNvSpPr txBox="1"/>
      </xdr:nvSpPr>
      <xdr:spPr>
        <a:xfrm>
          <a:off x="3225800" y="627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54450</xdr:rowOff>
    </xdr:from>
    <xdr:to>
      <xdr:col>15</xdr:col>
      <xdr:colOff>101600</xdr:colOff>
      <xdr:row>34</xdr:row>
      <xdr:rowOff>156050</xdr:rowOff>
    </xdr:to>
    <xdr:sp macro="" textlink="">
      <xdr:nvSpPr>
        <xdr:cNvPr id="140" name="楕円 139"/>
        <xdr:cNvSpPr/>
      </xdr:nvSpPr>
      <xdr:spPr bwMode="auto">
        <a:xfrm>
          <a:off x="2857500" y="632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166227</xdr:rowOff>
    </xdr:from>
    <xdr:ext cx="762000" cy="259045"/>
    <xdr:sp macro="" textlink="">
      <xdr:nvSpPr>
        <xdr:cNvPr id="141" name="テキスト ボックス 140"/>
        <xdr:cNvSpPr txBox="1"/>
      </xdr:nvSpPr>
      <xdr:spPr>
        <a:xfrm>
          <a:off x="2527300" y="60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63,623
62,911
133.09
32,884,190
31,776,886
417,299
17,219,266
35,444,911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24577</xdr:rowOff>
    </xdr:from>
    <xdr:to>
      <xdr:col>24</xdr:col>
      <xdr:colOff>63500</xdr:colOff>
      <xdr:row>36</xdr:row>
      <xdr:rowOff>64308</xdr:rowOff>
    </xdr:to>
    <xdr:cxnSp macro="">
      <xdr:nvCxnSpPr>
        <xdr:cNvPr id="59" name="直線コネクタ 58"/>
        <xdr:cNvCxnSpPr/>
      </xdr:nvCxnSpPr>
      <xdr:spPr>
        <a:xfrm flipV="1">
          <a:off x="3797300" y="6196777"/>
          <a:ext cx="8382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53198</xdr:rowOff>
    </xdr:from>
    <xdr:to>
      <xdr:col>19</xdr:col>
      <xdr:colOff>177800</xdr:colOff>
      <xdr:row>36</xdr:row>
      <xdr:rowOff>64308</xdr:rowOff>
    </xdr:to>
    <xdr:cxnSp macro="">
      <xdr:nvCxnSpPr>
        <xdr:cNvPr id="62" name="直線コネクタ 61"/>
        <xdr:cNvCxnSpPr/>
      </xdr:nvCxnSpPr>
      <xdr:spPr>
        <a:xfrm>
          <a:off x="2908300" y="6225398"/>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35710</xdr:rowOff>
    </xdr:from>
    <xdr:to>
      <xdr:col>15</xdr:col>
      <xdr:colOff>50800</xdr:colOff>
      <xdr:row>36</xdr:row>
      <xdr:rowOff>53198</xdr:rowOff>
    </xdr:to>
    <xdr:cxnSp macro="">
      <xdr:nvCxnSpPr>
        <xdr:cNvPr id="65" name="直線コネクタ 64"/>
        <xdr:cNvCxnSpPr/>
      </xdr:nvCxnSpPr>
      <xdr:spPr>
        <a:xfrm>
          <a:off x="2019300" y="6207910"/>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35710</xdr:rowOff>
    </xdr:from>
    <xdr:to>
      <xdr:col>10</xdr:col>
      <xdr:colOff>114300</xdr:colOff>
      <xdr:row>36</xdr:row>
      <xdr:rowOff>37722</xdr:rowOff>
    </xdr:to>
    <xdr:cxnSp macro="">
      <xdr:nvCxnSpPr>
        <xdr:cNvPr id="68" name="直線コネクタ 67"/>
        <xdr:cNvCxnSpPr/>
      </xdr:nvCxnSpPr>
      <xdr:spPr>
        <a:xfrm flipV="1">
          <a:off x="1130300" y="620791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87698</xdr:rowOff>
    </xdr:from>
    <xdr:ext cx="534377" cy="259045"/>
    <xdr:sp macro="" textlink="">
      <xdr:nvSpPr>
        <xdr:cNvPr id="70" name="テキスト ボックス 69"/>
        <xdr:cNvSpPr txBox="1"/>
      </xdr:nvSpPr>
      <xdr:spPr>
        <a:xfrm>
          <a:off x="1752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102397</xdr:rowOff>
    </xdr:from>
    <xdr:ext cx="534377" cy="259045"/>
    <xdr:sp macro="" textlink="">
      <xdr:nvSpPr>
        <xdr:cNvPr id="72" name="テキスト ボックス 71"/>
        <xdr:cNvSpPr txBox="1"/>
      </xdr:nvSpPr>
      <xdr:spPr>
        <a:xfrm>
          <a:off x="863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145227</xdr:rowOff>
    </xdr:from>
    <xdr:to>
      <xdr:col>24</xdr:col>
      <xdr:colOff>114300</xdr:colOff>
      <xdr:row>36</xdr:row>
      <xdr:rowOff>75377</xdr:rowOff>
    </xdr:to>
    <xdr:sp macro="" textlink="">
      <xdr:nvSpPr>
        <xdr:cNvPr id="78" name="楕円 77"/>
        <xdr:cNvSpPr/>
      </xdr:nvSpPr>
      <xdr:spPr>
        <a:xfrm>
          <a:off x="4584700" y="6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123654</xdr:rowOff>
    </xdr:from>
    <xdr:ext cx="534377" cy="259045"/>
    <xdr:sp macro="" textlink="">
      <xdr:nvSpPr>
        <xdr:cNvPr id="79" name="人件費該当値テキスト"/>
        <xdr:cNvSpPr txBox="1"/>
      </xdr:nvSpPr>
      <xdr:spPr>
        <a:xfrm>
          <a:off x="4686300" y="6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13508</xdr:rowOff>
    </xdr:from>
    <xdr:to>
      <xdr:col>20</xdr:col>
      <xdr:colOff>38100</xdr:colOff>
      <xdr:row>36</xdr:row>
      <xdr:rowOff>115108</xdr:rowOff>
    </xdr:to>
    <xdr:sp macro="" textlink="">
      <xdr:nvSpPr>
        <xdr:cNvPr id="80" name="楕円 79"/>
        <xdr:cNvSpPr/>
      </xdr:nvSpPr>
      <xdr:spPr>
        <a:xfrm>
          <a:off x="3746500" y="61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106235</xdr:rowOff>
    </xdr:from>
    <xdr:ext cx="534377" cy="259045"/>
    <xdr:sp macro="" textlink="">
      <xdr:nvSpPr>
        <xdr:cNvPr id="81" name="テキスト ボックス 80"/>
        <xdr:cNvSpPr txBox="1"/>
      </xdr:nvSpPr>
      <xdr:spPr>
        <a:xfrm>
          <a:off x="3530111" y="62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2398</xdr:rowOff>
    </xdr:from>
    <xdr:to>
      <xdr:col>15</xdr:col>
      <xdr:colOff>101600</xdr:colOff>
      <xdr:row>36</xdr:row>
      <xdr:rowOff>103998</xdr:rowOff>
    </xdr:to>
    <xdr:sp macro="" textlink="">
      <xdr:nvSpPr>
        <xdr:cNvPr id="82" name="楕円 81"/>
        <xdr:cNvSpPr/>
      </xdr:nvSpPr>
      <xdr:spPr>
        <a:xfrm>
          <a:off x="2857500" y="61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95125</xdr:rowOff>
    </xdr:from>
    <xdr:ext cx="534377" cy="259045"/>
    <xdr:sp macro="" textlink="">
      <xdr:nvSpPr>
        <xdr:cNvPr id="83" name="テキスト ボックス 82"/>
        <xdr:cNvSpPr txBox="1"/>
      </xdr:nvSpPr>
      <xdr:spPr>
        <a:xfrm>
          <a:off x="2641111" y="62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156360</xdr:rowOff>
    </xdr:from>
    <xdr:to>
      <xdr:col>10</xdr:col>
      <xdr:colOff>165100</xdr:colOff>
      <xdr:row>36</xdr:row>
      <xdr:rowOff>86510</xdr:rowOff>
    </xdr:to>
    <xdr:sp macro="" textlink="">
      <xdr:nvSpPr>
        <xdr:cNvPr id="84" name="楕円 83"/>
        <xdr:cNvSpPr/>
      </xdr:nvSpPr>
      <xdr:spPr>
        <a:xfrm>
          <a:off x="1968500" y="61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77637</xdr:rowOff>
    </xdr:from>
    <xdr:ext cx="534377" cy="259045"/>
    <xdr:sp macro="" textlink="">
      <xdr:nvSpPr>
        <xdr:cNvPr id="85" name="テキスト ボックス 84"/>
        <xdr:cNvSpPr txBox="1"/>
      </xdr:nvSpPr>
      <xdr:spPr>
        <a:xfrm>
          <a:off x="1752111" y="62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158372</xdr:rowOff>
    </xdr:from>
    <xdr:to>
      <xdr:col>6</xdr:col>
      <xdr:colOff>38100</xdr:colOff>
      <xdr:row>36</xdr:row>
      <xdr:rowOff>88522</xdr:rowOff>
    </xdr:to>
    <xdr:sp macro="" textlink="">
      <xdr:nvSpPr>
        <xdr:cNvPr id="86" name="楕円 85"/>
        <xdr:cNvSpPr/>
      </xdr:nvSpPr>
      <xdr:spPr>
        <a:xfrm>
          <a:off x="1079500" y="61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79649</xdr:rowOff>
    </xdr:from>
    <xdr:ext cx="534377" cy="259045"/>
    <xdr:sp macro="" textlink="">
      <xdr:nvSpPr>
        <xdr:cNvPr id="87" name="テキスト ボックス 86"/>
        <xdr:cNvSpPr txBox="1"/>
      </xdr:nvSpPr>
      <xdr:spPr>
        <a:xfrm>
          <a:off x="863111" y="62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31778</xdr:rowOff>
    </xdr:from>
    <xdr:to>
      <xdr:col>24</xdr:col>
      <xdr:colOff>63500</xdr:colOff>
      <xdr:row>58</xdr:row>
      <xdr:rowOff>40739</xdr:rowOff>
    </xdr:to>
    <xdr:cxnSp macro="">
      <xdr:nvCxnSpPr>
        <xdr:cNvPr id="116" name="直線コネクタ 115"/>
        <xdr:cNvCxnSpPr/>
      </xdr:nvCxnSpPr>
      <xdr:spPr>
        <a:xfrm>
          <a:off x="3797300" y="9975878"/>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31778</xdr:rowOff>
    </xdr:from>
    <xdr:to>
      <xdr:col>19</xdr:col>
      <xdr:colOff>177800</xdr:colOff>
      <xdr:row>58</xdr:row>
      <xdr:rowOff>40061</xdr:rowOff>
    </xdr:to>
    <xdr:cxnSp macro="">
      <xdr:nvCxnSpPr>
        <xdr:cNvPr id="119" name="直線コネクタ 118"/>
        <xdr:cNvCxnSpPr/>
      </xdr:nvCxnSpPr>
      <xdr:spPr>
        <a:xfrm flipV="1">
          <a:off x="2908300" y="9975878"/>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40061</xdr:rowOff>
    </xdr:from>
    <xdr:to>
      <xdr:col>15</xdr:col>
      <xdr:colOff>50800</xdr:colOff>
      <xdr:row>58</xdr:row>
      <xdr:rowOff>48698</xdr:rowOff>
    </xdr:to>
    <xdr:cxnSp macro="">
      <xdr:nvCxnSpPr>
        <xdr:cNvPr id="122" name="直線コネクタ 121"/>
        <xdr:cNvCxnSpPr/>
      </xdr:nvCxnSpPr>
      <xdr:spPr>
        <a:xfrm flipV="1">
          <a:off x="2019300" y="9984161"/>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48698</xdr:rowOff>
    </xdr:from>
    <xdr:to>
      <xdr:col>10</xdr:col>
      <xdr:colOff>114300</xdr:colOff>
      <xdr:row>58</xdr:row>
      <xdr:rowOff>58764</xdr:rowOff>
    </xdr:to>
    <xdr:cxnSp macro="">
      <xdr:nvCxnSpPr>
        <xdr:cNvPr id="125" name="直線コネクタ 124"/>
        <xdr:cNvCxnSpPr/>
      </xdr:nvCxnSpPr>
      <xdr:spPr>
        <a:xfrm flipV="1">
          <a:off x="1130300" y="9992798"/>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87347</xdr:rowOff>
    </xdr:from>
    <xdr:ext cx="534377" cy="259045"/>
    <xdr:sp macro="" textlink="">
      <xdr:nvSpPr>
        <xdr:cNvPr id="127" name="テキスト ボックス 126"/>
        <xdr:cNvSpPr txBox="1"/>
      </xdr:nvSpPr>
      <xdr:spPr>
        <a:xfrm>
          <a:off x="1752111" y="9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94438</xdr:rowOff>
    </xdr:from>
    <xdr:ext cx="534377" cy="259045"/>
    <xdr:sp macro="" textlink="">
      <xdr:nvSpPr>
        <xdr:cNvPr id="129" name="テキスト ボックス 128"/>
        <xdr:cNvSpPr txBox="1"/>
      </xdr:nvSpPr>
      <xdr:spPr>
        <a:xfrm>
          <a:off x="863111" y="96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161389</xdr:rowOff>
    </xdr:from>
    <xdr:to>
      <xdr:col>24</xdr:col>
      <xdr:colOff>114300</xdr:colOff>
      <xdr:row>58</xdr:row>
      <xdr:rowOff>91539</xdr:rowOff>
    </xdr:to>
    <xdr:sp macro="" textlink="">
      <xdr:nvSpPr>
        <xdr:cNvPr id="135" name="楕円 134"/>
        <xdr:cNvSpPr/>
      </xdr:nvSpPr>
      <xdr:spPr>
        <a:xfrm>
          <a:off x="4584700" y="99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152428</xdr:rowOff>
    </xdr:from>
    <xdr:to>
      <xdr:col>20</xdr:col>
      <xdr:colOff>38100</xdr:colOff>
      <xdr:row>58</xdr:row>
      <xdr:rowOff>82578</xdr:rowOff>
    </xdr:to>
    <xdr:sp macro="" textlink="">
      <xdr:nvSpPr>
        <xdr:cNvPr id="137" name="楕円 136"/>
        <xdr:cNvSpPr/>
      </xdr:nvSpPr>
      <xdr:spPr>
        <a:xfrm>
          <a:off x="3746500" y="992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73705</xdr:rowOff>
    </xdr:from>
    <xdr:ext cx="534377" cy="259045"/>
    <xdr:sp macro="" textlink="">
      <xdr:nvSpPr>
        <xdr:cNvPr id="138" name="テキスト ボックス 137"/>
        <xdr:cNvSpPr txBox="1"/>
      </xdr:nvSpPr>
      <xdr:spPr>
        <a:xfrm>
          <a:off x="3530111" y="1001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160711</xdr:rowOff>
    </xdr:from>
    <xdr:to>
      <xdr:col>15</xdr:col>
      <xdr:colOff>101600</xdr:colOff>
      <xdr:row>58</xdr:row>
      <xdr:rowOff>90861</xdr:rowOff>
    </xdr:to>
    <xdr:sp macro="" textlink="">
      <xdr:nvSpPr>
        <xdr:cNvPr id="139" name="楕円 138"/>
        <xdr:cNvSpPr/>
      </xdr:nvSpPr>
      <xdr:spPr>
        <a:xfrm>
          <a:off x="2857500" y="99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81988</xdr:rowOff>
    </xdr:from>
    <xdr:ext cx="534377" cy="259045"/>
    <xdr:sp macro="" textlink="">
      <xdr:nvSpPr>
        <xdr:cNvPr id="140" name="テキスト ボックス 139"/>
        <xdr:cNvSpPr txBox="1"/>
      </xdr:nvSpPr>
      <xdr:spPr>
        <a:xfrm>
          <a:off x="2641111" y="1002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169348</xdr:rowOff>
    </xdr:from>
    <xdr:to>
      <xdr:col>10</xdr:col>
      <xdr:colOff>165100</xdr:colOff>
      <xdr:row>58</xdr:row>
      <xdr:rowOff>99498</xdr:rowOff>
    </xdr:to>
    <xdr:sp macro="" textlink="">
      <xdr:nvSpPr>
        <xdr:cNvPr id="141" name="楕円 140"/>
        <xdr:cNvSpPr/>
      </xdr:nvSpPr>
      <xdr:spPr>
        <a:xfrm>
          <a:off x="1968500" y="99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90625</xdr:rowOff>
    </xdr:from>
    <xdr:ext cx="534377" cy="259045"/>
    <xdr:sp macro="" textlink="">
      <xdr:nvSpPr>
        <xdr:cNvPr id="142" name="テキスト ボックス 141"/>
        <xdr:cNvSpPr txBox="1"/>
      </xdr:nvSpPr>
      <xdr:spPr>
        <a:xfrm>
          <a:off x="1752111" y="100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7964</xdr:rowOff>
    </xdr:from>
    <xdr:to>
      <xdr:col>6</xdr:col>
      <xdr:colOff>38100</xdr:colOff>
      <xdr:row>58</xdr:row>
      <xdr:rowOff>109564</xdr:rowOff>
    </xdr:to>
    <xdr:sp macro="" textlink="">
      <xdr:nvSpPr>
        <xdr:cNvPr id="143" name="楕円 142"/>
        <xdr:cNvSpPr/>
      </xdr:nvSpPr>
      <xdr:spPr>
        <a:xfrm>
          <a:off x="1079500" y="99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100691</xdr:rowOff>
    </xdr:from>
    <xdr:ext cx="534377" cy="259045"/>
    <xdr:sp macro="" textlink="">
      <xdr:nvSpPr>
        <xdr:cNvPr id="144" name="テキスト ボックス 143"/>
        <xdr:cNvSpPr txBox="1"/>
      </xdr:nvSpPr>
      <xdr:spPr>
        <a:xfrm>
          <a:off x="863111" y="1004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82722</xdr:rowOff>
    </xdr:from>
    <xdr:to>
      <xdr:col>24</xdr:col>
      <xdr:colOff>63500</xdr:colOff>
      <xdr:row>77</xdr:row>
      <xdr:rowOff>99295</xdr:rowOff>
    </xdr:to>
    <xdr:cxnSp macro="">
      <xdr:nvCxnSpPr>
        <xdr:cNvPr id="169" name="直線コネクタ 168"/>
        <xdr:cNvCxnSpPr/>
      </xdr:nvCxnSpPr>
      <xdr:spPr>
        <a:xfrm>
          <a:off x="3797300" y="13284372"/>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79635</xdr:rowOff>
    </xdr:from>
    <xdr:to>
      <xdr:col>19</xdr:col>
      <xdr:colOff>177800</xdr:colOff>
      <xdr:row>77</xdr:row>
      <xdr:rowOff>82722</xdr:rowOff>
    </xdr:to>
    <xdr:cxnSp macro="">
      <xdr:nvCxnSpPr>
        <xdr:cNvPr id="172" name="直線コネクタ 171"/>
        <xdr:cNvCxnSpPr/>
      </xdr:nvCxnSpPr>
      <xdr:spPr>
        <a:xfrm>
          <a:off x="2908300" y="1328128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76036</xdr:rowOff>
    </xdr:from>
    <xdr:to>
      <xdr:col>15</xdr:col>
      <xdr:colOff>50800</xdr:colOff>
      <xdr:row>77</xdr:row>
      <xdr:rowOff>79635</xdr:rowOff>
    </xdr:to>
    <xdr:cxnSp macro="">
      <xdr:nvCxnSpPr>
        <xdr:cNvPr id="175" name="直線コネクタ 174"/>
        <xdr:cNvCxnSpPr/>
      </xdr:nvCxnSpPr>
      <xdr:spPr>
        <a:xfrm>
          <a:off x="2019300" y="13277686"/>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75234</xdr:rowOff>
    </xdr:from>
    <xdr:to>
      <xdr:col>10</xdr:col>
      <xdr:colOff>114300</xdr:colOff>
      <xdr:row>77</xdr:row>
      <xdr:rowOff>76036</xdr:rowOff>
    </xdr:to>
    <xdr:cxnSp macro="">
      <xdr:nvCxnSpPr>
        <xdr:cNvPr id="178" name="直線コネクタ 177"/>
        <xdr:cNvCxnSpPr/>
      </xdr:nvCxnSpPr>
      <xdr:spPr>
        <a:xfrm>
          <a:off x="1130300" y="13276884"/>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57351</xdr:rowOff>
    </xdr:from>
    <xdr:ext cx="469744" cy="259045"/>
    <xdr:sp macro="" textlink="">
      <xdr:nvSpPr>
        <xdr:cNvPr id="180" name="テキスト ボックス 179"/>
        <xdr:cNvSpPr txBox="1"/>
      </xdr:nvSpPr>
      <xdr:spPr>
        <a:xfrm>
          <a:off x="1784428" y="1291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51008</xdr:rowOff>
    </xdr:from>
    <xdr:ext cx="469744" cy="259045"/>
    <xdr:sp macro="" textlink="">
      <xdr:nvSpPr>
        <xdr:cNvPr id="182" name="テキスト ボックス 181"/>
        <xdr:cNvSpPr txBox="1"/>
      </xdr:nvSpPr>
      <xdr:spPr>
        <a:xfrm>
          <a:off x="895428" y="129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48495</xdr:rowOff>
    </xdr:from>
    <xdr:to>
      <xdr:col>24</xdr:col>
      <xdr:colOff>114300</xdr:colOff>
      <xdr:row>77</xdr:row>
      <xdr:rowOff>150095</xdr:rowOff>
    </xdr:to>
    <xdr:sp macro="" textlink="">
      <xdr:nvSpPr>
        <xdr:cNvPr id="188" name="楕円 187"/>
        <xdr:cNvSpPr/>
      </xdr:nvSpPr>
      <xdr:spPr>
        <a:xfrm>
          <a:off x="4584700" y="132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134872</xdr:rowOff>
    </xdr:from>
    <xdr:ext cx="469744" cy="259045"/>
    <xdr:sp macro="" textlink="">
      <xdr:nvSpPr>
        <xdr:cNvPr id="189" name="維持補修費該当値テキスト"/>
        <xdr:cNvSpPr txBox="1"/>
      </xdr:nvSpPr>
      <xdr:spPr>
        <a:xfrm>
          <a:off x="4686300" y="131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31922</xdr:rowOff>
    </xdr:from>
    <xdr:to>
      <xdr:col>20</xdr:col>
      <xdr:colOff>38100</xdr:colOff>
      <xdr:row>77</xdr:row>
      <xdr:rowOff>133522</xdr:rowOff>
    </xdr:to>
    <xdr:sp macro="" textlink="">
      <xdr:nvSpPr>
        <xdr:cNvPr id="190" name="楕円 189"/>
        <xdr:cNvSpPr/>
      </xdr:nvSpPr>
      <xdr:spPr>
        <a:xfrm>
          <a:off x="3746500" y="132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124649</xdr:rowOff>
    </xdr:from>
    <xdr:ext cx="469744" cy="259045"/>
    <xdr:sp macro="" textlink="">
      <xdr:nvSpPr>
        <xdr:cNvPr id="191" name="テキスト ボックス 190"/>
        <xdr:cNvSpPr txBox="1"/>
      </xdr:nvSpPr>
      <xdr:spPr>
        <a:xfrm>
          <a:off x="3562428" y="1332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28835</xdr:rowOff>
    </xdr:from>
    <xdr:to>
      <xdr:col>15</xdr:col>
      <xdr:colOff>101600</xdr:colOff>
      <xdr:row>77</xdr:row>
      <xdr:rowOff>130435</xdr:rowOff>
    </xdr:to>
    <xdr:sp macro="" textlink="">
      <xdr:nvSpPr>
        <xdr:cNvPr id="192" name="楕円 191"/>
        <xdr:cNvSpPr/>
      </xdr:nvSpPr>
      <xdr:spPr>
        <a:xfrm>
          <a:off x="2857500" y="13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121562</xdr:rowOff>
    </xdr:from>
    <xdr:ext cx="469744" cy="259045"/>
    <xdr:sp macro="" textlink="">
      <xdr:nvSpPr>
        <xdr:cNvPr id="193" name="テキスト ボックス 192"/>
        <xdr:cNvSpPr txBox="1"/>
      </xdr:nvSpPr>
      <xdr:spPr>
        <a:xfrm>
          <a:off x="2673428" y="13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25236</xdr:rowOff>
    </xdr:from>
    <xdr:to>
      <xdr:col>10</xdr:col>
      <xdr:colOff>165100</xdr:colOff>
      <xdr:row>77</xdr:row>
      <xdr:rowOff>126836</xdr:rowOff>
    </xdr:to>
    <xdr:sp macro="" textlink="">
      <xdr:nvSpPr>
        <xdr:cNvPr id="194" name="楕円 193"/>
        <xdr:cNvSpPr/>
      </xdr:nvSpPr>
      <xdr:spPr>
        <a:xfrm>
          <a:off x="1968500" y="132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117963</xdr:rowOff>
    </xdr:from>
    <xdr:ext cx="469744" cy="259045"/>
    <xdr:sp macro="" textlink="">
      <xdr:nvSpPr>
        <xdr:cNvPr id="195" name="テキスト ボックス 194"/>
        <xdr:cNvSpPr txBox="1"/>
      </xdr:nvSpPr>
      <xdr:spPr>
        <a:xfrm>
          <a:off x="1784428" y="1331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24434</xdr:rowOff>
    </xdr:from>
    <xdr:to>
      <xdr:col>6</xdr:col>
      <xdr:colOff>38100</xdr:colOff>
      <xdr:row>77</xdr:row>
      <xdr:rowOff>126034</xdr:rowOff>
    </xdr:to>
    <xdr:sp macro="" textlink="">
      <xdr:nvSpPr>
        <xdr:cNvPr id="196" name="楕円 195"/>
        <xdr:cNvSpPr/>
      </xdr:nvSpPr>
      <xdr:spPr>
        <a:xfrm>
          <a:off x="10795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117161</xdr:rowOff>
    </xdr:from>
    <xdr:ext cx="469744" cy="259045"/>
    <xdr:sp macro="" textlink="">
      <xdr:nvSpPr>
        <xdr:cNvPr id="197" name="テキスト ボックス 196"/>
        <xdr:cNvSpPr txBox="1"/>
      </xdr:nvSpPr>
      <xdr:spPr>
        <a:xfrm>
          <a:off x="895428" y="1331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28930</xdr:rowOff>
    </xdr:from>
    <xdr:to>
      <xdr:col>24</xdr:col>
      <xdr:colOff>63500</xdr:colOff>
      <xdr:row>94</xdr:row>
      <xdr:rowOff>62077</xdr:rowOff>
    </xdr:to>
    <xdr:cxnSp macro="">
      <xdr:nvCxnSpPr>
        <xdr:cNvPr id="227" name="直線コネクタ 226"/>
        <xdr:cNvCxnSpPr/>
      </xdr:nvCxnSpPr>
      <xdr:spPr>
        <a:xfrm flipV="1">
          <a:off x="3797300" y="16145230"/>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62077</xdr:rowOff>
    </xdr:from>
    <xdr:to>
      <xdr:col>19</xdr:col>
      <xdr:colOff>177800</xdr:colOff>
      <xdr:row>94</xdr:row>
      <xdr:rowOff>92711</xdr:rowOff>
    </xdr:to>
    <xdr:cxnSp macro="">
      <xdr:nvCxnSpPr>
        <xdr:cNvPr id="230" name="直線コネクタ 229"/>
        <xdr:cNvCxnSpPr/>
      </xdr:nvCxnSpPr>
      <xdr:spPr>
        <a:xfrm flipV="1">
          <a:off x="2908300" y="16178377"/>
          <a:ext cx="8890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88621</xdr:rowOff>
    </xdr:from>
    <xdr:to>
      <xdr:col>15</xdr:col>
      <xdr:colOff>50800</xdr:colOff>
      <xdr:row>94</xdr:row>
      <xdr:rowOff>92711</xdr:rowOff>
    </xdr:to>
    <xdr:cxnSp macro="">
      <xdr:nvCxnSpPr>
        <xdr:cNvPr id="233" name="直線コネクタ 232"/>
        <xdr:cNvCxnSpPr/>
      </xdr:nvCxnSpPr>
      <xdr:spPr>
        <a:xfrm>
          <a:off x="2019300" y="16204921"/>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88621</xdr:rowOff>
    </xdr:from>
    <xdr:to>
      <xdr:col>10</xdr:col>
      <xdr:colOff>114300</xdr:colOff>
      <xdr:row>94</xdr:row>
      <xdr:rowOff>150901</xdr:rowOff>
    </xdr:to>
    <xdr:cxnSp macro="">
      <xdr:nvCxnSpPr>
        <xdr:cNvPr id="236" name="直線コネクタ 235"/>
        <xdr:cNvCxnSpPr/>
      </xdr:nvCxnSpPr>
      <xdr:spPr>
        <a:xfrm flipV="1">
          <a:off x="1130300" y="16204921"/>
          <a:ext cx="889000" cy="6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66515</xdr:rowOff>
    </xdr:from>
    <xdr:ext cx="534377" cy="259045"/>
    <xdr:sp macro="" textlink="">
      <xdr:nvSpPr>
        <xdr:cNvPr id="238" name="テキスト ボックス 237"/>
        <xdr:cNvSpPr txBox="1"/>
      </xdr:nvSpPr>
      <xdr:spPr>
        <a:xfrm>
          <a:off x="1752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136352</xdr:rowOff>
    </xdr:from>
    <xdr:ext cx="534377" cy="259045"/>
    <xdr:sp macro="" textlink="">
      <xdr:nvSpPr>
        <xdr:cNvPr id="240" name="テキスト ボックス 239"/>
        <xdr:cNvSpPr txBox="1"/>
      </xdr:nvSpPr>
      <xdr:spPr>
        <a:xfrm>
          <a:off x="863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149580</xdr:rowOff>
    </xdr:from>
    <xdr:to>
      <xdr:col>24</xdr:col>
      <xdr:colOff>114300</xdr:colOff>
      <xdr:row>94</xdr:row>
      <xdr:rowOff>79730</xdr:rowOff>
    </xdr:to>
    <xdr:sp macro="" textlink="">
      <xdr:nvSpPr>
        <xdr:cNvPr id="246" name="楕円 245"/>
        <xdr:cNvSpPr/>
      </xdr:nvSpPr>
      <xdr:spPr>
        <a:xfrm>
          <a:off x="4584700" y="160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1007</xdr:rowOff>
    </xdr:from>
    <xdr:ext cx="534377" cy="259045"/>
    <xdr:sp macro="" textlink="">
      <xdr:nvSpPr>
        <xdr:cNvPr id="247" name="扶助費該当値テキスト"/>
        <xdr:cNvSpPr txBox="1"/>
      </xdr:nvSpPr>
      <xdr:spPr>
        <a:xfrm>
          <a:off x="4686300" y="1594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11277</xdr:rowOff>
    </xdr:from>
    <xdr:to>
      <xdr:col>20</xdr:col>
      <xdr:colOff>38100</xdr:colOff>
      <xdr:row>94</xdr:row>
      <xdr:rowOff>112877</xdr:rowOff>
    </xdr:to>
    <xdr:sp macro="" textlink="">
      <xdr:nvSpPr>
        <xdr:cNvPr id="248" name="楕円 247"/>
        <xdr:cNvSpPr/>
      </xdr:nvSpPr>
      <xdr:spPr>
        <a:xfrm>
          <a:off x="3746500" y="161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129404</xdr:rowOff>
    </xdr:from>
    <xdr:ext cx="534377" cy="259045"/>
    <xdr:sp macro="" textlink="">
      <xdr:nvSpPr>
        <xdr:cNvPr id="249" name="テキスト ボックス 248"/>
        <xdr:cNvSpPr txBox="1"/>
      </xdr:nvSpPr>
      <xdr:spPr>
        <a:xfrm>
          <a:off x="3530111" y="159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41911</xdr:rowOff>
    </xdr:from>
    <xdr:to>
      <xdr:col>15</xdr:col>
      <xdr:colOff>101600</xdr:colOff>
      <xdr:row>94</xdr:row>
      <xdr:rowOff>143511</xdr:rowOff>
    </xdr:to>
    <xdr:sp macro="" textlink="">
      <xdr:nvSpPr>
        <xdr:cNvPr id="250" name="楕円 249"/>
        <xdr:cNvSpPr/>
      </xdr:nvSpPr>
      <xdr:spPr>
        <a:xfrm>
          <a:off x="2857500" y="161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160038</xdr:rowOff>
    </xdr:from>
    <xdr:ext cx="534377" cy="259045"/>
    <xdr:sp macro="" textlink="">
      <xdr:nvSpPr>
        <xdr:cNvPr id="251" name="テキスト ボックス 250"/>
        <xdr:cNvSpPr txBox="1"/>
      </xdr:nvSpPr>
      <xdr:spPr>
        <a:xfrm>
          <a:off x="2641111" y="159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37821</xdr:rowOff>
    </xdr:from>
    <xdr:to>
      <xdr:col>10</xdr:col>
      <xdr:colOff>165100</xdr:colOff>
      <xdr:row>94</xdr:row>
      <xdr:rowOff>139421</xdr:rowOff>
    </xdr:to>
    <xdr:sp macro="" textlink="">
      <xdr:nvSpPr>
        <xdr:cNvPr id="252" name="楕円 251"/>
        <xdr:cNvSpPr/>
      </xdr:nvSpPr>
      <xdr:spPr>
        <a:xfrm>
          <a:off x="1968500" y="16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155948</xdr:rowOff>
    </xdr:from>
    <xdr:ext cx="534377" cy="259045"/>
    <xdr:sp macro="" textlink="">
      <xdr:nvSpPr>
        <xdr:cNvPr id="253" name="テキスト ボックス 252"/>
        <xdr:cNvSpPr txBox="1"/>
      </xdr:nvSpPr>
      <xdr:spPr>
        <a:xfrm>
          <a:off x="1752111" y="159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100101</xdr:rowOff>
    </xdr:from>
    <xdr:to>
      <xdr:col>6</xdr:col>
      <xdr:colOff>38100</xdr:colOff>
      <xdr:row>95</xdr:row>
      <xdr:rowOff>30251</xdr:rowOff>
    </xdr:to>
    <xdr:sp macro="" textlink="">
      <xdr:nvSpPr>
        <xdr:cNvPr id="254" name="楕円 253"/>
        <xdr:cNvSpPr/>
      </xdr:nvSpPr>
      <xdr:spPr>
        <a:xfrm>
          <a:off x="1079500" y="162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46778</xdr:rowOff>
    </xdr:from>
    <xdr:ext cx="534377" cy="259045"/>
    <xdr:sp macro="" textlink="">
      <xdr:nvSpPr>
        <xdr:cNvPr id="255" name="テキスト ボックス 254"/>
        <xdr:cNvSpPr txBox="1"/>
      </xdr:nvSpPr>
      <xdr:spPr>
        <a:xfrm>
          <a:off x="863111" y="159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30213</xdr:rowOff>
    </xdr:from>
    <xdr:to>
      <xdr:col>55</xdr:col>
      <xdr:colOff>0</xdr:colOff>
      <xdr:row>35</xdr:row>
      <xdr:rowOff>45161</xdr:rowOff>
    </xdr:to>
    <xdr:cxnSp macro="">
      <xdr:nvCxnSpPr>
        <xdr:cNvPr id="284" name="直線コネクタ 283"/>
        <xdr:cNvCxnSpPr/>
      </xdr:nvCxnSpPr>
      <xdr:spPr>
        <a:xfrm flipV="1">
          <a:off x="9639300" y="5859513"/>
          <a:ext cx="838200" cy="18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45161</xdr:rowOff>
    </xdr:from>
    <xdr:to>
      <xdr:col>50</xdr:col>
      <xdr:colOff>114300</xdr:colOff>
      <xdr:row>36</xdr:row>
      <xdr:rowOff>28473</xdr:rowOff>
    </xdr:to>
    <xdr:cxnSp macro="">
      <xdr:nvCxnSpPr>
        <xdr:cNvPr id="287" name="直線コネクタ 286"/>
        <xdr:cNvCxnSpPr/>
      </xdr:nvCxnSpPr>
      <xdr:spPr>
        <a:xfrm flipV="1">
          <a:off x="8750300" y="6045911"/>
          <a:ext cx="8890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28473</xdr:rowOff>
    </xdr:from>
    <xdr:to>
      <xdr:col>45</xdr:col>
      <xdr:colOff>177800</xdr:colOff>
      <xdr:row>36</xdr:row>
      <xdr:rowOff>96266</xdr:rowOff>
    </xdr:to>
    <xdr:cxnSp macro="">
      <xdr:nvCxnSpPr>
        <xdr:cNvPr id="290" name="直線コネクタ 289"/>
        <xdr:cNvCxnSpPr/>
      </xdr:nvCxnSpPr>
      <xdr:spPr>
        <a:xfrm flipV="1">
          <a:off x="7861300" y="6200673"/>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52070</xdr:rowOff>
    </xdr:from>
    <xdr:to>
      <xdr:col>41</xdr:col>
      <xdr:colOff>50800</xdr:colOff>
      <xdr:row>36</xdr:row>
      <xdr:rowOff>96266</xdr:rowOff>
    </xdr:to>
    <xdr:cxnSp macro="">
      <xdr:nvCxnSpPr>
        <xdr:cNvPr id="293" name="直線コネクタ 292"/>
        <xdr:cNvCxnSpPr/>
      </xdr:nvCxnSpPr>
      <xdr:spPr>
        <a:xfrm>
          <a:off x="6972300" y="6224270"/>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76522</xdr:rowOff>
    </xdr:from>
    <xdr:ext cx="534377" cy="259045"/>
    <xdr:sp macro="" textlink="">
      <xdr:nvSpPr>
        <xdr:cNvPr id="295" name="テキスト ボックス 294"/>
        <xdr:cNvSpPr txBox="1"/>
      </xdr:nvSpPr>
      <xdr:spPr>
        <a:xfrm>
          <a:off x="7594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150106</xdr:rowOff>
    </xdr:from>
    <xdr:ext cx="534377" cy="259045"/>
    <xdr:sp macro="" textlink="">
      <xdr:nvSpPr>
        <xdr:cNvPr id="297" name="テキスト ボックス 296"/>
        <xdr:cNvSpPr txBox="1"/>
      </xdr:nvSpPr>
      <xdr:spPr>
        <a:xfrm>
          <a:off x="6705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150863</xdr:rowOff>
    </xdr:from>
    <xdr:to>
      <xdr:col>55</xdr:col>
      <xdr:colOff>50800</xdr:colOff>
      <xdr:row>34</xdr:row>
      <xdr:rowOff>81013</xdr:rowOff>
    </xdr:to>
    <xdr:sp macro="" textlink="">
      <xdr:nvSpPr>
        <xdr:cNvPr id="303" name="楕円 302"/>
        <xdr:cNvSpPr/>
      </xdr:nvSpPr>
      <xdr:spPr>
        <a:xfrm>
          <a:off x="10426700" y="58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2290</xdr:rowOff>
    </xdr:from>
    <xdr:ext cx="534377" cy="259045"/>
    <xdr:sp macro="" textlink="">
      <xdr:nvSpPr>
        <xdr:cNvPr id="304" name="補助費等該当値テキスト"/>
        <xdr:cNvSpPr txBox="1"/>
      </xdr:nvSpPr>
      <xdr:spPr>
        <a:xfrm>
          <a:off x="10528300" y="56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165811</xdr:rowOff>
    </xdr:from>
    <xdr:to>
      <xdr:col>50</xdr:col>
      <xdr:colOff>165100</xdr:colOff>
      <xdr:row>35</xdr:row>
      <xdr:rowOff>95961</xdr:rowOff>
    </xdr:to>
    <xdr:sp macro="" textlink="">
      <xdr:nvSpPr>
        <xdr:cNvPr id="305" name="楕円 304"/>
        <xdr:cNvSpPr/>
      </xdr:nvSpPr>
      <xdr:spPr>
        <a:xfrm>
          <a:off x="9588500" y="59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112488</xdr:rowOff>
    </xdr:from>
    <xdr:ext cx="534377" cy="259045"/>
    <xdr:sp macro="" textlink="">
      <xdr:nvSpPr>
        <xdr:cNvPr id="306" name="テキスト ボックス 305"/>
        <xdr:cNvSpPr txBox="1"/>
      </xdr:nvSpPr>
      <xdr:spPr>
        <a:xfrm>
          <a:off x="9372111" y="57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149123</xdr:rowOff>
    </xdr:from>
    <xdr:to>
      <xdr:col>46</xdr:col>
      <xdr:colOff>38100</xdr:colOff>
      <xdr:row>36</xdr:row>
      <xdr:rowOff>79273</xdr:rowOff>
    </xdr:to>
    <xdr:sp macro="" textlink="">
      <xdr:nvSpPr>
        <xdr:cNvPr id="307" name="楕円 306"/>
        <xdr:cNvSpPr/>
      </xdr:nvSpPr>
      <xdr:spPr>
        <a:xfrm>
          <a:off x="8699500" y="61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70400</xdr:rowOff>
    </xdr:from>
    <xdr:ext cx="534377" cy="259045"/>
    <xdr:sp macro="" textlink="">
      <xdr:nvSpPr>
        <xdr:cNvPr id="308" name="テキスト ボックス 307"/>
        <xdr:cNvSpPr txBox="1"/>
      </xdr:nvSpPr>
      <xdr:spPr>
        <a:xfrm>
          <a:off x="8483111" y="62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45466</xdr:rowOff>
    </xdr:from>
    <xdr:to>
      <xdr:col>41</xdr:col>
      <xdr:colOff>101600</xdr:colOff>
      <xdr:row>36</xdr:row>
      <xdr:rowOff>147066</xdr:rowOff>
    </xdr:to>
    <xdr:sp macro="" textlink="">
      <xdr:nvSpPr>
        <xdr:cNvPr id="309" name="楕円 308"/>
        <xdr:cNvSpPr/>
      </xdr:nvSpPr>
      <xdr:spPr>
        <a:xfrm>
          <a:off x="7810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138193</xdr:rowOff>
    </xdr:from>
    <xdr:ext cx="534377" cy="259045"/>
    <xdr:sp macro="" textlink="">
      <xdr:nvSpPr>
        <xdr:cNvPr id="310" name="テキスト ボックス 309"/>
        <xdr:cNvSpPr txBox="1"/>
      </xdr:nvSpPr>
      <xdr:spPr>
        <a:xfrm>
          <a:off x="7594111" y="63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1270</xdr:rowOff>
    </xdr:from>
    <xdr:to>
      <xdr:col>36</xdr:col>
      <xdr:colOff>165100</xdr:colOff>
      <xdr:row>36</xdr:row>
      <xdr:rowOff>102870</xdr:rowOff>
    </xdr:to>
    <xdr:sp macro="" textlink="">
      <xdr:nvSpPr>
        <xdr:cNvPr id="311" name="楕円 310"/>
        <xdr:cNvSpPr/>
      </xdr:nvSpPr>
      <xdr:spPr>
        <a:xfrm>
          <a:off x="6921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93997</xdr:rowOff>
    </xdr:from>
    <xdr:ext cx="534377" cy="259045"/>
    <xdr:sp macro="" textlink="">
      <xdr:nvSpPr>
        <xdr:cNvPr id="312" name="テキスト ボックス 311"/>
        <xdr:cNvSpPr txBox="1"/>
      </xdr:nvSpPr>
      <xdr:spPr>
        <a:xfrm>
          <a:off x="6705111" y="62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4245</xdr:rowOff>
    </xdr:from>
    <xdr:to>
      <xdr:col>55</xdr:col>
      <xdr:colOff>0</xdr:colOff>
      <xdr:row>58</xdr:row>
      <xdr:rowOff>56986</xdr:rowOff>
    </xdr:to>
    <xdr:cxnSp macro="">
      <xdr:nvCxnSpPr>
        <xdr:cNvPr id="341" name="直線コネクタ 340"/>
        <xdr:cNvCxnSpPr/>
      </xdr:nvCxnSpPr>
      <xdr:spPr>
        <a:xfrm flipV="1">
          <a:off x="9639300" y="9948345"/>
          <a:ext cx="8382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56986</xdr:rowOff>
    </xdr:from>
    <xdr:to>
      <xdr:col>50</xdr:col>
      <xdr:colOff>114300</xdr:colOff>
      <xdr:row>58</xdr:row>
      <xdr:rowOff>164712</xdr:rowOff>
    </xdr:to>
    <xdr:cxnSp macro="">
      <xdr:nvCxnSpPr>
        <xdr:cNvPr id="344" name="直線コネクタ 343"/>
        <xdr:cNvCxnSpPr/>
      </xdr:nvCxnSpPr>
      <xdr:spPr>
        <a:xfrm flipV="1">
          <a:off x="8750300" y="10001086"/>
          <a:ext cx="889000" cy="10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71496</xdr:rowOff>
    </xdr:from>
    <xdr:to>
      <xdr:col>45</xdr:col>
      <xdr:colOff>177800</xdr:colOff>
      <xdr:row>58</xdr:row>
      <xdr:rowOff>164712</xdr:rowOff>
    </xdr:to>
    <xdr:cxnSp macro="">
      <xdr:nvCxnSpPr>
        <xdr:cNvPr id="347" name="直線コネクタ 346"/>
        <xdr:cNvCxnSpPr/>
      </xdr:nvCxnSpPr>
      <xdr:spPr>
        <a:xfrm>
          <a:off x="7861300" y="10015596"/>
          <a:ext cx="889000" cy="9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71496</xdr:rowOff>
    </xdr:from>
    <xdr:to>
      <xdr:col>41</xdr:col>
      <xdr:colOff>50800</xdr:colOff>
      <xdr:row>58</xdr:row>
      <xdr:rowOff>133583</xdr:rowOff>
    </xdr:to>
    <xdr:cxnSp macro="">
      <xdr:nvCxnSpPr>
        <xdr:cNvPr id="350" name="直線コネクタ 349"/>
        <xdr:cNvCxnSpPr/>
      </xdr:nvCxnSpPr>
      <xdr:spPr>
        <a:xfrm flipV="1">
          <a:off x="6972300" y="10015596"/>
          <a:ext cx="889000" cy="6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147444</xdr:rowOff>
    </xdr:from>
    <xdr:ext cx="534377" cy="259045"/>
    <xdr:sp macro="" textlink="">
      <xdr:nvSpPr>
        <xdr:cNvPr id="352" name="テキスト ボックス 351"/>
        <xdr:cNvSpPr txBox="1"/>
      </xdr:nvSpPr>
      <xdr:spPr>
        <a:xfrm>
          <a:off x="7594111" y="1009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4611</xdr:rowOff>
    </xdr:from>
    <xdr:ext cx="534377" cy="259045"/>
    <xdr:sp macro="" textlink="">
      <xdr:nvSpPr>
        <xdr:cNvPr id="354" name="テキスト ボックス 353"/>
        <xdr:cNvSpPr txBox="1"/>
      </xdr:nvSpPr>
      <xdr:spPr>
        <a:xfrm>
          <a:off x="6705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124895</xdr:rowOff>
    </xdr:from>
    <xdr:to>
      <xdr:col>55</xdr:col>
      <xdr:colOff>50800</xdr:colOff>
      <xdr:row>58</xdr:row>
      <xdr:rowOff>55045</xdr:rowOff>
    </xdr:to>
    <xdr:sp macro="" textlink="">
      <xdr:nvSpPr>
        <xdr:cNvPr id="360" name="楕円 359"/>
        <xdr:cNvSpPr/>
      </xdr:nvSpPr>
      <xdr:spPr>
        <a:xfrm>
          <a:off x="10426700" y="989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147772</xdr:rowOff>
    </xdr:from>
    <xdr:ext cx="599010" cy="259045"/>
    <xdr:sp macro="" textlink="">
      <xdr:nvSpPr>
        <xdr:cNvPr id="361" name="普通建設事業費該当値テキスト"/>
        <xdr:cNvSpPr txBox="1"/>
      </xdr:nvSpPr>
      <xdr:spPr>
        <a:xfrm>
          <a:off x="10528300" y="974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6186</xdr:rowOff>
    </xdr:from>
    <xdr:to>
      <xdr:col>50</xdr:col>
      <xdr:colOff>165100</xdr:colOff>
      <xdr:row>58</xdr:row>
      <xdr:rowOff>107786</xdr:rowOff>
    </xdr:to>
    <xdr:sp macro="" textlink="">
      <xdr:nvSpPr>
        <xdr:cNvPr id="362" name="楕円 361"/>
        <xdr:cNvSpPr/>
      </xdr:nvSpPr>
      <xdr:spPr>
        <a:xfrm>
          <a:off x="9588500" y="995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124313</xdr:rowOff>
    </xdr:from>
    <xdr:ext cx="534377" cy="259045"/>
    <xdr:sp macro="" textlink="">
      <xdr:nvSpPr>
        <xdr:cNvPr id="363" name="テキスト ボックス 362"/>
        <xdr:cNvSpPr txBox="1"/>
      </xdr:nvSpPr>
      <xdr:spPr>
        <a:xfrm>
          <a:off x="9372111" y="97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113912</xdr:rowOff>
    </xdr:from>
    <xdr:to>
      <xdr:col>46</xdr:col>
      <xdr:colOff>38100</xdr:colOff>
      <xdr:row>59</xdr:row>
      <xdr:rowOff>44062</xdr:rowOff>
    </xdr:to>
    <xdr:sp macro="" textlink="">
      <xdr:nvSpPr>
        <xdr:cNvPr id="364" name="楕円 363"/>
        <xdr:cNvSpPr/>
      </xdr:nvSpPr>
      <xdr:spPr>
        <a:xfrm>
          <a:off x="8699500" y="100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35189</xdr:rowOff>
    </xdr:from>
    <xdr:ext cx="534377" cy="259045"/>
    <xdr:sp macro="" textlink="">
      <xdr:nvSpPr>
        <xdr:cNvPr id="365" name="テキスト ボックス 364"/>
        <xdr:cNvSpPr txBox="1"/>
      </xdr:nvSpPr>
      <xdr:spPr>
        <a:xfrm>
          <a:off x="8483111" y="1015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20696</xdr:rowOff>
    </xdr:from>
    <xdr:to>
      <xdr:col>41</xdr:col>
      <xdr:colOff>101600</xdr:colOff>
      <xdr:row>58</xdr:row>
      <xdr:rowOff>122296</xdr:rowOff>
    </xdr:to>
    <xdr:sp macro="" textlink="">
      <xdr:nvSpPr>
        <xdr:cNvPr id="366" name="楕円 365"/>
        <xdr:cNvSpPr/>
      </xdr:nvSpPr>
      <xdr:spPr>
        <a:xfrm>
          <a:off x="7810500" y="99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138823</xdr:rowOff>
    </xdr:from>
    <xdr:ext cx="534377" cy="259045"/>
    <xdr:sp macro="" textlink="">
      <xdr:nvSpPr>
        <xdr:cNvPr id="367" name="テキスト ボックス 366"/>
        <xdr:cNvSpPr txBox="1"/>
      </xdr:nvSpPr>
      <xdr:spPr>
        <a:xfrm>
          <a:off x="7594111" y="974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82783</xdr:rowOff>
    </xdr:from>
    <xdr:to>
      <xdr:col>36</xdr:col>
      <xdr:colOff>165100</xdr:colOff>
      <xdr:row>59</xdr:row>
      <xdr:rowOff>12933</xdr:rowOff>
    </xdr:to>
    <xdr:sp macro="" textlink="">
      <xdr:nvSpPr>
        <xdr:cNvPr id="368" name="楕円 367"/>
        <xdr:cNvSpPr/>
      </xdr:nvSpPr>
      <xdr:spPr>
        <a:xfrm>
          <a:off x="6921500" y="1002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4060</xdr:rowOff>
    </xdr:from>
    <xdr:ext cx="534377" cy="259045"/>
    <xdr:sp macro="" textlink="">
      <xdr:nvSpPr>
        <xdr:cNvPr id="369" name="テキスト ボックス 368"/>
        <xdr:cNvSpPr txBox="1"/>
      </xdr:nvSpPr>
      <xdr:spPr>
        <a:xfrm>
          <a:off x="6705111" y="1011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132893</xdr:rowOff>
    </xdr:from>
    <xdr:to>
      <xdr:col>55</xdr:col>
      <xdr:colOff>0</xdr:colOff>
      <xdr:row>78</xdr:row>
      <xdr:rowOff>13483</xdr:rowOff>
    </xdr:to>
    <xdr:cxnSp macro="">
      <xdr:nvCxnSpPr>
        <xdr:cNvPr id="396" name="直線コネクタ 395"/>
        <xdr:cNvCxnSpPr/>
      </xdr:nvCxnSpPr>
      <xdr:spPr>
        <a:xfrm flipV="1">
          <a:off x="9639300" y="13334543"/>
          <a:ext cx="838200" cy="5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13483</xdr:rowOff>
    </xdr:from>
    <xdr:to>
      <xdr:col>50</xdr:col>
      <xdr:colOff>114300</xdr:colOff>
      <xdr:row>78</xdr:row>
      <xdr:rowOff>109069</xdr:rowOff>
    </xdr:to>
    <xdr:cxnSp macro="">
      <xdr:nvCxnSpPr>
        <xdr:cNvPr id="399" name="直線コネクタ 398"/>
        <xdr:cNvCxnSpPr/>
      </xdr:nvCxnSpPr>
      <xdr:spPr>
        <a:xfrm flipV="1">
          <a:off x="8750300" y="13386583"/>
          <a:ext cx="889000" cy="9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160441</xdr:rowOff>
    </xdr:from>
    <xdr:to>
      <xdr:col>45</xdr:col>
      <xdr:colOff>177800</xdr:colOff>
      <xdr:row>78</xdr:row>
      <xdr:rowOff>109069</xdr:rowOff>
    </xdr:to>
    <xdr:cxnSp macro="">
      <xdr:nvCxnSpPr>
        <xdr:cNvPr id="402" name="直線コネクタ 401"/>
        <xdr:cNvCxnSpPr/>
      </xdr:nvCxnSpPr>
      <xdr:spPr>
        <a:xfrm>
          <a:off x="7861300" y="13362091"/>
          <a:ext cx="889000" cy="1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134142</xdr:rowOff>
    </xdr:from>
    <xdr:ext cx="534377" cy="259045"/>
    <xdr:sp macro="" textlink="">
      <xdr:nvSpPr>
        <xdr:cNvPr id="406" name="テキスト ボックス 405"/>
        <xdr:cNvSpPr txBox="1"/>
      </xdr:nvSpPr>
      <xdr:spPr>
        <a:xfrm>
          <a:off x="7594111" y="135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82093</xdr:rowOff>
    </xdr:from>
    <xdr:to>
      <xdr:col>55</xdr:col>
      <xdr:colOff>50800</xdr:colOff>
      <xdr:row>78</xdr:row>
      <xdr:rowOff>12243</xdr:rowOff>
    </xdr:to>
    <xdr:sp macro="" textlink="">
      <xdr:nvSpPr>
        <xdr:cNvPr id="412" name="楕円 411"/>
        <xdr:cNvSpPr/>
      </xdr:nvSpPr>
      <xdr:spPr>
        <a:xfrm>
          <a:off x="10426700" y="132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104970</xdr:rowOff>
    </xdr:from>
    <xdr:ext cx="534377" cy="259045"/>
    <xdr:sp macro="" textlink="">
      <xdr:nvSpPr>
        <xdr:cNvPr id="413" name="普通建設事業費 （ うち新規整備　）該当値テキスト"/>
        <xdr:cNvSpPr txBox="1"/>
      </xdr:nvSpPr>
      <xdr:spPr>
        <a:xfrm>
          <a:off x="10528300" y="131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134133</xdr:rowOff>
    </xdr:from>
    <xdr:to>
      <xdr:col>50</xdr:col>
      <xdr:colOff>165100</xdr:colOff>
      <xdr:row>78</xdr:row>
      <xdr:rowOff>64283</xdr:rowOff>
    </xdr:to>
    <xdr:sp macro="" textlink="">
      <xdr:nvSpPr>
        <xdr:cNvPr id="414" name="楕円 413"/>
        <xdr:cNvSpPr/>
      </xdr:nvSpPr>
      <xdr:spPr>
        <a:xfrm>
          <a:off x="9588500" y="133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80810</xdr:rowOff>
    </xdr:from>
    <xdr:ext cx="534377" cy="259045"/>
    <xdr:sp macro="" textlink="">
      <xdr:nvSpPr>
        <xdr:cNvPr id="415" name="テキスト ボックス 414"/>
        <xdr:cNvSpPr txBox="1"/>
      </xdr:nvSpPr>
      <xdr:spPr>
        <a:xfrm>
          <a:off x="9372111" y="131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58269</xdr:rowOff>
    </xdr:from>
    <xdr:to>
      <xdr:col>46</xdr:col>
      <xdr:colOff>38100</xdr:colOff>
      <xdr:row>78</xdr:row>
      <xdr:rowOff>159869</xdr:rowOff>
    </xdr:to>
    <xdr:sp macro="" textlink="">
      <xdr:nvSpPr>
        <xdr:cNvPr id="416" name="楕円 415"/>
        <xdr:cNvSpPr/>
      </xdr:nvSpPr>
      <xdr:spPr>
        <a:xfrm>
          <a:off x="8699500" y="134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150996</xdr:rowOff>
    </xdr:from>
    <xdr:ext cx="534377" cy="259045"/>
    <xdr:sp macro="" textlink="">
      <xdr:nvSpPr>
        <xdr:cNvPr id="417" name="テキスト ボックス 416"/>
        <xdr:cNvSpPr txBox="1"/>
      </xdr:nvSpPr>
      <xdr:spPr>
        <a:xfrm>
          <a:off x="8483111" y="135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109641</xdr:rowOff>
    </xdr:from>
    <xdr:to>
      <xdr:col>41</xdr:col>
      <xdr:colOff>101600</xdr:colOff>
      <xdr:row>78</xdr:row>
      <xdr:rowOff>39791</xdr:rowOff>
    </xdr:to>
    <xdr:sp macro="" textlink="">
      <xdr:nvSpPr>
        <xdr:cNvPr id="418" name="楕円 417"/>
        <xdr:cNvSpPr/>
      </xdr:nvSpPr>
      <xdr:spPr>
        <a:xfrm>
          <a:off x="7810500" y="133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56318</xdr:rowOff>
    </xdr:from>
    <xdr:ext cx="534377" cy="259045"/>
    <xdr:sp macro="" textlink="">
      <xdr:nvSpPr>
        <xdr:cNvPr id="419" name="テキスト ボックス 418"/>
        <xdr:cNvSpPr txBox="1"/>
      </xdr:nvSpPr>
      <xdr:spPr>
        <a:xfrm>
          <a:off x="7594111" y="130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3797</xdr:rowOff>
    </xdr:from>
    <xdr:to>
      <xdr:col>55</xdr:col>
      <xdr:colOff>0</xdr:colOff>
      <xdr:row>97</xdr:row>
      <xdr:rowOff>125964</xdr:rowOff>
    </xdr:to>
    <xdr:cxnSp macro="">
      <xdr:nvCxnSpPr>
        <xdr:cNvPr id="448" name="直線コネクタ 447"/>
        <xdr:cNvCxnSpPr/>
      </xdr:nvCxnSpPr>
      <xdr:spPr>
        <a:xfrm flipV="1">
          <a:off x="9639300" y="16634447"/>
          <a:ext cx="838200" cy="12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125964</xdr:rowOff>
    </xdr:from>
    <xdr:to>
      <xdr:col>50</xdr:col>
      <xdr:colOff>114300</xdr:colOff>
      <xdr:row>98</xdr:row>
      <xdr:rowOff>123050</xdr:rowOff>
    </xdr:to>
    <xdr:cxnSp macro="">
      <xdr:nvCxnSpPr>
        <xdr:cNvPr id="451" name="直線コネクタ 450"/>
        <xdr:cNvCxnSpPr/>
      </xdr:nvCxnSpPr>
      <xdr:spPr>
        <a:xfrm flipV="1">
          <a:off x="8750300" y="16756614"/>
          <a:ext cx="889000" cy="16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123050</xdr:rowOff>
    </xdr:from>
    <xdr:to>
      <xdr:col>45</xdr:col>
      <xdr:colOff>177800</xdr:colOff>
      <xdr:row>98</xdr:row>
      <xdr:rowOff>162940</xdr:rowOff>
    </xdr:to>
    <xdr:cxnSp macro="">
      <xdr:nvCxnSpPr>
        <xdr:cNvPr id="454" name="直線コネクタ 453"/>
        <xdr:cNvCxnSpPr/>
      </xdr:nvCxnSpPr>
      <xdr:spPr>
        <a:xfrm flipV="1">
          <a:off x="7861300" y="16925150"/>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76706</xdr:rowOff>
    </xdr:from>
    <xdr:ext cx="534377" cy="259045"/>
    <xdr:sp macro="" textlink="">
      <xdr:nvSpPr>
        <xdr:cNvPr id="458" name="テキスト ボックス 457"/>
        <xdr:cNvSpPr txBox="1"/>
      </xdr:nvSpPr>
      <xdr:spPr>
        <a:xfrm>
          <a:off x="7594111" y="161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124447</xdr:rowOff>
    </xdr:from>
    <xdr:to>
      <xdr:col>55</xdr:col>
      <xdr:colOff>50800</xdr:colOff>
      <xdr:row>97</xdr:row>
      <xdr:rowOff>54597</xdr:rowOff>
    </xdr:to>
    <xdr:sp macro="" textlink="">
      <xdr:nvSpPr>
        <xdr:cNvPr id="464" name="楕円 463"/>
        <xdr:cNvSpPr/>
      </xdr:nvSpPr>
      <xdr:spPr>
        <a:xfrm>
          <a:off x="10426700" y="165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102874</xdr:rowOff>
    </xdr:from>
    <xdr:ext cx="534377" cy="259045"/>
    <xdr:sp macro="" textlink="">
      <xdr:nvSpPr>
        <xdr:cNvPr id="465" name="普通建設事業費 （ うち更新整備　）該当値テキスト"/>
        <xdr:cNvSpPr txBox="1"/>
      </xdr:nvSpPr>
      <xdr:spPr>
        <a:xfrm>
          <a:off x="10528300" y="165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75164</xdr:rowOff>
    </xdr:from>
    <xdr:to>
      <xdr:col>50</xdr:col>
      <xdr:colOff>165100</xdr:colOff>
      <xdr:row>98</xdr:row>
      <xdr:rowOff>5314</xdr:rowOff>
    </xdr:to>
    <xdr:sp macro="" textlink="">
      <xdr:nvSpPr>
        <xdr:cNvPr id="466" name="楕円 465"/>
        <xdr:cNvSpPr/>
      </xdr:nvSpPr>
      <xdr:spPr>
        <a:xfrm>
          <a:off x="9588500" y="167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167891</xdr:rowOff>
    </xdr:from>
    <xdr:ext cx="534377" cy="259045"/>
    <xdr:sp macro="" textlink="">
      <xdr:nvSpPr>
        <xdr:cNvPr id="467" name="テキスト ボックス 466"/>
        <xdr:cNvSpPr txBox="1"/>
      </xdr:nvSpPr>
      <xdr:spPr>
        <a:xfrm>
          <a:off x="9372111" y="1679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72250</xdr:rowOff>
    </xdr:from>
    <xdr:to>
      <xdr:col>46</xdr:col>
      <xdr:colOff>38100</xdr:colOff>
      <xdr:row>99</xdr:row>
      <xdr:rowOff>2400</xdr:rowOff>
    </xdr:to>
    <xdr:sp macro="" textlink="">
      <xdr:nvSpPr>
        <xdr:cNvPr id="468" name="楕円 467"/>
        <xdr:cNvSpPr/>
      </xdr:nvSpPr>
      <xdr:spPr>
        <a:xfrm>
          <a:off x="8699500" y="168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164977</xdr:rowOff>
    </xdr:from>
    <xdr:ext cx="469744" cy="259045"/>
    <xdr:sp macro="" textlink="">
      <xdr:nvSpPr>
        <xdr:cNvPr id="469" name="テキスト ボックス 468"/>
        <xdr:cNvSpPr txBox="1"/>
      </xdr:nvSpPr>
      <xdr:spPr>
        <a:xfrm>
          <a:off x="8515428" y="169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112140</xdr:rowOff>
    </xdr:from>
    <xdr:to>
      <xdr:col>41</xdr:col>
      <xdr:colOff>101600</xdr:colOff>
      <xdr:row>99</xdr:row>
      <xdr:rowOff>42290</xdr:rowOff>
    </xdr:to>
    <xdr:sp macro="" textlink="">
      <xdr:nvSpPr>
        <xdr:cNvPr id="470" name="楕円 469"/>
        <xdr:cNvSpPr/>
      </xdr:nvSpPr>
      <xdr:spPr>
        <a:xfrm>
          <a:off x="7810500" y="169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33417</xdr:rowOff>
    </xdr:from>
    <xdr:ext cx="469744" cy="259045"/>
    <xdr:sp macro="" textlink="">
      <xdr:nvSpPr>
        <xdr:cNvPr id="471" name="テキスト ボックス 470"/>
        <xdr:cNvSpPr txBox="1"/>
      </xdr:nvSpPr>
      <xdr:spPr>
        <a:xfrm>
          <a:off x="7626428" y="1700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35509</xdr:rowOff>
    </xdr:from>
    <xdr:to>
      <xdr:col>85</xdr:col>
      <xdr:colOff>127000</xdr:colOff>
      <xdr:row>39</xdr:row>
      <xdr:rowOff>44450</xdr:rowOff>
    </xdr:to>
    <xdr:cxnSp macro="">
      <xdr:nvCxnSpPr>
        <xdr:cNvPr id="500" name="直線コネクタ 499"/>
        <xdr:cNvCxnSpPr/>
      </xdr:nvCxnSpPr>
      <xdr:spPr>
        <a:xfrm>
          <a:off x="15481300" y="6722059"/>
          <a:ext cx="8382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35509</xdr:rowOff>
    </xdr:from>
    <xdr:to>
      <xdr:col>81</xdr:col>
      <xdr:colOff>50800</xdr:colOff>
      <xdr:row>39</xdr:row>
      <xdr:rowOff>39281</xdr:rowOff>
    </xdr:to>
    <xdr:cxnSp macro="">
      <xdr:nvCxnSpPr>
        <xdr:cNvPr id="503" name="直線コネクタ 502"/>
        <xdr:cNvCxnSpPr/>
      </xdr:nvCxnSpPr>
      <xdr:spPr>
        <a:xfrm flipV="1">
          <a:off x="14592300" y="672205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39281</xdr:rowOff>
    </xdr:from>
    <xdr:to>
      <xdr:col>76</xdr:col>
      <xdr:colOff>114300</xdr:colOff>
      <xdr:row>39</xdr:row>
      <xdr:rowOff>44234</xdr:rowOff>
    </xdr:to>
    <xdr:cxnSp macro="">
      <xdr:nvCxnSpPr>
        <xdr:cNvPr id="506" name="直線コネクタ 505"/>
        <xdr:cNvCxnSpPr/>
      </xdr:nvCxnSpPr>
      <xdr:spPr>
        <a:xfrm flipV="1">
          <a:off x="13703300" y="67258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33363</xdr:rowOff>
    </xdr:from>
    <xdr:to>
      <xdr:col>71</xdr:col>
      <xdr:colOff>177800</xdr:colOff>
      <xdr:row>39</xdr:row>
      <xdr:rowOff>44234</xdr:rowOff>
    </xdr:to>
    <xdr:cxnSp macro="">
      <xdr:nvCxnSpPr>
        <xdr:cNvPr id="509" name="直線コネクタ 508"/>
        <xdr:cNvCxnSpPr/>
      </xdr:nvCxnSpPr>
      <xdr:spPr>
        <a:xfrm>
          <a:off x="12814300" y="6719913"/>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109123</xdr:rowOff>
    </xdr:from>
    <xdr:ext cx="378565" cy="259045"/>
    <xdr:sp macro="" textlink="">
      <xdr:nvSpPr>
        <xdr:cNvPr id="511" name="テキスト ボックス 510"/>
        <xdr:cNvSpPr txBox="1"/>
      </xdr:nvSpPr>
      <xdr:spPr>
        <a:xfrm>
          <a:off x="13514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81652</xdr:rowOff>
    </xdr:from>
    <xdr:ext cx="378565" cy="259045"/>
    <xdr:sp macro="" textlink="">
      <xdr:nvSpPr>
        <xdr:cNvPr id="513" name="テキスト ボックス 512"/>
        <xdr:cNvSpPr txBox="1"/>
      </xdr:nvSpPr>
      <xdr:spPr>
        <a:xfrm>
          <a:off x="12625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156159</xdr:rowOff>
    </xdr:from>
    <xdr:to>
      <xdr:col>81</xdr:col>
      <xdr:colOff>101600</xdr:colOff>
      <xdr:row>39</xdr:row>
      <xdr:rowOff>86309</xdr:rowOff>
    </xdr:to>
    <xdr:sp macro="" textlink="">
      <xdr:nvSpPr>
        <xdr:cNvPr id="521" name="楕円 520"/>
        <xdr:cNvSpPr/>
      </xdr:nvSpPr>
      <xdr:spPr>
        <a:xfrm>
          <a:off x="154305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77436</xdr:rowOff>
    </xdr:from>
    <xdr:ext cx="378565" cy="259045"/>
    <xdr:sp macro="" textlink="">
      <xdr:nvSpPr>
        <xdr:cNvPr id="522" name="テキスト ボックス 521"/>
        <xdr:cNvSpPr txBox="1"/>
      </xdr:nvSpPr>
      <xdr:spPr>
        <a:xfrm>
          <a:off x="15292017" y="676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159931</xdr:rowOff>
    </xdr:from>
    <xdr:to>
      <xdr:col>76</xdr:col>
      <xdr:colOff>165100</xdr:colOff>
      <xdr:row>39</xdr:row>
      <xdr:rowOff>90081</xdr:rowOff>
    </xdr:to>
    <xdr:sp macro="" textlink="">
      <xdr:nvSpPr>
        <xdr:cNvPr id="523" name="楕円 522"/>
        <xdr:cNvSpPr/>
      </xdr:nvSpPr>
      <xdr:spPr>
        <a:xfrm>
          <a:off x="14541500" y="66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81208</xdr:rowOff>
    </xdr:from>
    <xdr:ext cx="378565" cy="259045"/>
    <xdr:sp macro="" textlink="">
      <xdr:nvSpPr>
        <xdr:cNvPr id="524" name="テキスト ボックス 523"/>
        <xdr:cNvSpPr txBox="1"/>
      </xdr:nvSpPr>
      <xdr:spPr>
        <a:xfrm>
          <a:off x="14403017" y="676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164884</xdr:rowOff>
    </xdr:from>
    <xdr:to>
      <xdr:col>72</xdr:col>
      <xdr:colOff>38100</xdr:colOff>
      <xdr:row>39</xdr:row>
      <xdr:rowOff>95034</xdr:rowOff>
    </xdr:to>
    <xdr:sp macro="" textlink="">
      <xdr:nvSpPr>
        <xdr:cNvPr id="525" name="楕円 524"/>
        <xdr:cNvSpPr/>
      </xdr:nvSpPr>
      <xdr:spPr>
        <a:xfrm>
          <a:off x="136525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86161</xdr:rowOff>
    </xdr:from>
    <xdr:ext cx="313932" cy="259045"/>
    <xdr:sp macro="" textlink="">
      <xdr:nvSpPr>
        <xdr:cNvPr id="526" name="テキスト ボックス 525"/>
        <xdr:cNvSpPr txBox="1"/>
      </xdr:nvSpPr>
      <xdr:spPr>
        <a:xfrm>
          <a:off x="13546333" y="6772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154013</xdr:rowOff>
    </xdr:from>
    <xdr:to>
      <xdr:col>67</xdr:col>
      <xdr:colOff>101600</xdr:colOff>
      <xdr:row>39</xdr:row>
      <xdr:rowOff>84163</xdr:rowOff>
    </xdr:to>
    <xdr:sp macro="" textlink="">
      <xdr:nvSpPr>
        <xdr:cNvPr id="527" name="楕円 526"/>
        <xdr:cNvSpPr/>
      </xdr:nvSpPr>
      <xdr:spPr>
        <a:xfrm>
          <a:off x="12763500" y="66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100690</xdr:rowOff>
    </xdr:from>
    <xdr:ext cx="378565" cy="259045"/>
    <xdr:sp macro="" textlink="">
      <xdr:nvSpPr>
        <xdr:cNvPr id="528" name="テキスト ボックス 527"/>
        <xdr:cNvSpPr txBox="1"/>
      </xdr:nvSpPr>
      <xdr:spPr>
        <a:xfrm>
          <a:off x="12625017" y="644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111176</xdr:rowOff>
    </xdr:from>
    <xdr:to>
      <xdr:col>85</xdr:col>
      <xdr:colOff>127000</xdr:colOff>
      <xdr:row>75</xdr:row>
      <xdr:rowOff>133058</xdr:rowOff>
    </xdr:to>
    <xdr:cxnSp macro="">
      <xdr:nvCxnSpPr>
        <xdr:cNvPr id="606" name="直線コネクタ 605"/>
        <xdr:cNvCxnSpPr/>
      </xdr:nvCxnSpPr>
      <xdr:spPr>
        <a:xfrm>
          <a:off x="15481300" y="12969926"/>
          <a:ext cx="8382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90284</xdr:rowOff>
    </xdr:from>
    <xdr:to>
      <xdr:col>81</xdr:col>
      <xdr:colOff>50800</xdr:colOff>
      <xdr:row>75</xdr:row>
      <xdr:rowOff>111176</xdr:rowOff>
    </xdr:to>
    <xdr:cxnSp macro="">
      <xdr:nvCxnSpPr>
        <xdr:cNvPr id="609" name="直線コネクタ 608"/>
        <xdr:cNvCxnSpPr/>
      </xdr:nvCxnSpPr>
      <xdr:spPr>
        <a:xfrm>
          <a:off x="14592300" y="12949034"/>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57074</xdr:rowOff>
    </xdr:from>
    <xdr:to>
      <xdr:col>76</xdr:col>
      <xdr:colOff>114300</xdr:colOff>
      <xdr:row>75</xdr:row>
      <xdr:rowOff>90284</xdr:rowOff>
    </xdr:to>
    <xdr:cxnSp macro="">
      <xdr:nvCxnSpPr>
        <xdr:cNvPr id="612" name="直線コネクタ 611"/>
        <xdr:cNvCxnSpPr/>
      </xdr:nvCxnSpPr>
      <xdr:spPr>
        <a:xfrm>
          <a:off x="13703300" y="12915824"/>
          <a:ext cx="889000" cy="3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648</xdr:rowOff>
    </xdr:from>
    <xdr:to>
      <xdr:col>71</xdr:col>
      <xdr:colOff>177800</xdr:colOff>
      <xdr:row>75</xdr:row>
      <xdr:rowOff>57074</xdr:rowOff>
    </xdr:to>
    <xdr:cxnSp macro="">
      <xdr:nvCxnSpPr>
        <xdr:cNvPr id="615" name="直線コネクタ 614"/>
        <xdr:cNvCxnSpPr/>
      </xdr:nvCxnSpPr>
      <xdr:spPr>
        <a:xfrm>
          <a:off x="12814300" y="12859398"/>
          <a:ext cx="8890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55542</xdr:rowOff>
    </xdr:from>
    <xdr:ext cx="534377" cy="259045"/>
    <xdr:sp macro="" textlink="">
      <xdr:nvSpPr>
        <xdr:cNvPr id="617" name="テキスト ボックス 616"/>
        <xdr:cNvSpPr txBox="1"/>
      </xdr:nvSpPr>
      <xdr:spPr>
        <a:xfrm>
          <a:off x="13436111" y="130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54970</xdr:rowOff>
    </xdr:from>
    <xdr:ext cx="534377" cy="259045"/>
    <xdr:sp macro="" textlink="">
      <xdr:nvSpPr>
        <xdr:cNvPr id="619" name="テキスト ボックス 618"/>
        <xdr:cNvSpPr txBox="1"/>
      </xdr:nvSpPr>
      <xdr:spPr>
        <a:xfrm>
          <a:off x="12547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82258</xdr:rowOff>
    </xdr:from>
    <xdr:to>
      <xdr:col>85</xdr:col>
      <xdr:colOff>177800</xdr:colOff>
      <xdr:row>76</xdr:row>
      <xdr:rowOff>12409</xdr:rowOff>
    </xdr:to>
    <xdr:sp macro="" textlink="">
      <xdr:nvSpPr>
        <xdr:cNvPr id="625" name="楕円 624"/>
        <xdr:cNvSpPr/>
      </xdr:nvSpPr>
      <xdr:spPr>
        <a:xfrm>
          <a:off x="16268700" y="12941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105135</xdr:rowOff>
    </xdr:from>
    <xdr:ext cx="534377" cy="259045"/>
    <xdr:sp macro="" textlink="">
      <xdr:nvSpPr>
        <xdr:cNvPr id="626" name="公債費該当値テキスト"/>
        <xdr:cNvSpPr txBox="1"/>
      </xdr:nvSpPr>
      <xdr:spPr>
        <a:xfrm>
          <a:off x="16370300" y="127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60376</xdr:rowOff>
    </xdr:from>
    <xdr:to>
      <xdr:col>81</xdr:col>
      <xdr:colOff>101600</xdr:colOff>
      <xdr:row>75</xdr:row>
      <xdr:rowOff>161976</xdr:rowOff>
    </xdr:to>
    <xdr:sp macro="" textlink="">
      <xdr:nvSpPr>
        <xdr:cNvPr id="627" name="楕円 626"/>
        <xdr:cNvSpPr/>
      </xdr:nvSpPr>
      <xdr:spPr>
        <a:xfrm>
          <a:off x="15430500" y="129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7053</xdr:rowOff>
    </xdr:from>
    <xdr:ext cx="534377" cy="259045"/>
    <xdr:sp macro="" textlink="">
      <xdr:nvSpPr>
        <xdr:cNvPr id="628" name="テキスト ボックス 627"/>
        <xdr:cNvSpPr txBox="1"/>
      </xdr:nvSpPr>
      <xdr:spPr>
        <a:xfrm>
          <a:off x="15214111" y="126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39484</xdr:rowOff>
    </xdr:from>
    <xdr:to>
      <xdr:col>76</xdr:col>
      <xdr:colOff>165100</xdr:colOff>
      <xdr:row>75</xdr:row>
      <xdr:rowOff>141084</xdr:rowOff>
    </xdr:to>
    <xdr:sp macro="" textlink="">
      <xdr:nvSpPr>
        <xdr:cNvPr id="629" name="楕円 628"/>
        <xdr:cNvSpPr/>
      </xdr:nvSpPr>
      <xdr:spPr>
        <a:xfrm>
          <a:off x="14541500" y="128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157611</xdr:rowOff>
    </xdr:from>
    <xdr:ext cx="534377" cy="259045"/>
    <xdr:sp macro="" textlink="">
      <xdr:nvSpPr>
        <xdr:cNvPr id="630" name="テキスト ボックス 629"/>
        <xdr:cNvSpPr txBox="1"/>
      </xdr:nvSpPr>
      <xdr:spPr>
        <a:xfrm>
          <a:off x="14325111" y="126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6274</xdr:rowOff>
    </xdr:from>
    <xdr:to>
      <xdr:col>72</xdr:col>
      <xdr:colOff>38100</xdr:colOff>
      <xdr:row>75</xdr:row>
      <xdr:rowOff>107874</xdr:rowOff>
    </xdr:to>
    <xdr:sp macro="" textlink="">
      <xdr:nvSpPr>
        <xdr:cNvPr id="631" name="楕円 630"/>
        <xdr:cNvSpPr/>
      </xdr:nvSpPr>
      <xdr:spPr>
        <a:xfrm>
          <a:off x="13652500" y="128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124401</xdr:rowOff>
    </xdr:from>
    <xdr:ext cx="534377" cy="259045"/>
    <xdr:sp macro="" textlink="">
      <xdr:nvSpPr>
        <xdr:cNvPr id="632" name="テキスト ボックス 631"/>
        <xdr:cNvSpPr txBox="1"/>
      </xdr:nvSpPr>
      <xdr:spPr>
        <a:xfrm>
          <a:off x="13436111" y="126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121298</xdr:rowOff>
    </xdr:from>
    <xdr:to>
      <xdr:col>67</xdr:col>
      <xdr:colOff>101600</xdr:colOff>
      <xdr:row>75</xdr:row>
      <xdr:rowOff>51448</xdr:rowOff>
    </xdr:to>
    <xdr:sp macro="" textlink="">
      <xdr:nvSpPr>
        <xdr:cNvPr id="633" name="楕円 632"/>
        <xdr:cNvSpPr/>
      </xdr:nvSpPr>
      <xdr:spPr>
        <a:xfrm>
          <a:off x="12763500" y="128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67975</xdr:rowOff>
    </xdr:from>
    <xdr:ext cx="534377" cy="259045"/>
    <xdr:sp macro="" textlink="">
      <xdr:nvSpPr>
        <xdr:cNvPr id="634" name="テキスト ボックス 633"/>
        <xdr:cNvSpPr txBox="1"/>
      </xdr:nvSpPr>
      <xdr:spPr>
        <a:xfrm>
          <a:off x="12547111" y="125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12452</xdr:rowOff>
    </xdr:from>
    <xdr:to>
      <xdr:col>85</xdr:col>
      <xdr:colOff>127000</xdr:colOff>
      <xdr:row>98</xdr:row>
      <xdr:rowOff>115460</xdr:rowOff>
    </xdr:to>
    <xdr:cxnSp macro="">
      <xdr:nvCxnSpPr>
        <xdr:cNvPr id="661" name="直線コネクタ 660"/>
        <xdr:cNvCxnSpPr/>
      </xdr:nvCxnSpPr>
      <xdr:spPr>
        <a:xfrm>
          <a:off x="15481300" y="16814552"/>
          <a:ext cx="838200" cy="10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12452</xdr:rowOff>
    </xdr:from>
    <xdr:to>
      <xdr:col>81</xdr:col>
      <xdr:colOff>50800</xdr:colOff>
      <xdr:row>98</xdr:row>
      <xdr:rowOff>64627</xdr:rowOff>
    </xdr:to>
    <xdr:cxnSp macro="">
      <xdr:nvCxnSpPr>
        <xdr:cNvPr id="664" name="直線コネクタ 663"/>
        <xdr:cNvCxnSpPr/>
      </xdr:nvCxnSpPr>
      <xdr:spPr>
        <a:xfrm flipV="1">
          <a:off x="14592300" y="16814552"/>
          <a:ext cx="8890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64627</xdr:rowOff>
    </xdr:from>
    <xdr:to>
      <xdr:col>76</xdr:col>
      <xdr:colOff>114300</xdr:colOff>
      <xdr:row>98</xdr:row>
      <xdr:rowOff>75025</xdr:rowOff>
    </xdr:to>
    <xdr:cxnSp macro="">
      <xdr:nvCxnSpPr>
        <xdr:cNvPr id="667" name="直線コネクタ 666"/>
        <xdr:cNvCxnSpPr/>
      </xdr:nvCxnSpPr>
      <xdr:spPr>
        <a:xfrm flipV="1">
          <a:off x="13703300" y="16866727"/>
          <a:ext cx="889000"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75025</xdr:rowOff>
    </xdr:from>
    <xdr:to>
      <xdr:col>71</xdr:col>
      <xdr:colOff>177800</xdr:colOff>
      <xdr:row>98</xdr:row>
      <xdr:rowOff>93481</xdr:rowOff>
    </xdr:to>
    <xdr:cxnSp macro="">
      <xdr:nvCxnSpPr>
        <xdr:cNvPr id="670" name="直線コネクタ 669"/>
        <xdr:cNvCxnSpPr/>
      </xdr:nvCxnSpPr>
      <xdr:spPr>
        <a:xfrm flipV="1">
          <a:off x="12814300" y="16877125"/>
          <a:ext cx="8890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135436</xdr:rowOff>
    </xdr:from>
    <xdr:ext cx="534377" cy="259045"/>
    <xdr:sp macro="" textlink="">
      <xdr:nvSpPr>
        <xdr:cNvPr id="672" name="テキスト ボックス 671"/>
        <xdr:cNvSpPr txBox="1"/>
      </xdr:nvSpPr>
      <xdr:spPr>
        <a:xfrm>
          <a:off x="13436111" y="169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149187</xdr:rowOff>
    </xdr:from>
    <xdr:ext cx="534377" cy="259045"/>
    <xdr:sp macro="" textlink="">
      <xdr:nvSpPr>
        <xdr:cNvPr id="674" name="テキスト ボックス 673"/>
        <xdr:cNvSpPr txBox="1"/>
      </xdr:nvSpPr>
      <xdr:spPr>
        <a:xfrm>
          <a:off x="12547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64660</xdr:rowOff>
    </xdr:from>
    <xdr:to>
      <xdr:col>85</xdr:col>
      <xdr:colOff>177800</xdr:colOff>
      <xdr:row>98</xdr:row>
      <xdr:rowOff>166260</xdr:rowOff>
    </xdr:to>
    <xdr:sp macro="" textlink="">
      <xdr:nvSpPr>
        <xdr:cNvPr id="680" name="楕円 679"/>
        <xdr:cNvSpPr/>
      </xdr:nvSpPr>
      <xdr:spPr>
        <a:xfrm>
          <a:off x="16268700" y="1686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469744" cy="259045"/>
    <xdr:sp macro="" textlink="">
      <xdr:nvSpPr>
        <xdr:cNvPr id="681" name="積立金該当値テキスト"/>
        <xdr:cNvSpPr txBox="1"/>
      </xdr:nvSpPr>
      <xdr:spPr>
        <a:xfrm>
          <a:off x="16370300" y="168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133102</xdr:rowOff>
    </xdr:from>
    <xdr:to>
      <xdr:col>81</xdr:col>
      <xdr:colOff>101600</xdr:colOff>
      <xdr:row>98</xdr:row>
      <xdr:rowOff>63252</xdr:rowOff>
    </xdr:to>
    <xdr:sp macro="" textlink="">
      <xdr:nvSpPr>
        <xdr:cNvPr id="682" name="楕円 681"/>
        <xdr:cNvSpPr/>
      </xdr:nvSpPr>
      <xdr:spPr>
        <a:xfrm>
          <a:off x="15430500" y="167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79779</xdr:rowOff>
    </xdr:from>
    <xdr:ext cx="534377" cy="259045"/>
    <xdr:sp macro="" textlink="">
      <xdr:nvSpPr>
        <xdr:cNvPr id="683" name="テキスト ボックス 682"/>
        <xdr:cNvSpPr txBox="1"/>
      </xdr:nvSpPr>
      <xdr:spPr>
        <a:xfrm>
          <a:off x="15214111" y="165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13827</xdr:rowOff>
    </xdr:from>
    <xdr:to>
      <xdr:col>76</xdr:col>
      <xdr:colOff>165100</xdr:colOff>
      <xdr:row>98</xdr:row>
      <xdr:rowOff>115427</xdr:rowOff>
    </xdr:to>
    <xdr:sp macro="" textlink="">
      <xdr:nvSpPr>
        <xdr:cNvPr id="684" name="楕円 683"/>
        <xdr:cNvSpPr/>
      </xdr:nvSpPr>
      <xdr:spPr>
        <a:xfrm>
          <a:off x="14541500" y="168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131954</xdr:rowOff>
    </xdr:from>
    <xdr:ext cx="534377" cy="259045"/>
    <xdr:sp macro="" textlink="">
      <xdr:nvSpPr>
        <xdr:cNvPr id="685" name="テキスト ボックス 684"/>
        <xdr:cNvSpPr txBox="1"/>
      </xdr:nvSpPr>
      <xdr:spPr>
        <a:xfrm>
          <a:off x="14325111" y="165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24225</xdr:rowOff>
    </xdr:from>
    <xdr:to>
      <xdr:col>72</xdr:col>
      <xdr:colOff>38100</xdr:colOff>
      <xdr:row>98</xdr:row>
      <xdr:rowOff>125825</xdr:rowOff>
    </xdr:to>
    <xdr:sp macro="" textlink="">
      <xdr:nvSpPr>
        <xdr:cNvPr id="686" name="楕円 685"/>
        <xdr:cNvSpPr/>
      </xdr:nvSpPr>
      <xdr:spPr>
        <a:xfrm>
          <a:off x="13652500" y="168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142352</xdr:rowOff>
    </xdr:from>
    <xdr:ext cx="534377" cy="259045"/>
    <xdr:sp macro="" textlink="">
      <xdr:nvSpPr>
        <xdr:cNvPr id="687" name="テキスト ボックス 686"/>
        <xdr:cNvSpPr txBox="1"/>
      </xdr:nvSpPr>
      <xdr:spPr>
        <a:xfrm>
          <a:off x="13436111" y="166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42681</xdr:rowOff>
    </xdr:from>
    <xdr:to>
      <xdr:col>67</xdr:col>
      <xdr:colOff>101600</xdr:colOff>
      <xdr:row>98</xdr:row>
      <xdr:rowOff>144281</xdr:rowOff>
    </xdr:to>
    <xdr:sp macro="" textlink="">
      <xdr:nvSpPr>
        <xdr:cNvPr id="688" name="楕円 687"/>
        <xdr:cNvSpPr/>
      </xdr:nvSpPr>
      <xdr:spPr>
        <a:xfrm>
          <a:off x="12763500" y="168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135408</xdr:rowOff>
    </xdr:from>
    <xdr:ext cx="534377" cy="259045"/>
    <xdr:sp macro="" textlink="">
      <xdr:nvSpPr>
        <xdr:cNvPr id="689" name="テキスト ボックス 688"/>
        <xdr:cNvSpPr txBox="1"/>
      </xdr:nvSpPr>
      <xdr:spPr>
        <a:xfrm>
          <a:off x="12547111" y="169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122920</xdr:rowOff>
    </xdr:from>
    <xdr:to>
      <xdr:col>116</xdr:col>
      <xdr:colOff>63500</xdr:colOff>
      <xdr:row>38</xdr:row>
      <xdr:rowOff>132797</xdr:rowOff>
    </xdr:to>
    <xdr:cxnSp macro="">
      <xdr:nvCxnSpPr>
        <xdr:cNvPr id="716" name="直線コネクタ 715"/>
        <xdr:cNvCxnSpPr/>
      </xdr:nvCxnSpPr>
      <xdr:spPr>
        <a:xfrm>
          <a:off x="21323300" y="6638020"/>
          <a:ext cx="838200" cy="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122920</xdr:rowOff>
    </xdr:from>
    <xdr:to>
      <xdr:col>111</xdr:col>
      <xdr:colOff>177800</xdr:colOff>
      <xdr:row>38</xdr:row>
      <xdr:rowOff>139060</xdr:rowOff>
    </xdr:to>
    <xdr:cxnSp macro="">
      <xdr:nvCxnSpPr>
        <xdr:cNvPr id="719" name="直線コネクタ 718"/>
        <xdr:cNvCxnSpPr/>
      </xdr:nvCxnSpPr>
      <xdr:spPr>
        <a:xfrm flipV="1">
          <a:off x="20434300" y="6638020"/>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105547</xdr:rowOff>
    </xdr:from>
    <xdr:to>
      <xdr:col>107</xdr:col>
      <xdr:colOff>50800</xdr:colOff>
      <xdr:row>38</xdr:row>
      <xdr:rowOff>139060</xdr:rowOff>
    </xdr:to>
    <xdr:cxnSp macro="">
      <xdr:nvCxnSpPr>
        <xdr:cNvPr id="722" name="直線コネクタ 721"/>
        <xdr:cNvCxnSpPr/>
      </xdr:nvCxnSpPr>
      <xdr:spPr>
        <a:xfrm>
          <a:off x="19545300" y="5934847"/>
          <a:ext cx="889000" cy="7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105547</xdr:rowOff>
    </xdr:from>
    <xdr:to>
      <xdr:col>102</xdr:col>
      <xdr:colOff>114300</xdr:colOff>
      <xdr:row>37</xdr:row>
      <xdr:rowOff>77292</xdr:rowOff>
    </xdr:to>
    <xdr:cxnSp macro="">
      <xdr:nvCxnSpPr>
        <xdr:cNvPr id="725" name="直線コネクタ 724"/>
        <xdr:cNvCxnSpPr/>
      </xdr:nvCxnSpPr>
      <xdr:spPr>
        <a:xfrm flipV="1">
          <a:off x="18656300" y="5934847"/>
          <a:ext cx="889000" cy="48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7525</xdr:rowOff>
    </xdr:from>
    <xdr:ext cx="469744" cy="259045"/>
    <xdr:sp macro="" textlink="">
      <xdr:nvSpPr>
        <xdr:cNvPr id="727" name="テキスト ボックス 726"/>
        <xdr:cNvSpPr txBox="1"/>
      </xdr:nvSpPr>
      <xdr:spPr>
        <a:xfrm>
          <a:off x="19310428"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25310</xdr:rowOff>
    </xdr:from>
    <xdr:ext cx="469744" cy="259045"/>
    <xdr:sp macro="" textlink="">
      <xdr:nvSpPr>
        <xdr:cNvPr id="729" name="テキスト ボックス 728"/>
        <xdr:cNvSpPr txBox="1"/>
      </xdr:nvSpPr>
      <xdr:spPr>
        <a:xfrm>
          <a:off x="18421428" y="654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81997</xdr:rowOff>
    </xdr:from>
    <xdr:to>
      <xdr:col>116</xdr:col>
      <xdr:colOff>114300</xdr:colOff>
      <xdr:row>39</xdr:row>
      <xdr:rowOff>12147</xdr:rowOff>
    </xdr:to>
    <xdr:sp macro="" textlink="">
      <xdr:nvSpPr>
        <xdr:cNvPr id="735" name="楕円 734"/>
        <xdr:cNvSpPr/>
      </xdr:nvSpPr>
      <xdr:spPr>
        <a:xfrm>
          <a:off x="221107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168374</xdr:rowOff>
    </xdr:from>
    <xdr:ext cx="378565" cy="259045"/>
    <xdr:sp macro="" textlink="">
      <xdr:nvSpPr>
        <xdr:cNvPr id="736" name="投資及び出資金該当値テキスト"/>
        <xdr:cNvSpPr txBox="1"/>
      </xdr:nvSpPr>
      <xdr:spPr>
        <a:xfrm>
          <a:off x="22212300" y="651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72120</xdr:rowOff>
    </xdr:from>
    <xdr:to>
      <xdr:col>112</xdr:col>
      <xdr:colOff>38100</xdr:colOff>
      <xdr:row>39</xdr:row>
      <xdr:rowOff>2270</xdr:rowOff>
    </xdr:to>
    <xdr:sp macro="" textlink="">
      <xdr:nvSpPr>
        <xdr:cNvPr id="737" name="楕円 736"/>
        <xdr:cNvSpPr/>
      </xdr:nvSpPr>
      <xdr:spPr>
        <a:xfrm>
          <a:off x="21272500" y="6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164847</xdr:rowOff>
    </xdr:from>
    <xdr:ext cx="378565" cy="259045"/>
    <xdr:sp macro="" textlink="">
      <xdr:nvSpPr>
        <xdr:cNvPr id="738" name="テキスト ボックス 737"/>
        <xdr:cNvSpPr txBox="1"/>
      </xdr:nvSpPr>
      <xdr:spPr>
        <a:xfrm>
          <a:off x="21134017" y="667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88260</xdr:rowOff>
    </xdr:from>
    <xdr:to>
      <xdr:col>107</xdr:col>
      <xdr:colOff>101600</xdr:colOff>
      <xdr:row>39</xdr:row>
      <xdr:rowOff>18410</xdr:rowOff>
    </xdr:to>
    <xdr:sp macro="" textlink="">
      <xdr:nvSpPr>
        <xdr:cNvPr id="739" name="楕円 738"/>
        <xdr:cNvSpPr/>
      </xdr:nvSpPr>
      <xdr:spPr>
        <a:xfrm>
          <a:off x="20383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9537</xdr:rowOff>
    </xdr:from>
    <xdr:ext cx="313932" cy="259045"/>
    <xdr:sp macro="" textlink="">
      <xdr:nvSpPr>
        <xdr:cNvPr id="740" name="テキスト ボックス 739"/>
        <xdr:cNvSpPr txBox="1"/>
      </xdr:nvSpPr>
      <xdr:spPr>
        <a:xfrm>
          <a:off x="20277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54747</xdr:rowOff>
    </xdr:from>
    <xdr:to>
      <xdr:col>102</xdr:col>
      <xdr:colOff>165100</xdr:colOff>
      <xdr:row>34</xdr:row>
      <xdr:rowOff>156347</xdr:rowOff>
    </xdr:to>
    <xdr:sp macro="" textlink="">
      <xdr:nvSpPr>
        <xdr:cNvPr id="741" name="楕円 740"/>
        <xdr:cNvSpPr/>
      </xdr:nvSpPr>
      <xdr:spPr>
        <a:xfrm>
          <a:off x="19494500" y="588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1424</xdr:rowOff>
    </xdr:from>
    <xdr:ext cx="534377" cy="259045"/>
    <xdr:sp macro="" textlink="">
      <xdr:nvSpPr>
        <xdr:cNvPr id="742" name="テキスト ボックス 741"/>
        <xdr:cNvSpPr txBox="1"/>
      </xdr:nvSpPr>
      <xdr:spPr>
        <a:xfrm>
          <a:off x="19278111" y="56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26492</xdr:rowOff>
    </xdr:from>
    <xdr:to>
      <xdr:col>98</xdr:col>
      <xdr:colOff>38100</xdr:colOff>
      <xdr:row>37</xdr:row>
      <xdr:rowOff>128092</xdr:rowOff>
    </xdr:to>
    <xdr:sp macro="" textlink="">
      <xdr:nvSpPr>
        <xdr:cNvPr id="743" name="楕円 742"/>
        <xdr:cNvSpPr/>
      </xdr:nvSpPr>
      <xdr:spPr>
        <a:xfrm>
          <a:off x="18605500" y="63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144619</xdr:rowOff>
    </xdr:from>
    <xdr:ext cx="469744" cy="259045"/>
    <xdr:sp macro="" textlink="">
      <xdr:nvSpPr>
        <xdr:cNvPr id="744" name="テキスト ボックス 743"/>
        <xdr:cNvSpPr txBox="1"/>
      </xdr:nvSpPr>
      <xdr:spPr>
        <a:xfrm>
          <a:off x="18421428" y="614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131470</xdr:rowOff>
    </xdr:from>
    <xdr:to>
      <xdr:col>116</xdr:col>
      <xdr:colOff>63500</xdr:colOff>
      <xdr:row>58</xdr:row>
      <xdr:rowOff>139929</xdr:rowOff>
    </xdr:to>
    <xdr:cxnSp macro="">
      <xdr:nvCxnSpPr>
        <xdr:cNvPr id="773" name="直線コネクタ 772"/>
        <xdr:cNvCxnSpPr/>
      </xdr:nvCxnSpPr>
      <xdr:spPr>
        <a:xfrm flipV="1">
          <a:off x="21323300" y="10075570"/>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67958</xdr:rowOff>
    </xdr:from>
    <xdr:to>
      <xdr:col>111</xdr:col>
      <xdr:colOff>177800</xdr:colOff>
      <xdr:row>58</xdr:row>
      <xdr:rowOff>139929</xdr:rowOff>
    </xdr:to>
    <xdr:cxnSp macro="">
      <xdr:nvCxnSpPr>
        <xdr:cNvPr id="776" name="直線コネクタ 775"/>
        <xdr:cNvCxnSpPr/>
      </xdr:nvCxnSpPr>
      <xdr:spPr>
        <a:xfrm>
          <a:off x="20434300" y="10012058"/>
          <a:ext cx="889000" cy="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67958</xdr:rowOff>
    </xdr:from>
    <xdr:to>
      <xdr:col>107</xdr:col>
      <xdr:colOff>50800</xdr:colOff>
      <xdr:row>58</xdr:row>
      <xdr:rowOff>110896</xdr:rowOff>
    </xdr:to>
    <xdr:cxnSp macro="">
      <xdr:nvCxnSpPr>
        <xdr:cNvPr id="779" name="直線コネクタ 778"/>
        <xdr:cNvCxnSpPr/>
      </xdr:nvCxnSpPr>
      <xdr:spPr>
        <a:xfrm flipV="1">
          <a:off x="19545300" y="10012058"/>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106476</xdr:rowOff>
    </xdr:from>
    <xdr:to>
      <xdr:col>102</xdr:col>
      <xdr:colOff>114300</xdr:colOff>
      <xdr:row>58</xdr:row>
      <xdr:rowOff>110896</xdr:rowOff>
    </xdr:to>
    <xdr:cxnSp macro="">
      <xdr:nvCxnSpPr>
        <xdr:cNvPr id="782" name="直線コネクタ 781"/>
        <xdr:cNvCxnSpPr/>
      </xdr:nvCxnSpPr>
      <xdr:spPr>
        <a:xfrm>
          <a:off x="18656300" y="1005057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80670</xdr:rowOff>
    </xdr:from>
    <xdr:to>
      <xdr:col>116</xdr:col>
      <xdr:colOff>114300</xdr:colOff>
      <xdr:row>59</xdr:row>
      <xdr:rowOff>10820</xdr:rowOff>
    </xdr:to>
    <xdr:sp macro="" textlink="">
      <xdr:nvSpPr>
        <xdr:cNvPr id="792" name="楕円 791"/>
        <xdr:cNvSpPr/>
      </xdr:nvSpPr>
      <xdr:spPr>
        <a:xfrm>
          <a:off x="221107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167047</xdr:rowOff>
    </xdr:from>
    <xdr:ext cx="469744" cy="259045"/>
    <xdr:sp macro="" textlink="">
      <xdr:nvSpPr>
        <xdr:cNvPr id="793" name="貸付金該当値テキスト"/>
        <xdr:cNvSpPr txBox="1"/>
      </xdr:nvSpPr>
      <xdr:spPr>
        <a:xfrm>
          <a:off x="22212300" y="993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89129</xdr:rowOff>
    </xdr:from>
    <xdr:to>
      <xdr:col>112</xdr:col>
      <xdr:colOff>38100</xdr:colOff>
      <xdr:row>59</xdr:row>
      <xdr:rowOff>19279</xdr:rowOff>
    </xdr:to>
    <xdr:sp macro="" textlink="">
      <xdr:nvSpPr>
        <xdr:cNvPr id="794" name="楕円 793"/>
        <xdr:cNvSpPr/>
      </xdr:nvSpPr>
      <xdr:spPr>
        <a:xfrm>
          <a:off x="21272500" y="100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10406</xdr:rowOff>
    </xdr:from>
    <xdr:ext cx="469744" cy="259045"/>
    <xdr:sp macro="" textlink="">
      <xdr:nvSpPr>
        <xdr:cNvPr id="795" name="テキスト ボックス 794"/>
        <xdr:cNvSpPr txBox="1"/>
      </xdr:nvSpPr>
      <xdr:spPr>
        <a:xfrm>
          <a:off x="21088428" y="101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17158</xdr:rowOff>
    </xdr:from>
    <xdr:to>
      <xdr:col>107</xdr:col>
      <xdr:colOff>101600</xdr:colOff>
      <xdr:row>58</xdr:row>
      <xdr:rowOff>118758</xdr:rowOff>
    </xdr:to>
    <xdr:sp macro="" textlink="">
      <xdr:nvSpPr>
        <xdr:cNvPr id="796" name="楕円 795"/>
        <xdr:cNvSpPr/>
      </xdr:nvSpPr>
      <xdr:spPr>
        <a:xfrm>
          <a:off x="20383500" y="99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109885</xdr:rowOff>
    </xdr:from>
    <xdr:ext cx="469744" cy="259045"/>
    <xdr:sp macro="" textlink="">
      <xdr:nvSpPr>
        <xdr:cNvPr id="797" name="テキスト ボックス 796"/>
        <xdr:cNvSpPr txBox="1"/>
      </xdr:nvSpPr>
      <xdr:spPr>
        <a:xfrm>
          <a:off x="20199428" y="1005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60096</xdr:rowOff>
    </xdr:from>
    <xdr:to>
      <xdr:col>102</xdr:col>
      <xdr:colOff>165100</xdr:colOff>
      <xdr:row>58</xdr:row>
      <xdr:rowOff>161696</xdr:rowOff>
    </xdr:to>
    <xdr:sp macro="" textlink="">
      <xdr:nvSpPr>
        <xdr:cNvPr id="798" name="楕円 797"/>
        <xdr:cNvSpPr/>
      </xdr:nvSpPr>
      <xdr:spPr>
        <a:xfrm>
          <a:off x="19494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152823</xdr:rowOff>
    </xdr:from>
    <xdr:ext cx="469744" cy="259045"/>
    <xdr:sp macro="" textlink="">
      <xdr:nvSpPr>
        <xdr:cNvPr id="799" name="テキスト ボックス 798"/>
        <xdr:cNvSpPr txBox="1"/>
      </xdr:nvSpPr>
      <xdr:spPr>
        <a:xfrm>
          <a:off x="19310428" y="1009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55676</xdr:rowOff>
    </xdr:from>
    <xdr:to>
      <xdr:col>98</xdr:col>
      <xdr:colOff>38100</xdr:colOff>
      <xdr:row>58</xdr:row>
      <xdr:rowOff>157276</xdr:rowOff>
    </xdr:to>
    <xdr:sp macro="" textlink="">
      <xdr:nvSpPr>
        <xdr:cNvPr id="800" name="楕円 799"/>
        <xdr:cNvSpPr/>
      </xdr:nvSpPr>
      <xdr:spPr>
        <a:xfrm>
          <a:off x="18605500" y="99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148403</xdr:rowOff>
    </xdr:from>
    <xdr:ext cx="469744" cy="259045"/>
    <xdr:sp macro="" textlink="">
      <xdr:nvSpPr>
        <xdr:cNvPr id="801" name="テキスト ボックス 800"/>
        <xdr:cNvSpPr txBox="1"/>
      </xdr:nvSpPr>
      <xdr:spPr>
        <a:xfrm>
          <a:off x="18421428" y="1009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166408</xdr:rowOff>
    </xdr:from>
    <xdr:to>
      <xdr:col>116</xdr:col>
      <xdr:colOff>63500</xdr:colOff>
      <xdr:row>75</xdr:row>
      <xdr:rowOff>15094</xdr:rowOff>
    </xdr:to>
    <xdr:cxnSp macro="">
      <xdr:nvCxnSpPr>
        <xdr:cNvPr id="831" name="直線コネクタ 830"/>
        <xdr:cNvCxnSpPr/>
      </xdr:nvCxnSpPr>
      <xdr:spPr>
        <a:xfrm flipV="1">
          <a:off x="21323300" y="12853708"/>
          <a:ext cx="838200" cy="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15094</xdr:rowOff>
    </xdr:from>
    <xdr:to>
      <xdr:col>111</xdr:col>
      <xdr:colOff>177800</xdr:colOff>
      <xdr:row>75</xdr:row>
      <xdr:rowOff>31724</xdr:rowOff>
    </xdr:to>
    <xdr:cxnSp macro="">
      <xdr:nvCxnSpPr>
        <xdr:cNvPr id="834" name="直線コネクタ 833"/>
        <xdr:cNvCxnSpPr/>
      </xdr:nvCxnSpPr>
      <xdr:spPr>
        <a:xfrm flipV="1">
          <a:off x="20434300" y="12873844"/>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31724</xdr:rowOff>
    </xdr:from>
    <xdr:to>
      <xdr:col>107</xdr:col>
      <xdr:colOff>50800</xdr:colOff>
      <xdr:row>75</xdr:row>
      <xdr:rowOff>81464</xdr:rowOff>
    </xdr:to>
    <xdr:cxnSp macro="">
      <xdr:nvCxnSpPr>
        <xdr:cNvPr id="837" name="直線コネクタ 836"/>
        <xdr:cNvCxnSpPr/>
      </xdr:nvCxnSpPr>
      <xdr:spPr>
        <a:xfrm flipV="1">
          <a:off x="19545300" y="12890474"/>
          <a:ext cx="889000" cy="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81464</xdr:rowOff>
    </xdr:from>
    <xdr:to>
      <xdr:col>102</xdr:col>
      <xdr:colOff>114300</xdr:colOff>
      <xdr:row>75</xdr:row>
      <xdr:rowOff>127698</xdr:rowOff>
    </xdr:to>
    <xdr:cxnSp macro="">
      <xdr:nvCxnSpPr>
        <xdr:cNvPr id="840" name="直線コネクタ 839"/>
        <xdr:cNvCxnSpPr/>
      </xdr:nvCxnSpPr>
      <xdr:spPr>
        <a:xfrm flipV="1">
          <a:off x="18656300" y="12940214"/>
          <a:ext cx="8890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136744</xdr:rowOff>
    </xdr:from>
    <xdr:ext cx="534377" cy="259045"/>
    <xdr:sp macro="" textlink="">
      <xdr:nvSpPr>
        <xdr:cNvPr id="842" name="テキスト ボックス 841"/>
        <xdr:cNvSpPr txBox="1"/>
      </xdr:nvSpPr>
      <xdr:spPr>
        <a:xfrm>
          <a:off x="19278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163929</xdr:rowOff>
    </xdr:from>
    <xdr:ext cx="534377" cy="259045"/>
    <xdr:sp macro="" textlink="">
      <xdr:nvSpPr>
        <xdr:cNvPr id="844" name="テキスト ボックス 843"/>
        <xdr:cNvSpPr txBox="1"/>
      </xdr:nvSpPr>
      <xdr:spPr>
        <a:xfrm>
          <a:off x="18389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115608</xdr:rowOff>
    </xdr:from>
    <xdr:to>
      <xdr:col>116</xdr:col>
      <xdr:colOff>114300</xdr:colOff>
      <xdr:row>75</xdr:row>
      <xdr:rowOff>45758</xdr:rowOff>
    </xdr:to>
    <xdr:sp macro="" textlink="">
      <xdr:nvSpPr>
        <xdr:cNvPr id="850" name="楕円 849"/>
        <xdr:cNvSpPr/>
      </xdr:nvSpPr>
      <xdr:spPr>
        <a:xfrm>
          <a:off x="22110700" y="128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138485</xdr:rowOff>
    </xdr:from>
    <xdr:ext cx="534377" cy="259045"/>
    <xdr:sp macro="" textlink="">
      <xdr:nvSpPr>
        <xdr:cNvPr id="851" name="繰出金該当値テキスト"/>
        <xdr:cNvSpPr txBox="1"/>
      </xdr:nvSpPr>
      <xdr:spPr>
        <a:xfrm>
          <a:off x="22212300" y="126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135744</xdr:rowOff>
    </xdr:from>
    <xdr:to>
      <xdr:col>112</xdr:col>
      <xdr:colOff>38100</xdr:colOff>
      <xdr:row>75</xdr:row>
      <xdr:rowOff>65894</xdr:rowOff>
    </xdr:to>
    <xdr:sp macro="" textlink="">
      <xdr:nvSpPr>
        <xdr:cNvPr id="852" name="楕円 851"/>
        <xdr:cNvSpPr/>
      </xdr:nvSpPr>
      <xdr:spPr>
        <a:xfrm>
          <a:off x="21272500" y="128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82421</xdr:rowOff>
    </xdr:from>
    <xdr:ext cx="534377" cy="259045"/>
    <xdr:sp macro="" textlink="">
      <xdr:nvSpPr>
        <xdr:cNvPr id="853" name="テキスト ボックス 852"/>
        <xdr:cNvSpPr txBox="1"/>
      </xdr:nvSpPr>
      <xdr:spPr>
        <a:xfrm>
          <a:off x="21056111" y="125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152374</xdr:rowOff>
    </xdr:from>
    <xdr:to>
      <xdr:col>107</xdr:col>
      <xdr:colOff>101600</xdr:colOff>
      <xdr:row>75</xdr:row>
      <xdr:rowOff>82524</xdr:rowOff>
    </xdr:to>
    <xdr:sp macro="" textlink="">
      <xdr:nvSpPr>
        <xdr:cNvPr id="854" name="楕円 853"/>
        <xdr:cNvSpPr/>
      </xdr:nvSpPr>
      <xdr:spPr>
        <a:xfrm>
          <a:off x="20383500" y="128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99051</xdr:rowOff>
    </xdr:from>
    <xdr:ext cx="534377" cy="259045"/>
    <xdr:sp macro="" textlink="">
      <xdr:nvSpPr>
        <xdr:cNvPr id="855" name="テキスト ボックス 854"/>
        <xdr:cNvSpPr txBox="1"/>
      </xdr:nvSpPr>
      <xdr:spPr>
        <a:xfrm>
          <a:off x="20167111" y="126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30664</xdr:rowOff>
    </xdr:from>
    <xdr:to>
      <xdr:col>102</xdr:col>
      <xdr:colOff>165100</xdr:colOff>
      <xdr:row>75</xdr:row>
      <xdr:rowOff>132264</xdr:rowOff>
    </xdr:to>
    <xdr:sp macro="" textlink="">
      <xdr:nvSpPr>
        <xdr:cNvPr id="856" name="楕円 855"/>
        <xdr:cNvSpPr/>
      </xdr:nvSpPr>
      <xdr:spPr>
        <a:xfrm>
          <a:off x="19494500" y="128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148791</xdr:rowOff>
    </xdr:from>
    <xdr:ext cx="534377" cy="259045"/>
    <xdr:sp macro="" textlink="">
      <xdr:nvSpPr>
        <xdr:cNvPr id="857" name="テキスト ボックス 856"/>
        <xdr:cNvSpPr txBox="1"/>
      </xdr:nvSpPr>
      <xdr:spPr>
        <a:xfrm>
          <a:off x="19278111" y="126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76898</xdr:rowOff>
    </xdr:from>
    <xdr:to>
      <xdr:col>98</xdr:col>
      <xdr:colOff>38100</xdr:colOff>
      <xdr:row>76</xdr:row>
      <xdr:rowOff>7048</xdr:rowOff>
    </xdr:to>
    <xdr:sp macro="" textlink="">
      <xdr:nvSpPr>
        <xdr:cNvPr id="858" name="楕円 857"/>
        <xdr:cNvSpPr/>
      </xdr:nvSpPr>
      <xdr:spPr>
        <a:xfrm>
          <a:off x="18605500" y="129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23575</xdr:rowOff>
    </xdr:from>
    <xdr:ext cx="534377" cy="259045"/>
    <xdr:sp macro="" textlink="">
      <xdr:nvSpPr>
        <xdr:cNvPr id="859" name="テキスト ボックス 858"/>
        <xdr:cNvSpPr txBox="1"/>
      </xdr:nvSpPr>
      <xdr:spPr>
        <a:xfrm>
          <a:off x="18389111" y="127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499,456</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・人件費は、類似団体と比較して、若干低くなっているものの、扶助費、補助費等、普通建設事業費、公債費及び繰出金など複数の項目において、類似団体を上回る水準となっている。</a:t>
          </a:r>
        </a:p>
        <a:p>
          <a:r>
            <a:rPr kumimoji="1" lang="ja-JP" altLang="en-US" sz="1100">
              <a:latin typeface="ＭＳ Ｐゴシック" panose="020B0600070205080204" pitchFamily="50" charset="-128"/>
              <a:ea typeface="ＭＳ Ｐゴシック" panose="020B0600070205080204" pitchFamily="50" charset="-128"/>
            </a:rPr>
            <a:t>・本市は、住民の医療費負担が高く、これが、国民健康保険特別会計、後期高齢者医療特別会計に対する繰出金や扶助費の水準を引上げている原因と考えられる。また、下水道事業特別会計に対する繰出金については、地理的要因により建設費用が割高となっていることなどを要因として、過年度から、類似団体を上回る水準で推移している。</a:t>
          </a:r>
        </a:p>
        <a:p>
          <a:r>
            <a:rPr kumimoji="1" lang="ja-JP" altLang="en-US" sz="1100">
              <a:latin typeface="ＭＳ Ｐゴシック" panose="020B0600070205080204" pitchFamily="50" charset="-128"/>
              <a:ea typeface="ＭＳ Ｐゴシック" panose="020B0600070205080204" pitchFamily="50" charset="-128"/>
            </a:rPr>
            <a:t>・市立山口東京理科大学において、平成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月に薬学部を設置することとしており、これに伴う研究機器類の整備等に係る運営費交付金の増により、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latin typeface="ＭＳ Ｐゴシック" panose="020B0600070205080204" pitchFamily="50" charset="-128"/>
              <a:ea typeface="ＭＳ Ｐゴシック" panose="020B0600070205080204" pitchFamily="50" charset="-128"/>
            </a:rPr>
            <a:t>増加しており、また、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薬学部校舎整備事業の実施により普通建設事業費</a:t>
          </a:r>
          <a:r>
            <a:rPr kumimoji="1" lang="ja-JP" altLang="en-US" sz="1100">
              <a:latin typeface="ＭＳ Ｐゴシック" panose="020B0600070205080204" pitchFamily="50" charset="-128"/>
              <a:ea typeface="ＭＳ Ｐゴシック" panose="020B0600070205080204" pitchFamily="50" charset="-128"/>
            </a:rPr>
            <a:t>が大幅に伸びている。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63,623
62,911
133.09
32,884,190
31,776,886
417,299
17,219,266
35,444,911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89027</xdr:rowOff>
    </xdr:from>
    <xdr:to>
      <xdr:col>24</xdr:col>
      <xdr:colOff>63500</xdr:colOff>
      <xdr:row>36</xdr:row>
      <xdr:rowOff>98171</xdr:rowOff>
    </xdr:to>
    <xdr:cxnSp macro="">
      <xdr:nvCxnSpPr>
        <xdr:cNvPr id="61" name="直線コネクタ 60"/>
        <xdr:cNvCxnSpPr/>
      </xdr:nvCxnSpPr>
      <xdr:spPr>
        <a:xfrm>
          <a:off x="3797300" y="626122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150749</xdr:rowOff>
    </xdr:from>
    <xdr:to>
      <xdr:col>19</xdr:col>
      <xdr:colOff>177800</xdr:colOff>
      <xdr:row>36</xdr:row>
      <xdr:rowOff>89027</xdr:rowOff>
    </xdr:to>
    <xdr:cxnSp macro="">
      <xdr:nvCxnSpPr>
        <xdr:cNvPr id="64" name="直線コネクタ 63"/>
        <xdr:cNvCxnSpPr/>
      </xdr:nvCxnSpPr>
      <xdr:spPr>
        <a:xfrm>
          <a:off x="2908300" y="615149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150749</xdr:rowOff>
    </xdr:from>
    <xdr:to>
      <xdr:col>15</xdr:col>
      <xdr:colOff>50800</xdr:colOff>
      <xdr:row>36</xdr:row>
      <xdr:rowOff>27686</xdr:rowOff>
    </xdr:to>
    <xdr:cxnSp macro="">
      <xdr:nvCxnSpPr>
        <xdr:cNvPr id="67" name="直線コネクタ 66"/>
        <xdr:cNvCxnSpPr/>
      </xdr:nvCxnSpPr>
      <xdr:spPr>
        <a:xfrm flipV="1">
          <a:off x="2019300" y="6151499"/>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27686</xdr:rowOff>
    </xdr:from>
    <xdr:to>
      <xdr:col>10</xdr:col>
      <xdr:colOff>114300</xdr:colOff>
      <xdr:row>36</xdr:row>
      <xdr:rowOff>160274</xdr:rowOff>
    </xdr:to>
    <xdr:cxnSp macro="">
      <xdr:nvCxnSpPr>
        <xdr:cNvPr id="70" name="直線コネクタ 69"/>
        <xdr:cNvCxnSpPr/>
      </xdr:nvCxnSpPr>
      <xdr:spPr>
        <a:xfrm flipV="1">
          <a:off x="1130300" y="619988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61104</xdr:rowOff>
    </xdr:from>
    <xdr:ext cx="469744" cy="259045"/>
    <xdr:sp macro="" textlink="">
      <xdr:nvSpPr>
        <xdr:cNvPr id="72" name="テキスト ボックス 71"/>
        <xdr:cNvSpPr txBox="1"/>
      </xdr:nvSpPr>
      <xdr:spPr>
        <a:xfrm>
          <a:off x="1784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47371</xdr:rowOff>
    </xdr:from>
    <xdr:to>
      <xdr:col>24</xdr:col>
      <xdr:colOff>114300</xdr:colOff>
      <xdr:row>36</xdr:row>
      <xdr:rowOff>148971</xdr:rowOff>
    </xdr:to>
    <xdr:sp macro="" textlink="">
      <xdr:nvSpPr>
        <xdr:cNvPr id="80" name="楕円 79"/>
        <xdr:cNvSpPr/>
      </xdr:nvSpPr>
      <xdr:spPr>
        <a:xfrm>
          <a:off x="45847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25798</xdr:rowOff>
    </xdr:from>
    <xdr:ext cx="469744" cy="259045"/>
    <xdr:sp macro="" textlink="">
      <xdr:nvSpPr>
        <xdr:cNvPr id="81" name="議会費該当値テキスト"/>
        <xdr:cNvSpPr txBox="1"/>
      </xdr:nvSpPr>
      <xdr:spPr>
        <a:xfrm>
          <a:off x="4686300"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38227</xdr:rowOff>
    </xdr:from>
    <xdr:to>
      <xdr:col>20</xdr:col>
      <xdr:colOff>38100</xdr:colOff>
      <xdr:row>36</xdr:row>
      <xdr:rowOff>139827</xdr:rowOff>
    </xdr:to>
    <xdr:sp macro="" textlink="">
      <xdr:nvSpPr>
        <xdr:cNvPr id="82" name="楕円 81"/>
        <xdr:cNvSpPr/>
      </xdr:nvSpPr>
      <xdr:spPr>
        <a:xfrm>
          <a:off x="3746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130954</xdr:rowOff>
    </xdr:from>
    <xdr:ext cx="469744" cy="259045"/>
    <xdr:sp macro="" textlink="">
      <xdr:nvSpPr>
        <xdr:cNvPr id="83" name="テキスト ボックス 82"/>
        <xdr:cNvSpPr txBox="1"/>
      </xdr:nvSpPr>
      <xdr:spPr>
        <a:xfrm>
          <a:off x="3562428" y="63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99949</xdr:rowOff>
    </xdr:from>
    <xdr:to>
      <xdr:col>15</xdr:col>
      <xdr:colOff>101600</xdr:colOff>
      <xdr:row>36</xdr:row>
      <xdr:rowOff>30099</xdr:rowOff>
    </xdr:to>
    <xdr:sp macro="" textlink="">
      <xdr:nvSpPr>
        <xdr:cNvPr id="84" name="楕円 83"/>
        <xdr:cNvSpPr/>
      </xdr:nvSpPr>
      <xdr:spPr>
        <a:xfrm>
          <a:off x="2857500" y="61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21226</xdr:rowOff>
    </xdr:from>
    <xdr:ext cx="469744" cy="259045"/>
    <xdr:sp macro="" textlink="">
      <xdr:nvSpPr>
        <xdr:cNvPr id="85" name="テキスト ボックス 84"/>
        <xdr:cNvSpPr txBox="1"/>
      </xdr:nvSpPr>
      <xdr:spPr>
        <a:xfrm>
          <a:off x="2673428" y="61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148336</xdr:rowOff>
    </xdr:from>
    <xdr:to>
      <xdr:col>10</xdr:col>
      <xdr:colOff>165100</xdr:colOff>
      <xdr:row>36</xdr:row>
      <xdr:rowOff>78486</xdr:rowOff>
    </xdr:to>
    <xdr:sp macro="" textlink="">
      <xdr:nvSpPr>
        <xdr:cNvPr id="86" name="楕円 85"/>
        <xdr:cNvSpPr/>
      </xdr:nvSpPr>
      <xdr:spPr>
        <a:xfrm>
          <a:off x="1968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69613</xdr:rowOff>
    </xdr:from>
    <xdr:ext cx="469744" cy="259045"/>
    <xdr:sp macro="" textlink="">
      <xdr:nvSpPr>
        <xdr:cNvPr id="87" name="テキスト ボックス 86"/>
        <xdr:cNvSpPr txBox="1"/>
      </xdr:nvSpPr>
      <xdr:spPr>
        <a:xfrm>
          <a:off x="1784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88" name="楕円 87"/>
        <xdr:cNvSpPr/>
      </xdr:nvSpPr>
      <xdr:spPr>
        <a:xfrm>
          <a:off x="1079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89" name="テキスト ボックス 88"/>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108309</xdr:rowOff>
    </xdr:from>
    <xdr:to>
      <xdr:col>24</xdr:col>
      <xdr:colOff>63500</xdr:colOff>
      <xdr:row>57</xdr:row>
      <xdr:rowOff>115231</xdr:rowOff>
    </xdr:to>
    <xdr:cxnSp macro="">
      <xdr:nvCxnSpPr>
        <xdr:cNvPr id="116" name="直線コネクタ 115"/>
        <xdr:cNvCxnSpPr/>
      </xdr:nvCxnSpPr>
      <xdr:spPr>
        <a:xfrm>
          <a:off x="3797300" y="9880959"/>
          <a:ext cx="8382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54666</xdr:rowOff>
    </xdr:from>
    <xdr:to>
      <xdr:col>19</xdr:col>
      <xdr:colOff>177800</xdr:colOff>
      <xdr:row>57</xdr:row>
      <xdr:rowOff>108309</xdr:rowOff>
    </xdr:to>
    <xdr:cxnSp macro="">
      <xdr:nvCxnSpPr>
        <xdr:cNvPr id="119" name="直線コネクタ 118"/>
        <xdr:cNvCxnSpPr/>
      </xdr:nvCxnSpPr>
      <xdr:spPr>
        <a:xfrm>
          <a:off x="2908300" y="9827316"/>
          <a:ext cx="889000" cy="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33273</xdr:rowOff>
    </xdr:from>
    <xdr:to>
      <xdr:col>15</xdr:col>
      <xdr:colOff>50800</xdr:colOff>
      <xdr:row>57</xdr:row>
      <xdr:rowOff>54666</xdr:rowOff>
    </xdr:to>
    <xdr:cxnSp macro="">
      <xdr:nvCxnSpPr>
        <xdr:cNvPr id="122" name="直線コネクタ 121"/>
        <xdr:cNvCxnSpPr/>
      </xdr:nvCxnSpPr>
      <xdr:spPr>
        <a:xfrm>
          <a:off x="2019300" y="9805923"/>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33273</xdr:rowOff>
    </xdr:from>
    <xdr:to>
      <xdr:col>10</xdr:col>
      <xdr:colOff>114300</xdr:colOff>
      <xdr:row>57</xdr:row>
      <xdr:rowOff>66187</xdr:rowOff>
    </xdr:to>
    <xdr:cxnSp macro="">
      <xdr:nvCxnSpPr>
        <xdr:cNvPr id="125" name="直線コネクタ 124"/>
        <xdr:cNvCxnSpPr/>
      </xdr:nvCxnSpPr>
      <xdr:spPr>
        <a:xfrm flipV="1">
          <a:off x="1130300" y="9805923"/>
          <a:ext cx="8890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128926</xdr:rowOff>
    </xdr:from>
    <xdr:ext cx="534377" cy="259045"/>
    <xdr:sp macro="" textlink="">
      <xdr:nvSpPr>
        <xdr:cNvPr id="127" name="テキスト ボックス 126"/>
        <xdr:cNvSpPr txBox="1"/>
      </xdr:nvSpPr>
      <xdr:spPr>
        <a:xfrm>
          <a:off x="1752111" y="99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106155</xdr:rowOff>
    </xdr:from>
    <xdr:ext cx="534377" cy="259045"/>
    <xdr:sp macro="" textlink="">
      <xdr:nvSpPr>
        <xdr:cNvPr id="129" name="テキスト ボックス 128"/>
        <xdr:cNvSpPr txBox="1"/>
      </xdr:nvSpPr>
      <xdr:spPr>
        <a:xfrm>
          <a:off x="863111" y="9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64431</xdr:rowOff>
    </xdr:from>
    <xdr:to>
      <xdr:col>24</xdr:col>
      <xdr:colOff>114300</xdr:colOff>
      <xdr:row>57</xdr:row>
      <xdr:rowOff>166031</xdr:rowOff>
    </xdr:to>
    <xdr:sp macro="" textlink="">
      <xdr:nvSpPr>
        <xdr:cNvPr id="135" name="楕円 134"/>
        <xdr:cNvSpPr/>
      </xdr:nvSpPr>
      <xdr:spPr>
        <a:xfrm>
          <a:off x="4584700" y="983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161072</xdr:rowOff>
    </xdr:from>
    <xdr:ext cx="534377" cy="259045"/>
    <xdr:sp macro="" textlink="">
      <xdr:nvSpPr>
        <xdr:cNvPr id="136" name="総務費該当値テキスト"/>
        <xdr:cNvSpPr txBox="1"/>
      </xdr:nvSpPr>
      <xdr:spPr>
        <a:xfrm>
          <a:off x="4686300" y="97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57509</xdr:rowOff>
    </xdr:from>
    <xdr:to>
      <xdr:col>20</xdr:col>
      <xdr:colOff>38100</xdr:colOff>
      <xdr:row>57</xdr:row>
      <xdr:rowOff>159109</xdr:rowOff>
    </xdr:to>
    <xdr:sp macro="" textlink="">
      <xdr:nvSpPr>
        <xdr:cNvPr id="137" name="楕円 136"/>
        <xdr:cNvSpPr/>
      </xdr:nvSpPr>
      <xdr:spPr>
        <a:xfrm>
          <a:off x="3746500" y="98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150236</xdr:rowOff>
    </xdr:from>
    <xdr:ext cx="534377" cy="259045"/>
    <xdr:sp macro="" textlink="">
      <xdr:nvSpPr>
        <xdr:cNvPr id="138" name="テキスト ボックス 137"/>
        <xdr:cNvSpPr txBox="1"/>
      </xdr:nvSpPr>
      <xdr:spPr>
        <a:xfrm>
          <a:off x="3530111" y="992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3866</xdr:rowOff>
    </xdr:from>
    <xdr:to>
      <xdr:col>15</xdr:col>
      <xdr:colOff>101600</xdr:colOff>
      <xdr:row>57</xdr:row>
      <xdr:rowOff>105466</xdr:rowOff>
    </xdr:to>
    <xdr:sp macro="" textlink="">
      <xdr:nvSpPr>
        <xdr:cNvPr id="139" name="楕円 138"/>
        <xdr:cNvSpPr/>
      </xdr:nvSpPr>
      <xdr:spPr>
        <a:xfrm>
          <a:off x="2857500" y="97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121993</xdr:rowOff>
    </xdr:from>
    <xdr:ext cx="534377" cy="259045"/>
    <xdr:sp macro="" textlink="">
      <xdr:nvSpPr>
        <xdr:cNvPr id="140" name="テキスト ボックス 139"/>
        <xdr:cNvSpPr txBox="1"/>
      </xdr:nvSpPr>
      <xdr:spPr>
        <a:xfrm>
          <a:off x="2641111" y="95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153923</xdr:rowOff>
    </xdr:from>
    <xdr:to>
      <xdr:col>10</xdr:col>
      <xdr:colOff>165100</xdr:colOff>
      <xdr:row>57</xdr:row>
      <xdr:rowOff>84073</xdr:rowOff>
    </xdr:to>
    <xdr:sp macro="" textlink="">
      <xdr:nvSpPr>
        <xdr:cNvPr id="141" name="楕円 140"/>
        <xdr:cNvSpPr/>
      </xdr:nvSpPr>
      <xdr:spPr>
        <a:xfrm>
          <a:off x="1968500" y="97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100600</xdr:rowOff>
    </xdr:from>
    <xdr:ext cx="534377" cy="259045"/>
    <xdr:sp macro="" textlink="">
      <xdr:nvSpPr>
        <xdr:cNvPr id="142" name="テキスト ボックス 141"/>
        <xdr:cNvSpPr txBox="1"/>
      </xdr:nvSpPr>
      <xdr:spPr>
        <a:xfrm>
          <a:off x="1752111" y="95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15387</xdr:rowOff>
    </xdr:from>
    <xdr:to>
      <xdr:col>6</xdr:col>
      <xdr:colOff>38100</xdr:colOff>
      <xdr:row>57</xdr:row>
      <xdr:rowOff>116987</xdr:rowOff>
    </xdr:to>
    <xdr:sp macro="" textlink="">
      <xdr:nvSpPr>
        <xdr:cNvPr id="143" name="楕円 142"/>
        <xdr:cNvSpPr/>
      </xdr:nvSpPr>
      <xdr:spPr>
        <a:xfrm>
          <a:off x="1079500" y="97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108114</xdr:rowOff>
    </xdr:from>
    <xdr:ext cx="534377" cy="259045"/>
    <xdr:sp macro="" textlink="">
      <xdr:nvSpPr>
        <xdr:cNvPr id="144" name="テキスト ボックス 143"/>
        <xdr:cNvSpPr txBox="1"/>
      </xdr:nvSpPr>
      <xdr:spPr>
        <a:xfrm>
          <a:off x="863111" y="988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36908</xdr:rowOff>
    </xdr:from>
    <xdr:to>
      <xdr:col>24</xdr:col>
      <xdr:colOff>63500</xdr:colOff>
      <xdr:row>77</xdr:row>
      <xdr:rowOff>53381</xdr:rowOff>
    </xdr:to>
    <xdr:cxnSp macro="">
      <xdr:nvCxnSpPr>
        <xdr:cNvPr id="172" name="直線コネクタ 171"/>
        <xdr:cNvCxnSpPr/>
      </xdr:nvCxnSpPr>
      <xdr:spPr>
        <a:xfrm flipV="1">
          <a:off x="3797300" y="13238558"/>
          <a:ext cx="838200" cy="1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53381</xdr:rowOff>
    </xdr:from>
    <xdr:to>
      <xdr:col>19</xdr:col>
      <xdr:colOff>177800</xdr:colOff>
      <xdr:row>77</xdr:row>
      <xdr:rowOff>78339</xdr:rowOff>
    </xdr:to>
    <xdr:cxnSp macro="">
      <xdr:nvCxnSpPr>
        <xdr:cNvPr id="175" name="直線コネクタ 174"/>
        <xdr:cNvCxnSpPr/>
      </xdr:nvCxnSpPr>
      <xdr:spPr>
        <a:xfrm flipV="1">
          <a:off x="2908300" y="13255031"/>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78339</xdr:rowOff>
    </xdr:from>
    <xdr:to>
      <xdr:col>15</xdr:col>
      <xdr:colOff>50800</xdr:colOff>
      <xdr:row>77</xdr:row>
      <xdr:rowOff>94396</xdr:rowOff>
    </xdr:to>
    <xdr:cxnSp macro="">
      <xdr:nvCxnSpPr>
        <xdr:cNvPr id="178" name="直線コネクタ 177"/>
        <xdr:cNvCxnSpPr/>
      </xdr:nvCxnSpPr>
      <xdr:spPr>
        <a:xfrm flipV="1">
          <a:off x="2019300" y="13279989"/>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94396</xdr:rowOff>
    </xdr:from>
    <xdr:to>
      <xdr:col>10</xdr:col>
      <xdr:colOff>114300</xdr:colOff>
      <xdr:row>77</xdr:row>
      <xdr:rowOff>116602</xdr:rowOff>
    </xdr:to>
    <xdr:cxnSp macro="">
      <xdr:nvCxnSpPr>
        <xdr:cNvPr id="181" name="直線コネクタ 180"/>
        <xdr:cNvCxnSpPr/>
      </xdr:nvCxnSpPr>
      <xdr:spPr>
        <a:xfrm flipV="1">
          <a:off x="1130300" y="13296046"/>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61685</xdr:rowOff>
    </xdr:from>
    <xdr:ext cx="599010" cy="259045"/>
    <xdr:sp macro="" textlink="">
      <xdr:nvSpPr>
        <xdr:cNvPr id="183" name="テキスト ボックス 182"/>
        <xdr:cNvSpPr txBox="1"/>
      </xdr:nvSpPr>
      <xdr:spPr>
        <a:xfrm>
          <a:off x="1719795" y="1343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95761</xdr:rowOff>
    </xdr:from>
    <xdr:ext cx="599010" cy="259045"/>
    <xdr:sp macro="" textlink="">
      <xdr:nvSpPr>
        <xdr:cNvPr id="185" name="テキスト ボックス 184"/>
        <xdr:cNvSpPr txBox="1"/>
      </xdr:nvSpPr>
      <xdr:spPr>
        <a:xfrm>
          <a:off x="830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157558</xdr:rowOff>
    </xdr:from>
    <xdr:to>
      <xdr:col>24</xdr:col>
      <xdr:colOff>114300</xdr:colOff>
      <xdr:row>77</xdr:row>
      <xdr:rowOff>87708</xdr:rowOff>
    </xdr:to>
    <xdr:sp macro="" textlink="">
      <xdr:nvSpPr>
        <xdr:cNvPr id="191" name="楕円 190"/>
        <xdr:cNvSpPr/>
      </xdr:nvSpPr>
      <xdr:spPr>
        <a:xfrm>
          <a:off x="4584700" y="131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8985</xdr:rowOff>
    </xdr:from>
    <xdr:ext cx="599010" cy="259045"/>
    <xdr:sp macro="" textlink="">
      <xdr:nvSpPr>
        <xdr:cNvPr id="192" name="民生費該当値テキスト"/>
        <xdr:cNvSpPr txBox="1"/>
      </xdr:nvSpPr>
      <xdr:spPr>
        <a:xfrm>
          <a:off x="4686300" y="1303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2581</xdr:rowOff>
    </xdr:from>
    <xdr:to>
      <xdr:col>20</xdr:col>
      <xdr:colOff>38100</xdr:colOff>
      <xdr:row>77</xdr:row>
      <xdr:rowOff>104181</xdr:rowOff>
    </xdr:to>
    <xdr:sp macro="" textlink="">
      <xdr:nvSpPr>
        <xdr:cNvPr id="193" name="楕円 192"/>
        <xdr:cNvSpPr/>
      </xdr:nvSpPr>
      <xdr:spPr>
        <a:xfrm>
          <a:off x="3746500" y="132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120708</xdr:rowOff>
    </xdr:from>
    <xdr:ext cx="599010" cy="259045"/>
    <xdr:sp macro="" textlink="">
      <xdr:nvSpPr>
        <xdr:cNvPr id="194" name="テキスト ボックス 193"/>
        <xdr:cNvSpPr txBox="1"/>
      </xdr:nvSpPr>
      <xdr:spPr>
        <a:xfrm>
          <a:off x="3497795" y="1297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27539</xdr:rowOff>
    </xdr:from>
    <xdr:to>
      <xdr:col>15</xdr:col>
      <xdr:colOff>101600</xdr:colOff>
      <xdr:row>77</xdr:row>
      <xdr:rowOff>129139</xdr:rowOff>
    </xdr:to>
    <xdr:sp macro="" textlink="">
      <xdr:nvSpPr>
        <xdr:cNvPr id="195" name="楕円 194"/>
        <xdr:cNvSpPr/>
      </xdr:nvSpPr>
      <xdr:spPr>
        <a:xfrm>
          <a:off x="2857500" y="132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145666</xdr:rowOff>
    </xdr:from>
    <xdr:ext cx="599010" cy="259045"/>
    <xdr:sp macro="" textlink="">
      <xdr:nvSpPr>
        <xdr:cNvPr id="196" name="テキスト ボックス 195"/>
        <xdr:cNvSpPr txBox="1"/>
      </xdr:nvSpPr>
      <xdr:spPr>
        <a:xfrm>
          <a:off x="2608795" y="1300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43596</xdr:rowOff>
    </xdr:from>
    <xdr:to>
      <xdr:col>10</xdr:col>
      <xdr:colOff>165100</xdr:colOff>
      <xdr:row>77</xdr:row>
      <xdr:rowOff>145196</xdr:rowOff>
    </xdr:to>
    <xdr:sp macro="" textlink="">
      <xdr:nvSpPr>
        <xdr:cNvPr id="197" name="楕円 196"/>
        <xdr:cNvSpPr/>
      </xdr:nvSpPr>
      <xdr:spPr>
        <a:xfrm>
          <a:off x="1968500" y="132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161723</xdr:rowOff>
    </xdr:from>
    <xdr:ext cx="599010" cy="259045"/>
    <xdr:sp macro="" textlink="">
      <xdr:nvSpPr>
        <xdr:cNvPr id="198" name="テキスト ボックス 197"/>
        <xdr:cNvSpPr txBox="1"/>
      </xdr:nvSpPr>
      <xdr:spPr>
        <a:xfrm>
          <a:off x="1719795" y="1302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65802</xdr:rowOff>
    </xdr:from>
    <xdr:to>
      <xdr:col>6</xdr:col>
      <xdr:colOff>38100</xdr:colOff>
      <xdr:row>77</xdr:row>
      <xdr:rowOff>167402</xdr:rowOff>
    </xdr:to>
    <xdr:sp macro="" textlink="">
      <xdr:nvSpPr>
        <xdr:cNvPr id="199" name="楕円 198"/>
        <xdr:cNvSpPr/>
      </xdr:nvSpPr>
      <xdr:spPr>
        <a:xfrm>
          <a:off x="1079500" y="132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12479</xdr:rowOff>
    </xdr:from>
    <xdr:ext cx="599010" cy="259045"/>
    <xdr:sp macro="" textlink="">
      <xdr:nvSpPr>
        <xdr:cNvPr id="200" name="テキスト ボックス 199"/>
        <xdr:cNvSpPr txBox="1"/>
      </xdr:nvSpPr>
      <xdr:spPr>
        <a:xfrm>
          <a:off x="830795" y="1304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159055</xdr:rowOff>
    </xdr:from>
    <xdr:to>
      <xdr:col>24</xdr:col>
      <xdr:colOff>62865</xdr:colOff>
      <xdr:row>99</xdr:row>
      <xdr:rowOff>43326</xdr:rowOff>
    </xdr:to>
    <xdr:cxnSp macro="">
      <xdr:nvCxnSpPr>
        <xdr:cNvPr id="225" name="直線コネクタ 224"/>
        <xdr:cNvCxnSpPr/>
      </xdr:nvCxnSpPr>
      <xdr:spPr>
        <a:xfrm flipV="1">
          <a:off x="4633595" y="15932455"/>
          <a:ext cx="1270" cy="108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47153</xdr:rowOff>
    </xdr:from>
    <xdr:ext cx="534377" cy="259045"/>
    <xdr:sp macro="" textlink="">
      <xdr:nvSpPr>
        <xdr:cNvPr id="226" name="衛生費最小値テキスト"/>
        <xdr:cNvSpPr txBox="1"/>
      </xdr:nvSpPr>
      <xdr:spPr>
        <a:xfrm>
          <a:off x="4686300" y="170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43326</xdr:rowOff>
    </xdr:from>
    <xdr:to>
      <xdr:col>24</xdr:col>
      <xdr:colOff>152400</xdr:colOff>
      <xdr:row>99</xdr:row>
      <xdr:rowOff>43326</xdr:rowOff>
    </xdr:to>
    <xdr:cxnSp macro="">
      <xdr:nvCxnSpPr>
        <xdr:cNvPr id="227" name="直線コネクタ 226"/>
        <xdr:cNvCxnSpPr/>
      </xdr:nvCxnSpPr>
      <xdr:spPr>
        <a:xfrm>
          <a:off x="4546600" y="1701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105732</xdr:rowOff>
    </xdr:from>
    <xdr:ext cx="534377" cy="259045"/>
    <xdr:sp macro="" textlink="">
      <xdr:nvSpPr>
        <xdr:cNvPr id="228" name="衛生費最大値テキスト"/>
        <xdr:cNvSpPr txBox="1"/>
      </xdr:nvSpPr>
      <xdr:spPr>
        <a:xfrm>
          <a:off x="4686300" y="157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159055</xdr:rowOff>
    </xdr:from>
    <xdr:to>
      <xdr:col>24</xdr:col>
      <xdr:colOff>152400</xdr:colOff>
      <xdr:row>92</xdr:row>
      <xdr:rowOff>159055</xdr:rowOff>
    </xdr:to>
    <xdr:cxnSp macro="">
      <xdr:nvCxnSpPr>
        <xdr:cNvPr id="229" name="直線コネクタ 228"/>
        <xdr:cNvCxnSpPr/>
      </xdr:nvCxnSpPr>
      <xdr:spPr>
        <a:xfrm>
          <a:off x="4546600" y="1593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92514</xdr:rowOff>
    </xdr:from>
    <xdr:to>
      <xdr:col>24</xdr:col>
      <xdr:colOff>63500</xdr:colOff>
      <xdr:row>97</xdr:row>
      <xdr:rowOff>97352</xdr:rowOff>
    </xdr:to>
    <xdr:cxnSp macro="">
      <xdr:nvCxnSpPr>
        <xdr:cNvPr id="230" name="直線コネクタ 229"/>
        <xdr:cNvCxnSpPr/>
      </xdr:nvCxnSpPr>
      <xdr:spPr>
        <a:xfrm flipV="1">
          <a:off x="3797300" y="16551714"/>
          <a:ext cx="838200" cy="1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17702</xdr:rowOff>
    </xdr:from>
    <xdr:ext cx="534377" cy="259045"/>
    <xdr:sp macro="" textlink="">
      <xdr:nvSpPr>
        <xdr:cNvPr id="231" name="衛生費平均値テキスト"/>
        <xdr:cNvSpPr txBox="1"/>
      </xdr:nvSpPr>
      <xdr:spPr>
        <a:xfrm>
          <a:off x="4686300" y="16648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39275</xdr:rowOff>
    </xdr:from>
    <xdr:to>
      <xdr:col>24</xdr:col>
      <xdr:colOff>114300</xdr:colOff>
      <xdr:row>97</xdr:row>
      <xdr:rowOff>140875</xdr:rowOff>
    </xdr:to>
    <xdr:sp macro="" textlink="">
      <xdr:nvSpPr>
        <xdr:cNvPr id="232" name="フローチャート: 判断 231"/>
        <xdr:cNvSpPr/>
      </xdr:nvSpPr>
      <xdr:spPr>
        <a:xfrm>
          <a:off x="45847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74358</xdr:rowOff>
    </xdr:from>
    <xdr:to>
      <xdr:col>19</xdr:col>
      <xdr:colOff>177800</xdr:colOff>
      <xdr:row>97</xdr:row>
      <xdr:rowOff>97352</xdr:rowOff>
    </xdr:to>
    <xdr:cxnSp macro="">
      <xdr:nvCxnSpPr>
        <xdr:cNvPr id="233" name="直線コネクタ 232"/>
        <xdr:cNvCxnSpPr/>
      </xdr:nvCxnSpPr>
      <xdr:spPr>
        <a:xfrm>
          <a:off x="2908300" y="16705008"/>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33483</xdr:rowOff>
    </xdr:from>
    <xdr:to>
      <xdr:col>20</xdr:col>
      <xdr:colOff>38100</xdr:colOff>
      <xdr:row>97</xdr:row>
      <xdr:rowOff>135083</xdr:rowOff>
    </xdr:to>
    <xdr:sp macro="" textlink="">
      <xdr:nvSpPr>
        <xdr:cNvPr id="234" name="フローチャート: 判断 233"/>
        <xdr:cNvSpPr/>
      </xdr:nvSpPr>
      <xdr:spPr>
        <a:xfrm>
          <a:off x="3746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151610</xdr:rowOff>
    </xdr:from>
    <xdr:ext cx="534377" cy="259045"/>
    <xdr:sp macro="" textlink="">
      <xdr:nvSpPr>
        <xdr:cNvPr id="235" name="テキスト ボックス 234"/>
        <xdr:cNvSpPr txBox="1"/>
      </xdr:nvSpPr>
      <xdr:spPr>
        <a:xfrm>
          <a:off x="3530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85065</xdr:rowOff>
    </xdr:from>
    <xdr:to>
      <xdr:col>15</xdr:col>
      <xdr:colOff>50800</xdr:colOff>
      <xdr:row>97</xdr:row>
      <xdr:rowOff>74358</xdr:rowOff>
    </xdr:to>
    <xdr:cxnSp macro="">
      <xdr:nvCxnSpPr>
        <xdr:cNvPr id="236" name="直線コネクタ 235"/>
        <xdr:cNvCxnSpPr/>
      </xdr:nvCxnSpPr>
      <xdr:spPr>
        <a:xfrm>
          <a:off x="2019300" y="15515565"/>
          <a:ext cx="889000" cy="118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37" name="フローチャート: 判断 236"/>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119282</xdr:rowOff>
    </xdr:from>
    <xdr:ext cx="534377" cy="259045"/>
    <xdr:sp macro="" textlink="">
      <xdr:nvSpPr>
        <xdr:cNvPr id="238" name="テキスト ボックス 237"/>
        <xdr:cNvSpPr txBox="1"/>
      </xdr:nvSpPr>
      <xdr:spPr>
        <a:xfrm>
          <a:off x="2641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85065</xdr:rowOff>
    </xdr:from>
    <xdr:to>
      <xdr:col>10</xdr:col>
      <xdr:colOff>114300</xdr:colOff>
      <xdr:row>95</xdr:row>
      <xdr:rowOff>68035</xdr:rowOff>
    </xdr:to>
    <xdr:cxnSp macro="">
      <xdr:nvCxnSpPr>
        <xdr:cNvPr id="239" name="直線コネクタ 238"/>
        <xdr:cNvCxnSpPr/>
      </xdr:nvCxnSpPr>
      <xdr:spPr>
        <a:xfrm flipV="1">
          <a:off x="1130300" y="15515565"/>
          <a:ext cx="889000" cy="8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488</xdr:rowOff>
    </xdr:from>
    <xdr:to>
      <xdr:col>10</xdr:col>
      <xdr:colOff>165100</xdr:colOff>
      <xdr:row>97</xdr:row>
      <xdr:rowOff>102088</xdr:rowOff>
    </xdr:to>
    <xdr:sp macro="" textlink="">
      <xdr:nvSpPr>
        <xdr:cNvPr id="240" name="フローチャート: 判断 239"/>
        <xdr:cNvSpPr/>
      </xdr:nvSpPr>
      <xdr:spPr>
        <a:xfrm>
          <a:off x="1968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93215</xdr:rowOff>
    </xdr:from>
    <xdr:ext cx="534377" cy="259045"/>
    <xdr:sp macro="" textlink="">
      <xdr:nvSpPr>
        <xdr:cNvPr id="241" name="テキスト ボックス 240"/>
        <xdr:cNvSpPr txBox="1"/>
      </xdr:nvSpPr>
      <xdr:spPr>
        <a:xfrm>
          <a:off x="1752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46380</xdr:rowOff>
    </xdr:from>
    <xdr:to>
      <xdr:col>6</xdr:col>
      <xdr:colOff>38100</xdr:colOff>
      <xdr:row>97</xdr:row>
      <xdr:rowOff>147980</xdr:rowOff>
    </xdr:to>
    <xdr:sp macro="" textlink="">
      <xdr:nvSpPr>
        <xdr:cNvPr id="242" name="フローチャート: 判断 241"/>
        <xdr:cNvSpPr/>
      </xdr:nvSpPr>
      <xdr:spPr>
        <a:xfrm>
          <a:off x="1079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139107</xdr:rowOff>
    </xdr:from>
    <xdr:ext cx="534377" cy="259045"/>
    <xdr:sp macro="" textlink="">
      <xdr:nvSpPr>
        <xdr:cNvPr id="243" name="テキスト ボックス 242"/>
        <xdr:cNvSpPr txBox="1"/>
      </xdr:nvSpPr>
      <xdr:spPr>
        <a:xfrm>
          <a:off x="863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41714</xdr:rowOff>
    </xdr:from>
    <xdr:to>
      <xdr:col>24</xdr:col>
      <xdr:colOff>114300</xdr:colOff>
      <xdr:row>96</xdr:row>
      <xdr:rowOff>143314</xdr:rowOff>
    </xdr:to>
    <xdr:sp macro="" textlink="">
      <xdr:nvSpPr>
        <xdr:cNvPr id="249" name="楕円 248"/>
        <xdr:cNvSpPr/>
      </xdr:nvSpPr>
      <xdr:spPr>
        <a:xfrm>
          <a:off x="4584700" y="165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64591</xdr:rowOff>
    </xdr:from>
    <xdr:ext cx="534377" cy="259045"/>
    <xdr:sp macro="" textlink="">
      <xdr:nvSpPr>
        <xdr:cNvPr id="250" name="衛生費該当値テキスト"/>
        <xdr:cNvSpPr txBox="1"/>
      </xdr:nvSpPr>
      <xdr:spPr>
        <a:xfrm>
          <a:off x="4686300"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46552</xdr:rowOff>
    </xdr:from>
    <xdr:to>
      <xdr:col>20</xdr:col>
      <xdr:colOff>38100</xdr:colOff>
      <xdr:row>97</xdr:row>
      <xdr:rowOff>148152</xdr:rowOff>
    </xdr:to>
    <xdr:sp macro="" textlink="">
      <xdr:nvSpPr>
        <xdr:cNvPr id="251" name="楕円 250"/>
        <xdr:cNvSpPr/>
      </xdr:nvSpPr>
      <xdr:spPr>
        <a:xfrm>
          <a:off x="3746500" y="166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139279</xdr:rowOff>
    </xdr:from>
    <xdr:ext cx="534377" cy="259045"/>
    <xdr:sp macro="" textlink="">
      <xdr:nvSpPr>
        <xdr:cNvPr id="252" name="テキスト ボックス 251"/>
        <xdr:cNvSpPr txBox="1"/>
      </xdr:nvSpPr>
      <xdr:spPr>
        <a:xfrm>
          <a:off x="3530111" y="167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23558</xdr:rowOff>
    </xdr:from>
    <xdr:to>
      <xdr:col>15</xdr:col>
      <xdr:colOff>101600</xdr:colOff>
      <xdr:row>97</xdr:row>
      <xdr:rowOff>125158</xdr:rowOff>
    </xdr:to>
    <xdr:sp macro="" textlink="">
      <xdr:nvSpPr>
        <xdr:cNvPr id="253" name="楕円 252"/>
        <xdr:cNvSpPr/>
      </xdr:nvSpPr>
      <xdr:spPr>
        <a:xfrm>
          <a:off x="2857500" y="166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116285</xdr:rowOff>
    </xdr:from>
    <xdr:ext cx="534377" cy="259045"/>
    <xdr:sp macro="" textlink="">
      <xdr:nvSpPr>
        <xdr:cNvPr id="254" name="テキスト ボックス 253"/>
        <xdr:cNvSpPr txBox="1"/>
      </xdr:nvSpPr>
      <xdr:spPr>
        <a:xfrm>
          <a:off x="2641111" y="167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34265</xdr:rowOff>
    </xdr:from>
    <xdr:to>
      <xdr:col>10</xdr:col>
      <xdr:colOff>165100</xdr:colOff>
      <xdr:row>90</xdr:row>
      <xdr:rowOff>135865</xdr:rowOff>
    </xdr:to>
    <xdr:sp macro="" textlink="">
      <xdr:nvSpPr>
        <xdr:cNvPr id="255" name="楕円 254"/>
        <xdr:cNvSpPr/>
      </xdr:nvSpPr>
      <xdr:spPr>
        <a:xfrm>
          <a:off x="1968500" y="154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152392</xdr:rowOff>
    </xdr:from>
    <xdr:ext cx="534377" cy="259045"/>
    <xdr:sp macro="" textlink="">
      <xdr:nvSpPr>
        <xdr:cNvPr id="256" name="テキスト ボックス 255"/>
        <xdr:cNvSpPr txBox="1"/>
      </xdr:nvSpPr>
      <xdr:spPr>
        <a:xfrm>
          <a:off x="1752111" y="152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17235</xdr:rowOff>
    </xdr:from>
    <xdr:to>
      <xdr:col>6</xdr:col>
      <xdr:colOff>38100</xdr:colOff>
      <xdr:row>95</xdr:row>
      <xdr:rowOff>118835</xdr:rowOff>
    </xdr:to>
    <xdr:sp macro="" textlink="">
      <xdr:nvSpPr>
        <xdr:cNvPr id="257" name="楕円 256"/>
        <xdr:cNvSpPr/>
      </xdr:nvSpPr>
      <xdr:spPr>
        <a:xfrm>
          <a:off x="1079500" y="163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135362</xdr:rowOff>
    </xdr:from>
    <xdr:ext cx="534377" cy="259045"/>
    <xdr:sp macro="" textlink="">
      <xdr:nvSpPr>
        <xdr:cNvPr id="258" name="テキスト ボックス 257"/>
        <xdr:cNvSpPr txBox="1"/>
      </xdr:nvSpPr>
      <xdr:spPr>
        <a:xfrm>
          <a:off x="863111" y="160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80" name="直線コネクタ 279"/>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3"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4" name="直線コネクタ 283"/>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80401</xdr:rowOff>
    </xdr:from>
    <xdr:to>
      <xdr:col>55</xdr:col>
      <xdr:colOff>0</xdr:colOff>
      <xdr:row>38</xdr:row>
      <xdr:rowOff>97500</xdr:rowOff>
    </xdr:to>
    <xdr:cxnSp macro="">
      <xdr:nvCxnSpPr>
        <xdr:cNvPr id="285" name="直線コネクタ 284"/>
        <xdr:cNvCxnSpPr/>
      </xdr:nvCxnSpPr>
      <xdr:spPr>
        <a:xfrm>
          <a:off x="9639300" y="6595501"/>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6"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7" name="フローチャート: 判断 286"/>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80401</xdr:rowOff>
    </xdr:from>
    <xdr:to>
      <xdr:col>50</xdr:col>
      <xdr:colOff>114300</xdr:colOff>
      <xdr:row>38</xdr:row>
      <xdr:rowOff>103307</xdr:rowOff>
    </xdr:to>
    <xdr:cxnSp macro="">
      <xdr:nvCxnSpPr>
        <xdr:cNvPr id="288" name="直線コネクタ 287"/>
        <xdr:cNvCxnSpPr/>
      </xdr:nvCxnSpPr>
      <xdr:spPr>
        <a:xfrm flipV="1">
          <a:off x="8750300" y="6595501"/>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9" name="フローチャート: 判断 288"/>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90" name="テキスト ボックス 289"/>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101890</xdr:rowOff>
    </xdr:from>
    <xdr:to>
      <xdr:col>45</xdr:col>
      <xdr:colOff>177800</xdr:colOff>
      <xdr:row>38</xdr:row>
      <xdr:rowOff>103307</xdr:rowOff>
    </xdr:to>
    <xdr:cxnSp macro="">
      <xdr:nvCxnSpPr>
        <xdr:cNvPr id="291" name="直線コネクタ 290"/>
        <xdr:cNvCxnSpPr/>
      </xdr:nvCxnSpPr>
      <xdr:spPr>
        <a:xfrm>
          <a:off x="7861300" y="661699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2" name="フローチャート: 判断 291"/>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3" name="テキスト ボックス 292"/>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86116</xdr:rowOff>
    </xdr:from>
    <xdr:to>
      <xdr:col>41</xdr:col>
      <xdr:colOff>50800</xdr:colOff>
      <xdr:row>38</xdr:row>
      <xdr:rowOff>101890</xdr:rowOff>
    </xdr:to>
    <xdr:cxnSp macro="">
      <xdr:nvCxnSpPr>
        <xdr:cNvPr id="294" name="直線コネクタ 293"/>
        <xdr:cNvCxnSpPr/>
      </xdr:nvCxnSpPr>
      <xdr:spPr>
        <a:xfrm>
          <a:off x="6972300" y="6601216"/>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5" name="フローチャート: 判断 294"/>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6" name="テキスト ボックス 295"/>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7" name="フローチャート: 判断 296"/>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8" name="テキスト ボックス 297"/>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46700</xdr:rowOff>
    </xdr:from>
    <xdr:to>
      <xdr:col>55</xdr:col>
      <xdr:colOff>50800</xdr:colOff>
      <xdr:row>38</xdr:row>
      <xdr:rowOff>148300</xdr:rowOff>
    </xdr:to>
    <xdr:sp macro="" textlink="">
      <xdr:nvSpPr>
        <xdr:cNvPr id="304" name="楕円 303"/>
        <xdr:cNvSpPr/>
      </xdr:nvSpPr>
      <xdr:spPr>
        <a:xfrm>
          <a:off x="104267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5" name="労働費該当値テキスト"/>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29601</xdr:rowOff>
    </xdr:from>
    <xdr:to>
      <xdr:col>50</xdr:col>
      <xdr:colOff>165100</xdr:colOff>
      <xdr:row>38</xdr:row>
      <xdr:rowOff>131201</xdr:rowOff>
    </xdr:to>
    <xdr:sp macro="" textlink="">
      <xdr:nvSpPr>
        <xdr:cNvPr id="306" name="楕円 305"/>
        <xdr:cNvSpPr/>
      </xdr:nvSpPr>
      <xdr:spPr>
        <a:xfrm>
          <a:off x="9588500" y="654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122328</xdr:rowOff>
    </xdr:from>
    <xdr:ext cx="469744" cy="259045"/>
    <xdr:sp macro="" textlink="">
      <xdr:nvSpPr>
        <xdr:cNvPr id="307" name="テキスト ボックス 306"/>
        <xdr:cNvSpPr txBox="1"/>
      </xdr:nvSpPr>
      <xdr:spPr>
        <a:xfrm>
          <a:off x="9404428" y="663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52507</xdr:rowOff>
    </xdr:from>
    <xdr:to>
      <xdr:col>46</xdr:col>
      <xdr:colOff>38100</xdr:colOff>
      <xdr:row>38</xdr:row>
      <xdr:rowOff>154107</xdr:rowOff>
    </xdr:to>
    <xdr:sp macro="" textlink="">
      <xdr:nvSpPr>
        <xdr:cNvPr id="308" name="楕円 307"/>
        <xdr:cNvSpPr/>
      </xdr:nvSpPr>
      <xdr:spPr>
        <a:xfrm>
          <a:off x="8699500" y="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145234</xdr:rowOff>
    </xdr:from>
    <xdr:ext cx="378565" cy="259045"/>
    <xdr:sp macro="" textlink="">
      <xdr:nvSpPr>
        <xdr:cNvPr id="309" name="テキスト ボックス 308"/>
        <xdr:cNvSpPr txBox="1"/>
      </xdr:nvSpPr>
      <xdr:spPr>
        <a:xfrm>
          <a:off x="8561017" y="666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51090</xdr:rowOff>
    </xdr:from>
    <xdr:to>
      <xdr:col>41</xdr:col>
      <xdr:colOff>101600</xdr:colOff>
      <xdr:row>38</xdr:row>
      <xdr:rowOff>152690</xdr:rowOff>
    </xdr:to>
    <xdr:sp macro="" textlink="">
      <xdr:nvSpPr>
        <xdr:cNvPr id="310" name="楕円 309"/>
        <xdr:cNvSpPr/>
      </xdr:nvSpPr>
      <xdr:spPr>
        <a:xfrm>
          <a:off x="7810500" y="65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143817</xdr:rowOff>
    </xdr:from>
    <xdr:ext cx="378565" cy="259045"/>
    <xdr:sp macro="" textlink="">
      <xdr:nvSpPr>
        <xdr:cNvPr id="311" name="テキスト ボックス 310"/>
        <xdr:cNvSpPr txBox="1"/>
      </xdr:nvSpPr>
      <xdr:spPr>
        <a:xfrm>
          <a:off x="7672017" y="665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35316</xdr:rowOff>
    </xdr:from>
    <xdr:to>
      <xdr:col>36</xdr:col>
      <xdr:colOff>165100</xdr:colOff>
      <xdr:row>38</xdr:row>
      <xdr:rowOff>136916</xdr:rowOff>
    </xdr:to>
    <xdr:sp macro="" textlink="">
      <xdr:nvSpPr>
        <xdr:cNvPr id="312" name="楕円 311"/>
        <xdr:cNvSpPr/>
      </xdr:nvSpPr>
      <xdr:spPr>
        <a:xfrm>
          <a:off x="6921500" y="65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128043</xdr:rowOff>
    </xdr:from>
    <xdr:ext cx="469744" cy="259045"/>
    <xdr:sp macro="" textlink="">
      <xdr:nvSpPr>
        <xdr:cNvPr id="313" name="テキスト ボックス 312"/>
        <xdr:cNvSpPr txBox="1"/>
      </xdr:nvSpPr>
      <xdr:spPr>
        <a:xfrm>
          <a:off x="6737428" y="664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4" name="直線コネクタ 32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5" name="テキスト ボックス 32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8" name="直線コネクタ 32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9" name="テキスト ボックス 32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3" name="直線コネクタ 332"/>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4"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5" name="直線コネクタ 334"/>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6"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7" name="直線コネクタ 336"/>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150673</xdr:rowOff>
    </xdr:from>
    <xdr:to>
      <xdr:col>55</xdr:col>
      <xdr:colOff>0</xdr:colOff>
      <xdr:row>57</xdr:row>
      <xdr:rowOff>158183</xdr:rowOff>
    </xdr:to>
    <xdr:cxnSp macro="">
      <xdr:nvCxnSpPr>
        <xdr:cNvPr id="338" name="直線コネクタ 337"/>
        <xdr:cNvCxnSpPr/>
      </xdr:nvCxnSpPr>
      <xdr:spPr>
        <a:xfrm flipV="1">
          <a:off x="9639300" y="9923323"/>
          <a:ext cx="8382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9"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40" name="フローチャート: 判断 339"/>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158183</xdr:rowOff>
    </xdr:from>
    <xdr:to>
      <xdr:col>50</xdr:col>
      <xdr:colOff>114300</xdr:colOff>
      <xdr:row>57</xdr:row>
      <xdr:rowOff>159886</xdr:rowOff>
    </xdr:to>
    <xdr:cxnSp macro="">
      <xdr:nvCxnSpPr>
        <xdr:cNvPr id="341" name="直線コネクタ 340"/>
        <xdr:cNvCxnSpPr/>
      </xdr:nvCxnSpPr>
      <xdr:spPr>
        <a:xfrm flipV="1">
          <a:off x="8750300" y="9930833"/>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2" name="フローチャート: 判断 341"/>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3" name="テキスト ボックス 342"/>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158571</xdr:rowOff>
    </xdr:from>
    <xdr:to>
      <xdr:col>45</xdr:col>
      <xdr:colOff>177800</xdr:colOff>
      <xdr:row>57</xdr:row>
      <xdr:rowOff>159886</xdr:rowOff>
    </xdr:to>
    <xdr:cxnSp macro="">
      <xdr:nvCxnSpPr>
        <xdr:cNvPr id="344" name="直線コネクタ 343"/>
        <xdr:cNvCxnSpPr/>
      </xdr:nvCxnSpPr>
      <xdr:spPr>
        <a:xfrm>
          <a:off x="7861300" y="9931221"/>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5" name="フローチャート: 判断 344"/>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6" name="テキスト ボックス 345"/>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154291</xdr:rowOff>
    </xdr:from>
    <xdr:to>
      <xdr:col>41</xdr:col>
      <xdr:colOff>50800</xdr:colOff>
      <xdr:row>57</xdr:row>
      <xdr:rowOff>158571</xdr:rowOff>
    </xdr:to>
    <xdr:cxnSp macro="">
      <xdr:nvCxnSpPr>
        <xdr:cNvPr id="347" name="直線コネクタ 346"/>
        <xdr:cNvCxnSpPr/>
      </xdr:nvCxnSpPr>
      <xdr:spPr>
        <a:xfrm>
          <a:off x="6972300" y="9926941"/>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8" name="フローチャート: 判断 347"/>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35943</xdr:rowOff>
    </xdr:from>
    <xdr:ext cx="469744" cy="259045"/>
    <xdr:sp macro="" textlink="">
      <xdr:nvSpPr>
        <xdr:cNvPr id="349" name="テキスト ボックス 348"/>
        <xdr:cNvSpPr txBox="1"/>
      </xdr:nvSpPr>
      <xdr:spPr>
        <a:xfrm>
          <a:off x="7626428" y="963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50" name="フローチャート: 判断 349"/>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31862</xdr:rowOff>
    </xdr:from>
    <xdr:ext cx="534377" cy="259045"/>
    <xdr:sp macro="" textlink="">
      <xdr:nvSpPr>
        <xdr:cNvPr id="351" name="テキスト ボックス 350"/>
        <xdr:cNvSpPr txBox="1"/>
      </xdr:nvSpPr>
      <xdr:spPr>
        <a:xfrm>
          <a:off x="6705111" y="96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99873</xdr:rowOff>
    </xdr:from>
    <xdr:to>
      <xdr:col>55</xdr:col>
      <xdr:colOff>50800</xdr:colOff>
      <xdr:row>58</xdr:row>
      <xdr:rowOff>30023</xdr:rowOff>
    </xdr:to>
    <xdr:sp macro="" textlink="">
      <xdr:nvSpPr>
        <xdr:cNvPr id="357" name="楕円 356"/>
        <xdr:cNvSpPr/>
      </xdr:nvSpPr>
      <xdr:spPr>
        <a:xfrm>
          <a:off x="10426700" y="98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8"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107383</xdr:rowOff>
    </xdr:from>
    <xdr:to>
      <xdr:col>50</xdr:col>
      <xdr:colOff>165100</xdr:colOff>
      <xdr:row>58</xdr:row>
      <xdr:rowOff>37533</xdr:rowOff>
    </xdr:to>
    <xdr:sp macro="" textlink="">
      <xdr:nvSpPr>
        <xdr:cNvPr id="359" name="楕円 358"/>
        <xdr:cNvSpPr/>
      </xdr:nvSpPr>
      <xdr:spPr>
        <a:xfrm>
          <a:off x="9588500" y="98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28660</xdr:rowOff>
    </xdr:from>
    <xdr:ext cx="469744" cy="259045"/>
    <xdr:sp macro="" textlink="">
      <xdr:nvSpPr>
        <xdr:cNvPr id="360" name="テキスト ボックス 359"/>
        <xdr:cNvSpPr txBox="1"/>
      </xdr:nvSpPr>
      <xdr:spPr>
        <a:xfrm>
          <a:off x="9404428" y="99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109086</xdr:rowOff>
    </xdr:from>
    <xdr:to>
      <xdr:col>46</xdr:col>
      <xdr:colOff>38100</xdr:colOff>
      <xdr:row>58</xdr:row>
      <xdr:rowOff>39236</xdr:rowOff>
    </xdr:to>
    <xdr:sp macro="" textlink="">
      <xdr:nvSpPr>
        <xdr:cNvPr id="361" name="楕円 360"/>
        <xdr:cNvSpPr/>
      </xdr:nvSpPr>
      <xdr:spPr>
        <a:xfrm>
          <a:off x="8699500" y="98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30363</xdr:rowOff>
    </xdr:from>
    <xdr:ext cx="469744" cy="259045"/>
    <xdr:sp macro="" textlink="">
      <xdr:nvSpPr>
        <xdr:cNvPr id="362" name="テキスト ボックス 361"/>
        <xdr:cNvSpPr txBox="1"/>
      </xdr:nvSpPr>
      <xdr:spPr>
        <a:xfrm>
          <a:off x="8515428" y="997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107771</xdr:rowOff>
    </xdr:from>
    <xdr:to>
      <xdr:col>41</xdr:col>
      <xdr:colOff>101600</xdr:colOff>
      <xdr:row>58</xdr:row>
      <xdr:rowOff>37921</xdr:rowOff>
    </xdr:to>
    <xdr:sp macro="" textlink="">
      <xdr:nvSpPr>
        <xdr:cNvPr id="363" name="楕円 362"/>
        <xdr:cNvSpPr/>
      </xdr:nvSpPr>
      <xdr:spPr>
        <a:xfrm>
          <a:off x="7810500" y="98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29048</xdr:rowOff>
    </xdr:from>
    <xdr:ext cx="469744" cy="259045"/>
    <xdr:sp macro="" textlink="">
      <xdr:nvSpPr>
        <xdr:cNvPr id="364" name="テキスト ボックス 363"/>
        <xdr:cNvSpPr txBox="1"/>
      </xdr:nvSpPr>
      <xdr:spPr>
        <a:xfrm>
          <a:off x="7626428" y="997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103491</xdr:rowOff>
    </xdr:from>
    <xdr:to>
      <xdr:col>36</xdr:col>
      <xdr:colOff>165100</xdr:colOff>
      <xdr:row>58</xdr:row>
      <xdr:rowOff>33641</xdr:rowOff>
    </xdr:to>
    <xdr:sp macro="" textlink="">
      <xdr:nvSpPr>
        <xdr:cNvPr id="365" name="楕円 364"/>
        <xdr:cNvSpPr/>
      </xdr:nvSpPr>
      <xdr:spPr>
        <a:xfrm>
          <a:off x="6921500" y="987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24768</xdr:rowOff>
    </xdr:from>
    <xdr:ext cx="469744" cy="259045"/>
    <xdr:sp macro="" textlink="">
      <xdr:nvSpPr>
        <xdr:cNvPr id="366" name="テキスト ボックス 365"/>
        <xdr:cNvSpPr txBox="1"/>
      </xdr:nvSpPr>
      <xdr:spPr>
        <a:xfrm>
          <a:off x="6737428" y="996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90" name="直線コネクタ 389"/>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91"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2" name="直線コネクタ 391"/>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3"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4" name="直線コネクタ 393"/>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97065</xdr:rowOff>
    </xdr:from>
    <xdr:to>
      <xdr:col>55</xdr:col>
      <xdr:colOff>0</xdr:colOff>
      <xdr:row>78</xdr:row>
      <xdr:rowOff>116078</xdr:rowOff>
    </xdr:to>
    <xdr:cxnSp macro="">
      <xdr:nvCxnSpPr>
        <xdr:cNvPr id="395" name="直線コネクタ 394"/>
        <xdr:cNvCxnSpPr/>
      </xdr:nvCxnSpPr>
      <xdr:spPr>
        <a:xfrm>
          <a:off x="9639300" y="13470165"/>
          <a:ext cx="8382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6"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7" name="フローチャート: 判断 396"/>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74530</xdr:rowOff>
    </xdr:from>
    <xdr:to>
      <xdr:col>50</xdr:col>
      <xdr:colOff>114300</xdr:colOff>
      <xdr:row>78</xdr:row>
      <xdr:rowOff>97065</xdr:rowOff>
    </xdr:to>
    <xdr:cxnSp macro="">
      <xdr:nvCxnSpPr>
        <xdr:cNvPr id="398" name="直線コネクタ 397"/>
        <xdr:cNvCxnSpPr/>
      </xdr:nvCxnSpPr>
      <xdr:spPr>
        <a:xfrm>
          <a:off x="8750300" y="13447630"/>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9" name="フローチャート: 判断 398"/>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400" name="テキスト ボックス 399"/>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74530</xdr:rowOff>
    </xdr:from>
    <xdr:to>
      <xdr:col>45</xdr:col>
      <xdr:colOff>177800</xdr:colOff>
      <xdr:row>78</xdr:row>
      <xdr:rowOff>94951</xdr:rowOff>
    </xdr:to>
    <xdr:cxnSp macro="">
      <xdr:nvCxnSpPr>
        <xdr:cNvPr id="401" name="直線コネクタ 400"/>
        <xdr:cNvCxnSpPr/>
      </xdr:nvCxnSpPr>
      <xdr:spPr>
        <a:xfrm flipV="1">
          <a:off x="7861300" y="13447630"/>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2" name="フローチャート: 判断 401"/>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3" name="テキスト ボックス 402"/>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66833</xdr:rowOff>
    </xdr:from>
    <xdr:to>
      <xdr:col>41</xdr:col>
      <xdr:colOff>50800</xdr:colOff>
      <xdr:row>78</xdr:row>
      <xdr:rowOff>94951</xdr:rowOff>
    </xdr:to>
    <xdr:cxnSp macro="">
      <xdr:nvCxnSpPr>
        <xdr:cNvPr id="404" name="直線コネクタ 403"/>
        <xdr:cNvCxnSpPr/>
      </xdr:nvCxnSpPr>
      <xdr:spPr>
        <a:xfrm>
          <a:off x="6972300" y="13439933"/>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5" name="フローチャート: 判断 404"/>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30242</xdr:rowOff>
    </xdr:from>
    <xdr:ext cx="534377" cy="259045"/>
    <xdr:sp macro="" textlink="">
      <xdr:nvSpPr>
        <xdr:cNvPr id="406" name="テキスト ボックス 405"/>
        <xdr:cNvSpPr txBox="1"/>
      </xdr:nvSpPr>
      <xdr:spPr>
        <a:xfrm>
          <a:off x="7594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7" name="フローチャート: 判断 406"/>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8" name="テキスト ボックス 407"/>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65278</xdr:rowOff>
    </xdr:from>
    <xdr:to>
      <xdr:col>55</xdr:col>
      <xdr:colOff>50800</xdr:colOff>
      <xdr:row>78</xdr:row>
      <xdr:rowOff>166878</xdr:rowOff>
    </xdr:to>
    <xdr:sp macro="" textlink="">
      <xdr:nvSpPr>
        <xdr:cNvPr id="414" name="楕円 413"/>
        <xdr:cNvSpPr/>
      </xdr:nvSpPr>
      <xdr:spPr>
        <a:xfrm>
          <a:off x="104267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151655</xdr:rowOff>
    </xdr:from>
    <xdr:ext cx="469744" cy="259045"/>
    <xdr:sp macro="" textlink="">
      <xdr:nvSpPr>
        <xdr:cNvPr id="415" name="商工費該当値テキスト"/>
        <xdr:cNvSpPr txBox="1"/>
      </xdr:nvSpPr>
      <xdr:spPr>
        <a:xfrm>
          <a:off x="105283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46265</xdr:rowOff>
    </xdr:from>
    <xdr:to>
      <xdr:col>50</xdr:col>
      <xdr:colOff>165100</xdr:colOff>
      <xdr:row>78</xdr:row>
      <xdr:rowOff>147865</xdr:rowOff>
    </xdr:to>
    <xdr:sp macro="" textlink="">
      <xdr:nvSpPr>
        <xdr:cNvPr id="416" name="楕円 415"/>
        <xdr:cNvSpPr/>
      </xdr:nvSpPr>
      <xdr:spPr>
        <a:xfrm>
          <a:off x="9588500" y="134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138992</xdr:rowOff>
    </xdr:from>
    <xdr:ext cx="469744" cy="259045"/>
    <xdr:sp macro="" textlink="">
      <xdr:nvSpPr>
        <xdr:cNvPr id="417" name="テキスト ボックス 416"/>
        <xdr:cNvSpPr txBox="1"/>
      </xdr:nvSpPr>
      <xdr:spPr>
        <a:xfrm>
          <a:off x="9404428" y="1351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23730</xdr:rowOff>
    </xdr:from>
    <xdr:to>
      <xdr:col>46</xdr:col>
      <xdr:colOff>38100</xdr:colOff>
      <xdr:row>78</xdr:row>
      <xdr:rowOff>125330</xdr:rowOff>
    </xdr:to>
    <xdr:sp macro="" textlink="">
      <xdr:nvSpPr>
        <xdr:cNvPr id="418" name="楕円 417"/>
        <xdr:cNvSpPr/>
      </xdr:nvSpPr>
      <xdr:spPr>
        <a:xfrm>
          <a:off x="8699500" y="133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116457</xdr:rowOff>
    </xdr:from>
    <xdr:ext cx="469744" cy="259045"/>
    <xdr:sp macro="" textlink="">
      <xdr:nvSpPr>
        <xdr:cNvPr id="419" name="テキスト ボックス 418"/>
        <xdr:cNvSpPr txBox="1"/>
      </xdr:nvSpPr>
      <xdr:spPr>
        <a:xfrm>
          <a:off x="8515428" y="134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44151</xdr:rowOff>
    </xdr:from>
    <xdr:to>
      <xdr:col>41</xdr:col>
      <xdr:colOff>101600</xdr:colOff>
      <xdr:row>78</xdr:row>
      <xdr:rowOff>145751</xdr:rowOff>
    </xdr:to>
    <xdr:sp macro="" textlink="">
      <xdr:nvSpPr>
        <xdr:cNvPr id="420" name="楕円 419"/>
        <xdr:cNvSpPr/>
      </xdr:nvSpPr>
      <xdr:spPr>
        <a:xfrm>
          <a:off x="7810500" y="134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136878</xdr:rowOff>
    </xdr:from>
    <xdr:ext cx="469744" cy="259045"/>
    <xdr:sp macro="" textlink="">
      <xdr:nvSpPr>
        <xdr:cNvPr id="421" name="テキスト ボックス 420"/>
        <xdr:cNvSpPr txBox="1"/>
      </xdr:nvSpPr>
      <xdr:spPr>
        <a:xfrm>
          <a:off x="7626428" y="1350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16033</xdr:rowOff>
    </xdr:from>
    <xdr:to>
      <xdr:col>36</xdr:col>
      <xdr:colOff>165100</xdr:colOff>
      <xdr:row>78</xdr:row>
      <xdr:rowOff>117633</xdr:rowOff>
    </xdr:to>
    <xdr:sp macro="" textlink="">
      <xdr:nvSpPr>
        <xdr:cNvPr id="422" name="楕円 421"/>
        <xdr:cNvSpPr/>
      </xdr:nvSpPr>
      <xdr:spPr>
        <a:xfrm>
          <a:off x="6921500" y="133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108760</xdr:rowOff>
    </xdr:from>
    <xdr:ext cx="469744" cy="259045"/>
    <xdr:sp macro="" textlink="">
      <xdr:nvSpPr>
        <xdr:cNvPr id="423" name="テキスト ボックス 422"/>
        <xdr:cNvSpPr txBox="1"/>
      </xdr:nvSpPr>
      <xdr:spPr>
        <a:xfrm>
          <a:off x="6737428" y="134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7" name="テキスト ボックス 43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9" name="テキスト ボックス 43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1" name="テキスト ボックス 44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9" name="直線コネクタ 448"/>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50"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51" name="直線コネクタ 450"/>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2"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3" name="直線コネクタ 452"/>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149183</xdr:rowOff>
    </xdr:from>
    <xdr:to>
      <xdr:col>55</xdr:col>
      <xdr:colOff>0</xdr:colOff>
      <xdr:row>98</xdr:row>
      <xdr:rowOff>166508</xdr:rowOff>
    </xdr:to>
    <xdr:cxnSp macro="">
      <xdr:nvCxnSpPr>
        <xdr:cNvPr id="454" name="直線コネクタ 453"/>
        <xdr:cNvCxnSpPr/>
      </xdr:nvCxnSpPr>
      <xdr:spPr>
        <a:xfrm flipV="1">
          <a:off x="9639300" y="16951283"/>
          <a:ext cx="838200" cy="1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5"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6" name="フローチャート: 判断 455"/>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165996</xdr:rowOff>
    </xdr:from>
    <xdr:to>
      <xdr:col>50</xdr:col>
      <xdr:colOff>114300</xdr:colOff>
      <xdr:row>98</xdr:row>
      <xdr:rowOff>166508</xdr:rowOff>
    </xdr:to>
    <xdr:cxnSp macro="">
      <xdr:nvCxnSpPr>
        <xdr:cNvPr id="457" name="直線コネクタ 456"/>
        <xdr:cNvCxnSpPr/>
      </xdr:nvCxnSpPr>
      <xdr:spPr>
        <a:xfrm>
          <a:off x="8750300" y="16968096"/>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8" name="フローチャート: 判断 457"/>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9" name="テキスト ボックス 458"/>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165996</xdr:rowOff>
    </xdr:from>
    <xdr:to>
      <xdr:col>45</xdr:col>
      <xdr:colOff>177800</xdr:colOff>
      <xdr:row>98</xdr:row>
      <xdr:rowOff>169228</xdr:rowOff>
    </xdr:to>
    <xdr:cxnSp macro="">
      <xdr:nvCxnSpPr>
        <xdr:cNvPr id="460" name="直線コネクタ 459"/>
        <xdr:cNvCxnSpPr/>
      </xdr:nvCxnSpPr>
      <xdr:spPr>
        <a:xfrm flipV="1">
          <a:off x="7861300" y="16968096"/>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61" name="フローチャート: 判断 460"/>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2" name="テキスト ボックス 461"/>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166832</xdr:rowOff>
    </xdr:from>
    <xdr:to>
      <xdr:col>41</xdr:col>
      <xdr:colOff>50800</xdr:colOff>
      <xdr:row>98</xdr:row>
      <xdr:rowOff>169228</xdr:rowOff>
    </xdr:to>
    <xdr:cxnSp macro="">
      <xdr:nvCxnSpPr>
        <xdr:cNvPr id="463" name="直線コネクタ 462"/>
        <xdr:cNvCxnSpPr/>
      </xdr:nvCxnSpPr>
      <xdr:spPr>
        <a:xfrm>
          <a:off x="6972300" y="16968932"/>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4" name="フローチャート: 判断 463"/>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17733</xdr:rowOff>
    </xdr:from>
    <xdr:ext cx="534377" cy="259045"/>
    <xdr:sp macro="" textlink="">
      <xdr:nvSpPr>
        <xdr:cNvPr id="465" name="テキスト ボックス 464"/>
        <xdr:cNvSpPr txBox="1"/>
      </xdr:nvSpPr>
      <xdr:spPr>
        <a:xfrm>
          <a:off x="7594111" y="166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6" name="フローチャート: 判断 465"/>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6529</xdr:rowOff>
    </xdr:from>
    <xdr:ext cx="534377" cy="259045"/>
    <xdr:sp macro="" textlink="">
      <xdr:nvSpPr>
        <xdr:cNvPr id="467" name="テキスト ボックス 466"/>
        <xdr:cNvSpPr txBox="1"/>
      </xdr:nvSpPr>
      <xdr:spPr>
        <a:xfrm>
          <a:off x="6705111" y="166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98383</xdr:rowOff>
    </xdr:from>
    <xdr:to>
      <xdr:col>55</xdr:col>
      <xdr:colOff>50800</xdr:colOff>
      <xdr:row>99</xdr:row>
      <xdr:rowOff>28533</xdr:rowOff>
    </xdr:to>
    <xdr:sp macro="" textlink="">
      <xdr:nvSpPr>
        <xdr:cNvPr id="473" name="楕円 472"/>
        <xdr:cNvSpPr/>
      </xdr:nvSpPr>
      <xdr:spPr>
        <a:xfrm>
          <a:off x="10426700" y="169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4"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115708</xdr:rowOff>
    </xdr:from>
    <xdr:to>
      <xdr:col>50</xdr:col>
      <xdr:colOff>165100</xdr:colOff>
      <xdr:row>99</xdr:row>
      <xdr:rowOff>45858</xdr:rowOff>
    </xdr:to>
    <xdr:sp macro="" textlink="">
      <xdr:nvSpPr>
        <xdr:cNvPr id="475" name="楕円 474"/>
        <xdr:cNvSpPr/>
      </xdr:nvSpPr>
      <xdr:spPr>
        <a:xfrm>
          <a:off x="9588500" y="169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36985</xdr:rowOff>
    </xdr:from>
    <xdr:ext cx="534377" cy="259045"/>
    <xdr:sp macro="" textlink="">
      <xdr:nvSpPr>
        <xdr:cNvPr id="476" name="テキスト ボックス 475"/>
        <xdr:cNvSpPr txBox="1"/>
      </xdr:nvSpPr>
      <xdr:spPr>
        <a:xfrm>
          <a:off x="9372111" y="170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115196</xdr:rowOff>
    </xdr:from>
    <xdr:to>
      <xdr:col>46</xdr:col>
      <xdr:colOff>38100</xdr:colOff>
      <xdr:row>99</xdr:row>
      <xdr:rowOff>45346</xdr:rowOff>
    </xdr:to>
    <xdr:sp macro="" textlink="">
      <xdr:nvSpPr>
        <xdr:cNvPr id="477" name="楕円 476"/>
        <xdr:cNvSpPr/>
      </xdr:nvSpPr>
      <xdr:spPr>
        <a:xfrm>
          <a:off x="8699500" y="169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36473</xdr:rowOff>
    </xdr:from>
    <xdr:ext cx="534377" cy="259045"/>
    <xdr:sp macro="" textlink="">
      <xdr:nvSpPr>
        <xdr:cNvPr id="478" name="テキスト ボックス 477"/>
        <xdr:cNvSpPr txBox="1"/>
      </xdr:nvSpPr>
      <xdr:spPr>
        <a:xfrm>
          <a:off x="8483111" y="170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118428</xdr:rowOff>
    </xdr:from>
    <xdr:to>
      <xdr:col>41</xdr:col>
      <xdr:colOff>101600</xdr:colOff>
      <xdr:row>99</xdr:row>
      <xdr:rowOff>48578</xdr:rowOff>
    </xdr:to>
    <xdr:sp macro="" textlink="">
      <xdr:nvSpPr>
        <xdr:cNvPr id="479" name="楕円 478"/>
        <xdr:cNvSpPr/>
      </xdr:nvSpPr>
      <xdr:spPr>
        <a:xfrm>
          <a:off x="7810500" y="16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39705</xdr:rowOff>
    </xdr:from>
    <xdr:ext cx="534377" cy="259045"/>
    <xdr:sp macro="" textlink="">
      <xdr:nvSpPr>
        <xdr:cNvPr id="480" name="テキスト ボックス 479"/>
        <xdr:cNvSpPr txBox="1"/>
      </xdr:nvSpPr>
      <xdr:spPr>
        <a:xfrm>
          <a:off x="7594111" y="170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116032</xdr:rowOff>
    </xdr:from>
    <xdr:to>
      <xdr:col>36</xdr:col>
      <xdr:colOff>165100</xdr:colOff>
      <xdr:row>99</xdr:row>
      <xdr:rowOff>46182</xdr:rowOff>
    </xdr:to>
    <xdr:sp macro="" textlink="">
      <xdr:nvSpPr>
        <xdr:cNvPr id="481" name="楕円 480"/>
        <xdr:cNvSpPr/>
      </xdr:nvSpPr>
      <xdr:spPr>
        <a:xfrm>
          <a:off x="6921500" y="1691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37309</xdr:rowOff>
    </xdr:from>
    <xdr:ext cx="534377" cy="259045"/>
    <xdr:sp macro="" textlink="">
      <xdr:nvSpPr>
        <xdr:cNvPr id="482" name="テキスト ボックス 481"/>
        <xdr:cNvSpPr txBox="1"/>
      </xdr:nvSpPr>
      <xdr:spPr>
        <a:xfrm>
          <a:off x="6705111" y="1701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5" name="直線コネクタ 504"/>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6"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7" name="直線コネクタ 506"/>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8"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9" name="直線コネクタ 508"/>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18953</xdr:rowOff>
    </xdr:from>
    <xdr:to>
      <xdr:col>85</xdr:col>
      <xdr:colOff>127000</xdr:colOff>
      <xdr:row>37</xdr:row>
      <xdr:rowOff>43642</xdr:rowOff>
    </xdr:to>
    <xdr:cxnSp macro="">
      <xdr:nvCxnSpPr>
        <xdr:cNvPr id="510" name="直線コネクタ 509"/>
        <xdr:cNvCxnSpPr/>
      </xdr:nvCxnSpPr>
      <xdr:spPr>
        <a:xfrm>
          <a:off x="15481300" y="6362603"/>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11"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2" name="フローチャート: 判断 511"/>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18953</xdr:rowOff>
    </xdr:from>
    <xdr:to>
      <xdr:col>81</xdr:col>
      <xdr:colOff>50800</xdr:colOff>
      <xdr:row>37</xdr:row>
      <xdr:rowOff>55895</xdr:rowOff>
    </xdr:to>
    <xdr:cxnSp macro="">
      <xdr:nvCxnSpPr>
        <xdr:cNvPr id="513" name="直線コネクタ 512"/>
        <xdr:cNvCxnSpPr/>
      </xdr:nvCxnSpPr>
      <xdr:spPr>
        <a:xfrm flipV="1">
          <a:off x="14592300" y="6362603"/>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4" name="フローチャート: 判断 513"/>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5" name="テキスト ボックス 514"/>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38567</xdr:rowOff>
    </xdr:from>
    <xdr:to>
      <xdr:col>76</xdr:col>
      <xdr:colOff>114300</xdr:colOff>
      <xdr:row>37</xdr:row>
      <xdr:rowOff>55895</xdr:rowOff>
    </xdr:to>
    <xdr:cxnSp macro="">
      <xdr:nvCxnSpPr>
        <xdr:cNvPr id="516" name="直線コネクタ 515"/>
        <xdr:cNvCxnSpPr/>
      </xdr:nvCxnSpPr>
      <xdr:spPr>
        <a:xfrm>
          <a:off x="13703300" y="6382217"/>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7" name="フローチャート: 判断 516"/>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8" name="テキスト ボックス 517"/>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170881</xdr:rowOff>
    </xdr:from>
    <xdr:to>
      <xdr:col>71</xdr:col>
      <xdr:colOff>177800</xdr:colOff>
      <xdr:row>37</xdr:row>
      <xdr:rowOff>38567</xdr:rowOff>
    </xdr:to>
    <xdr:cxnSp macro="">
      <xdr:nvCxnSpPr>
        <xdr:cNvPr id="519" name="直線コネクタ 518"/>
        <xdr:cNvCxnSpPr/>
      </xdr:nvCxnSpPr>
      <xdr:spPr>
        <a:xfrm>
          <a:off x="12814300" y="6343081"/>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20" name="フローチャート: 判断 519"/>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44309</xdr:rowOff>
    </xdr:from>
    <xdr:ext cx="534377" cy="259045"/>
    <xdr:sp macro="" textlink="">
      <xdr:nvSpPr>
        <xdr:cNvPr id="521" name="テキスト ボックス 520"/>
        <xdr:cNvSpPr txBox="1"/>
      </xdr:nvSpPr>
      <xdr:spPr>
        <a:xfrm>
          <a:off x="13436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2" name="フローチャート: 判断 521"/>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85295</xdr:rowOff>
    </xdr:from>
    <xdr:ext cx="534377" cy="259045"/>
    <xdr:sp macro="" textlink="">
      <xdr:nvSpPr>
        <xdr:cNvPr id="523" name="テキスト ボックス 522"/>
        <xdr:cNvSpPr txBox="1"/>
      </xdr:nvSpPr>
      <xdr:spPr>
        <a:xfrm>
          <a:off x="12547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164292</xdr:rowOff>
    </xdr:from>
    <xdr:to>
      <xdr:col>85</xdr:col>
      <xdr:colOff>177800</xdr:colOff>
      <xdr:row>37</xdr:row>
      <xdr:rowOff>94442</xdr:rowOff>
    </xdr:to>
    <xdr:sp macro="" textlink="">
      <xdr:nvSpPr>
        <xdr:cNvPr id="529" name="楕円 528"/>
        <xdr:cNvSpPr/>
      </xdr:nvSpPr>
      <xdr:spPr>
        <a:xfrm>
          <a:off x="16268700" y="63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142719</xdr:rowOff>
    </xdr:from>
    <xdr:ext cx="534377" cy="259045"/>
    <xdr:sp macro="" textlink="">
      <xdr:nvSpPr>
        <xdr:cNvPr id="530" name="消防費該当値テキスト"/>
        <xdr:cNvSpPr txBox="1"/>
      </xdr:nvSpPr>
      <xdr:spPr>
        <a:xfrm>
          <a:off x="16370300" y="63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139603</xdr:rowOff>
    </xdr:from>
    <xdr:to>
      <xdr:col>81</xdr:col>
      <xdr:colOff>101600</xdr:colOff>
      <xdr:row>37</xdr:row>
      <xdr:rowOff>69753</xdr:rowOff>
    </xdr:to>
    <xdr:sp macro="" textlink="">
      <xdr:nvSpPr>
        <xdr:cNvPr id="531" name="楕円 530"/>
        <xdr:cNvSpPr/>
      </xdr:nvSpPr>
      <xdr:spPr>
        <a:xfrm>
          <a:off x="15430500" y="63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86280</xdr:rowOff>
    </xdr:from>
    <xdr:ext cx="534377" cy="259045"/>
    <xdr:sp macro="" textlink="">
      <xdr:nvSpPr>
        <xdr:cNvPr id="532" name="テキスト ボックス 531"/>
        <xdr:cNvSpPr txBox="1"/>
      </xdr:nvSpPr>
      <xdr:spPr>
        <a:xfrm>
          <a:off x="15214111" y="60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5095</xdr:rowOff>
    </xdr:from>
    <xdr:to>
      <xdr:col>76</xdr:col>
      <xdr:colOff>165100</xdr:colOff>
      <xdr:row>37</xdr:row>
      <xdr:rowOff>106695</xdr:rowOff>
    </xdr:to>
    <xdr:sp macro="" textlink="">
      <xdr:nvSpPr>
        <xdr:cNvPr id="533" name="楕円 532"/>
        <xdr:cNvSpPr/>
      </xdr:nvSpPr>
      <xdr:spPr>
        <a:xfrm>
          <a:off x="14541500" y="6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97822</xdr:rowOff>
    </xdr:from>
    <xdr:ext cx="534377" cy="259045"/>
    <xdr:sp macro="" textlink="">
      <xdr:nvSpPr>
        <xdr:cNvPr id="534" name="テキスト ボックス 533"/>
        <xdr:cNvSpPr txBox="1"/>
      </xdr:nvSpPr>
      <xdr:spPr>
        <a:xfrm>
          <a:off x="14325111" y="6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159217</xdr:rowOff>
    </xdr:from>
    <xdr:to>
      <xdr:col>72</xdr:col>
      <xdr:colOff>38100</xdr:colOff>
      <xdr:row>37</xdr:row>
      <xdr:rowOff>89367</xdr:rowOff>
    </xdr:to>
    <xdr:sp macro="" textlink="">
      <xdr:nvSpPr>
        <xdr:cNvPr id="535" name="楕円 534"/>
        <xdr:cNvSpPr/>
      </xdr:nvSpPr>
      <xdr:spPr>
        <a:xfrm>
          <a:off x="13652500" y="63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80494</xdr:rowOff>
    </xdr:from>
    <xdr:ext cx="534377" cy="259045"/>
    <xdr:sp macro="" textlink="">
      <xdr:nvSpPr>
        <xdr:cNvPr id="536" name="テキスト ボックス 535"/>
        <xdr:cNvSpPr txBox="1"/>
      </xdr:nvSpPr>
      <xdr:spPr>
        <a:xfrm>
          <a:off x="13436111" y="642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120081</xdr:rowOff>
    </xdr:from>
    <xdr:to>
      <xdr:col>67</xdr:col>
      <xdr:colOff>101600</xdr:colOff>
      <xdr:row>37</xdr:row>
      <xdr:rowOff>50231</xdr:rowOff>
    </xdr:to>
    <xdr:sp macro="" textlink="">
      <xdr:nvSpPr>
        <xdr:cNvPr id="537" name="楕円 536"/>
        <xdr:cNvSpPr/>
      </xdr:nvSpPr>
      <xdr:spPr>
        <a:xfrm>
          <a:off x="12763500" y="629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66758</xdr:rowOff>
    </xdr:from>
    <xdr:ext cx="534377" cy="259045"/>
    <xdr:sp macro="" textlink="">
      <xdr:nvSpPr>
        <xdr:cNvPr id="538" name="テキスト ボックス 537"/>
        <xdr:cNvSpPr txBox="1"/>
      </xdr:nvSpPr>
      <xdr:spPr>
        <a:xfrm>
          <a:off x="12547111" y="60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3" name="直線コネクタ 562"/>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4"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5" name="直線コネクタ 564"/>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6"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7" name="直線コネクタ 566"/>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86093</xdr:rowOff>
    </xdr:from>
    <xdr:to>
      <xdr:col>85</xdr:col>
      <xdr:colOff>127000</xdr:colOff>
      <xdr:row>51</xdr:row>
      <xdr:rowOff>169608</xdr:rowOff>
    </xdr:to>
    <xdr:cxnSp macro="">
      <xdr:nvCxnSpPr>
        <xdr:cNvPr id="568" name="直線コネクタ 567"/>
        <xdr:cNvCxnSpPr/>
      </xdr:nvCxnSpPr>
      <xdr:spPr>
        <a:xfrm flipV="1">
          <a:off x="15481300" y="8830043"/>
          <a:ext cx="8382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9"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70" name="フローチャート: 判断 569"/>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169608</xdr:rowOff>
    </xdr:from>
    <xdr:to>
      <xdr:col>81</xdr:col>
      <xdr:colOff>50800</xdr:colOff>
      <xdr:row>58</xdr:row>
      <xdr:rowOff>125552</xdr:rowOff>
    </xdr:to>
    <xdr:cxnSp macro="">
      <xdr:nvCxnSpPr>
        <xdr:cNvPr id="571" name="直線コネクタ 570"/>
        <xdr:cNvCxnSpPr/>
      </xdr:nvCxnSpPr>
      <xdr:spPr>
        <a:xfrm flipV="1">
          <a:off x="14592300" y="8913558"/>
          <a:ext cx="889000" cy="11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2" name="フローチャート: 判断 571"/>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3" name="テキスト ボックス 572"/>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125552</xdr:rowOff>
    </xdr:from>
    <xdr:to>
      <xdr:col>76</xdr:col>
      <xdr:colOff>114300</xdr:colOff>
      <xdr:row>59</xdr:row>
      <xdr:rowOff>79324</xdr:rowOff>
    </xdr:to>
    <xdr:cxnSp macro="">
      <xdr:nvCxnSpPr>
        <xdr:cNvPr id="574" name="直線コネクタ 573"/>
        <xdr:cNvCxnSpPr/>
      </xdr:nvCxnSpPr>
      <xdr:spPr>
        <a:xfrm flipV="1">
          <a:off x="13703300" y="10069652"/>
          <a:ext cx="889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5" name="フローチャート: 判断 574"/>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6" name="テキスト ボックス 575"/>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79324</xdr:rowOff>
    </xdr:from>
    <xdr:to>
      <xdr:col>71</xdr:col>
      <xdr:colOff>177800</xdr:colOff>
      <xdr:row>59</xdr:row>
      <xdr:rowOff>96596</xdr:rowOff>
    </xdr:to>
    <xdr:cxnSp macro="">
      <xdr:nvCxnSpPr>
        <xdr:cNvPr id="577" name="直線コネクタ 576"/>
        <xdr:cNvCxnSpPr/>
      </xdr:nvCxnSpPr>
      <xdr:spPr>
        <a:xfrm flipV="1">
          <a:off x="12814300" y="10194874"/>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8" name="フローチャート: 判断 577"/>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33228</xdr:rowOff>
    </xdr:from>
    <xdr:ext cx="534377" cy="259045"/>
    <xdr:sp macro="" textlink="">
      <xdr:nvSpPr>
        <xdr:cNvPr id="579" name="テキスト ボックス 578"/>
        <xdr:cNvSpPr txBox="1"/>
      </xdr:nvSpPr>
      <xdr:spPr>
        <a:xfrm>
          <a:off x="13436111" y="96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80" name="フローチャート: 判断 579"/>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78681</xdr:rowOff>
    </xdr:from>
    <xdr:ext cx="534377" cy="259045"/>
    <xdr:sp macro="" textlink="">
      <xdr:nvSpPr>
        <xdr:cNvPr id="581" name="テキスト ボックス 580"/>
        <xdr:cNvSpPr txBox="1"/>
      </xdr:nvSpPr>
      <xdr:spPr>
        <a:xfrm>
          <a:off x="12547111" y="96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35293</xdr:rowOff>
    </xdr:from>
    <xdr:to>
      <xdr:col>85</xdr:col>
      <xdr:colOff>177800</xdr:colOff>
      <xdr:row>51</xdr:row>
      <xdr:rowOff>136893</xdr:rowOff>
    </xdr:to>
    <xdr:sp macro="" textlink="">
      <xdr:nvSpPr>
        <xdr:cNvPr id="587" name="楕円 586"/>
        <xdr:cNvSpPr/>
      </xdr:nvSpPr>
      <xdr:spPr>
        <a:xfrm>
          <a:off x="16268700" y="87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159770</xdr:rowOff>
    </xdr:from>
    <xdr:ext cx="599010" cy="259045"/>
    <xdr:sp macro="" textlink="">
      <xdr:nvSpPr>
        <xdr:cNvPr id="588" name="教育費該当値テキスト"/>
        <xdr:cNvSpPr txBox="1"/>
      </xdr:nvSpPr>
      <xdr:spPr>
        <a:xfrm>
          <a:off x="16370300" y="873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118808</xdr:rowOff>
    </xdr:from>
    <xdr:to>
      <xdr:col>81</xdr:col>
      <xdr:colOff>101600</xdr:colOff>
      <xdr:row>52</xdr:row>
      <xdr:rowOff>48958</xdr:rowOff>
    </xdr:to>
    <xdr:sp macro="" textlink="">
      <xdr:nvSpPr>
        <xdr:cNvPr id="589" name="楕円 588"/>
        <xdr:cNvSpPr/>
      </xdr:nvSpPr>
      <xdr:spPr>
        <a:xfrm>
          <a:off x="15430500" y="88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65485</xdr:rowOff>
    </xdr:from>
    <xdr:ext cx="599010" cy="259045"/>
    <xdr:sp macro="" textlink="">
      <xdr:nvSpPr>
        <xdr:cNvPr id="590" name="テキスト ボックス 589"/>
        <xdr:cNvSpPr txBox="1"/>
      </xdr:nvSpPr>
      <xdr:spPr>
        <a:xfrm>
          <a:off x="15181795" y="863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74752</xdr:rowOff>
    </xdr:from>
    <xdr:to>
      <xdr:col>76</xdr:col>
      <xdr:colOff>165100</xdr:colOff>
      <xdr:row>59</xdr:row>
      <xdr:rowOff>4902</xdr:rowOff>
    </xdr:to>
    <xdr:sp macro="" textlink="">
      <xdr:nvSpPr>
        <xdr:cNvPr id="591" name="楕円 590"/>
        <xdr:cNvSpPr/>
      </xdr:nvSpPr>
      <xdr:spPr>
        <a:xfrm>
          <a:off x="14541500" y="100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167479</xdr:rowOff>
    </xdr:from>
    <xdr:ext cx="534377" cy="259045"/>
    <xdr:sp macro="" textlink="">
      <xdr:nvSpPr>
        <xdr:cNvPr id="592" name="テキスト ボックス 591"/>
        <xdr:cNvSpPr txBox="1"/>
      </xdr:nvSpPr>
      <xdr:spPr>
        <a:xfrm>
          <a:off x="14325111" y="101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28524</xdr:rowOff>
    </xdr:from>
    <xdr:to>
      <xdr:col>72</xdr:col>
      <xdr:colOff>38100</xdr:colOff>
      <xdr:row>59</xdr:row>
      <xdr:rowOff>130124</xdr:rowOff>
    </xdr:to>
    <xdr:sp macro="" textlink="">
      <xdr:nvSpPr>
        <xdr:cNvPr id="593" name="楕円 592"/>
        <xdr:cNvSpPr/>
      </xdr:nvSpPr>
      <xdr:spPr>
        <a:xfrm>
          <a:off x="13652500" y="101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121251</xdr:rowOff>
    </xdr:from>
    <xdr:ext cx="534377" cy="259045"/>
    <xdr:sp macro="" textlink="">
      <xdr:nvSpPr>
        <xdr:cNvPr id="594" name="テキスト ボックス 593"/>
        <xdr:cNvSpPr txBox="1"/>
      </xdr:nvSpPr>
      <xdr:spPr>
        <a:xfrm>
          <a:off x="13436111" y="102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45796</xdr:rowOff>
    </xdr:from>
    <xdr:to>
      <xdr:col>67</xdr:col>
      <xdr:colOff>101600</xdr:colOff>
      <xdr:row>59</xdr:row>
      <xdr:rowOff>147396</xdr:rowOff>
    </xdr:to>
    <xdr:sp macro="" textlink="">
      <xdr:nvSpPr>
        <xdr:cNvPr id="595" name="楕円 594"/>
        <xdr:cNvSpPr/>
      </xdr:nvSpPr>
      <xdr:spPr>
        <a:xfrm>
          <a:off x="12763500" y="101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138523</xdr:rowOff>
    </xdr:from>
    <xdr:ext cx="534377" cy="259045"/>
    <xdr:sp macro="" textlink="">
      <xdr:nvSpPr>
        <xdr:cNvPr id="596" name="テキスト ボックス 595"/>
        <xdr:cNvSpPr txBox="1"/>
      </xdr:nvSpPr>
      <xdr:spPr>
        <a:xfrm>
          <a:off x="12547111" y="102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20" name="直線コネクタ 619"/>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21"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3"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4" name="直線コネクタ 623"/>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35509</xdr:rowOff>
    </xdr:from>
    <xdr:to>
      <xdr:col>85</xdr:col>
      <xdr:colOff>127000</xdr:colOff>
      <xdr:row>79</xdr:row>
      <xdr:rowOff>44450</xdr:rowOff>
    </xdr:to>
    <xdr:cxnSp macro="">
      <xdr:nvCxnSpPr>
        <xdr:cNvPr id="625" name="直線コネクタ 624"/>
        <xdr:cNvCxnSpPr/>
      </xdr:nvCxnSpPr>
      <xdr:spPr>
        <a:xfrm>
          <a:off x="15481300" y="13580059"/>
          <a:ext cx="8382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6"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7" name="フローチャート: 判断 626"/>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35509</xdr:rowOff>
    </xdr:from>
    <xdr:to>
      <xdr:col>81</xdr:col>
      <xdr:colOff>50800</xdr:colOff>
      <xdr:row>79</xdr:row>
      <xdr:rowOff>39281</xdr:rowOff>
    </xdr:to>
    <xdr:cxnSp macro="">
      <xdr:nvCxnSpPr>
        <xdr:cNvPr id="628" name="直線コネクタ 627"/>
        <xdr:cNvCxnSpPr/>
      </xdr:nvCxnSpPr>
      <xdr:spPr>
        <a:xfrm flipV="1">
          <a:off x="14592300" y="1358005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9" name="フローチャート: 判断 628"/>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30" name="テキスト ボックス 629"/>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39281</xdr:rowOff>
    </xdr:from>
    <xdr:to>
      <xdr:col>76</xdr:col>
      <xdr:colOff>114300</xdr:colOff>
      <xdr:row>79</xdr:row>
      <xdr:rowOff>44235</xdr:rowOff>
    </xdr:to>
    <xdr:cxnSp macro="">
      <xdr:nvCxnSpPr>
        <xdr:cNvPr id="631" name="直線コネクタ 630"/>
        <xdr:cNvCxnSpPr/>
      </xdr:nvCxnSpPr>
      <xdr:spPr>
        <a:xfrm flipV="1">
          <a:off x="13703300" y="13583831"/>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2" name="フローチャート: 判断 631"/>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3" name="テキスト ボックス 632"/>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33362</xdr:rowOff>
    </xdr:from>
    <xdr:to>
      <xdr:col>71</xdr:col>
      <xdr:colOff>177800</xdr:colOff>
      <xdr:row>79</xdr:row>
      <xdr:rowOff>44235</xdr:rowOff>
    </xdr:to>
    <xdr:cxnSp macro="">
      <xdr:nvCxnSpPr>
        <xdr:cNvPr id="634" name="直線コネクタ 633"/>
        <xdr:cNvCxnSpPr/>
      </xdr:nvCxnSpPr>
      <xdr:spPr>
        <a:xfrm>
          <a:off x="12814300" y="13577912"/>
          <a:ext cx="8890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5" name="フローチャート: 判断 634"/>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109123</xdr:rowOff>
    </xdr:from>
    <xdr:ext cx="378565" cy="259045"/>
    <xdr:sp macro="" textlink="">
      <xdr:nvSpPr>
        <xdr:cNvPr id="636" name="テキスト ボックス 635"/>
        <xdr:cNvSpPr txBox="1"/>
      </xdr:nvSpPr>
      <xdr:spPr>
        <a:xfrm>
          <a:off x="13514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7" name="フローチャート: 判断 636"/>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81653</xdr:rowOff>
    </xdr:from>
    <xdr:ext cx="378565" cy="259045"/>
    <xdr:sp macro="" textlink="">
      <xdr:nvSpPr>
        <xdr:cNvPr id="638" name="テキスト ボックス 637"/>
        <xdr:cNvSpPr txBox="1"/>
      </xdr:nvSpPr>
      <xdr:spPr>
        <a:xfrm>
          <a:off x="12625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4" name="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5"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156159</xdr:rowOff>
    </xdr:from>
    <xdr:to>
      <xdr:col>81</xdr:col>
      <xdr:colOff>101600</xdr:colOff>
      <xdr:row>79</xdr:row>
      <xdr:rowOff>86309</xdr:rowOff>
    </xdr:to>
    <xdr:sp macro="" textlink="">
      <xdr:nvSpPr>
        <xdr:cNvPr id="646" name="楕円 645"/>
        <xdr:cNvSpPr/>
      </xdr:nvSpPr>
      <xdr:spPr>
        <a:xfrm>
          <a:off x="15430500" y="135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77436</xdr:rowOff>
    </xdr:from>
    <xdr:ext cx="378565" cy="259045"/>
    <xdr:sp macro="" textlink="">
      <xdr:nvSpPr>
        <xdr:cNvPr id="647" name="テキスト ボックス 646"/>
        <xdr:cNvSpPr txBox="1"/>
      </xdr:nvSpPr>
      <xdr:spPr>
        <a:xfrm>
          <a:off x="15292017" y="1362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159931</xdr:rowOff>
    </xdr:from>
    <xdr:to>
      <xdr:col>76</xdr:col>
      <xdr:colOff>165100</xdr:colOff>
      <xdr:row>79</xdr:row>
      <xdr:rowOff>90081</xdr:rowOff>
    </xdr:to>
    <xdr:sp macro="" textlink="">
      <xdr:nvSpPr>
        <xdr:cNvPr id="648" name="楕円 647"/>
        <xdr:cNvSpPr/>
      </xdr:nvSpPr>
      <xdr:spPr>
        <a:xfrm>
          <a:off x="14541500" y="135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81208</xdr:rowOff>
    </xdr:from>
    <xdr:ext cx="378565" cy="259045"/>
    <xdr:sp macro="" textlink="">
      <xdr:nvSpPr>
        <xdr:cNvPr id="649" name="テキスト ボックス 648"/>
        <xdr:cNvSpPr txBox="1"/>
      </xdr:nvSpPr>
      <xdr:spPr>
        <a:xfrm>
          <a:off x="14403017" y="1362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164885</xdr:rowOff>
    </xdr:from>
    <xdr:to>
      <xdr:col>72</xdr:col>
      <xdr:colOff>38100</xdr:colOff>
      <xdr:row>79</xdr:row>
      <xdr:rowOff>95035</xdr:rowOff>
    </xdr:to>
    <xdr:sp macro="" textlink="">
      <xdr:nvSpPr>
        <xdr:cNvPr id="650" name="楕円 649"/>
        <xdr:cNvSpPr/>
      </xdr:nvSpPr>
      <xdr:spPr>
        <a:xfrm>
          <a:off x="136525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86162</xdr:rowOff>
    </xdr:from>
    <xdr:ext cx="313932" cy="259045"/>
    <xdr:sp macro="" textlink="">
      <xdr:nvSpPr>
        <xdr:cNvPr id="651" name="テキスト ボックス 650"/>
        <xdr:cNvSpPr txBox="1"/>
      </xdr:nvSpPr>
      <xdr:spPr>
        <a:xfrm>
          <a:off x="13546333" y="1363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154012</xdr:rowOff>
    </xdr:from>
    <xdr:to>
      <xdr:col>67</xdr:col>
      <xdr:colOff>101600</xdr:colOff>
      <xdr:row>79</xdr:row>
      <xdr:rowOff>84162</xdr:rowOff>
    </xdr:to>
    <xdr:sp macro="" textlink="">
      <xdr:nvSpPr>
        <xdr:cNvPr id="652" name="楕円 651"/>
        <xdr:cNvSpPr/>
      </xdr:nvSpPr>
      <xdr:spPr>
        <a:xfrm>
          <a:off x="12763500" y="135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100689</xdr:rowOff>
    </xdr:from>
    <xdr:ext cx="378565" cy="259045"/>
    <xdr:sp macro="" textlink="">
      <xdr:nvSpPr>
        <xdr:cNvPr id="653" name="テキスト ボックス 652"/>
        <xdr:cNvSpPr txBox="1"/>
      </xdr:nvSpPr>
      <xdr:spPr>
        <a:xfrm>
          <a:off x="12625017" y="1330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7" name="直線コネクタ 676"/>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8"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9" name="直線コネクタ 678"/>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80"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81" name="直線コネクタ 680"/>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111176</xdr:rowOff>
    </xdr:from>
    <xdr:to>
      <xdr:col>85</xdr:col>
      <xdr:colOff>127000</xdr:colOff>
      <xdr:row>95</xdr:row>
      <xdr:rowOff>133059</xdr:rowOff>
    </xdr:to>
    <xdr:cxnSp macro="">
      <xdr:nvCxnSpPr>
        <xdr:cNvPr id="682" name="直線コネクタ 681"/>
        <xdr:cNvCxnSpPr/>
      </xdr:nvCxnSpPr>
      <xdr:spPr>
        <a:xfrm>
          <a:off x="15481300" y="16398926"/>
          <a:ext cx="838200" cy="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3"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4" name="フローチャート: 判断 683"/>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90284</xdr:rowOff>
    </xdr:from>
    <xdr:to>
      <xdr:col>81</xdr:col>
      <xdr:colOff>50800</xdr:colOff>
      <xdr:row>95</xdr:row>
      <xdr:rowOff>111176</xdr:rowOff>
    </xdr:to>
    <xdr:cxnSp macro="">
      <xdr:nvCxnSpPr>
        <xdr:cNvPr id="685" name="直線コネクタ 684"/>
        <xdr:cNvCxnSpPr/>
      </xdr:nvCxnSpPr>
      <xdr:spPr>
        <a:xfrm>
          <a:off x="14592300" y="16378034"/>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6" name="フローチャート: 判断 685"/>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7" name="テキスト ボックス 686"/>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57074</xdr:rowOff>
    </xdr:from>
    <xdr:to>
      <xdr:col>76</xdr:col>
      <xdr:colOff>114300</xdr:colOff>
      <xdr:row>95</xdr:row>
      <xdr:rowOff>90284</xdr:rowOff>
    </xdr:to>
    <xdr:cxnSp macro="">
      <xdr:nvCxnSpPr>
        <xdr:cNvPr id="688" name="直線コネクタ 687"/>
        <xdr:cNvCxnSpPr/>
      </xdr:nvCxnSpPr>
      <xdr:spPr>
        <a:xfrm>
          <a:off x="13703300" y="16344824"/>
          <a:ext cx="889000" cy="3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9" name="フローチャート: 判断 688"/>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90" name="テキスト ボックス 689"/>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648</xdr:rowOff>
    </xdr:from>
    <xdr:to>
      <xdr:col>71</xdr:col>
      <xdr:colOff>177800</xdr:colOff>
      <xdr:row>95</xdr:row>
      <xdr:rowOff>57074</xdr:rowOff>
    </xdr:to>
    <xdr:cxnSp macro="">
      <xdr:nvCxnSpPr>
        <xdr:cNvPr id="691" name="直線コネクタ 690"/>
        <xdr:cNvCxnSpPr/>
      </xdr:nvCxnSpPr>
      <xdr:spPr>
        <a:xfrm>
          <a:off x="12814300" y="16288398"/>
          <a:ext cx="8890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2" name="フローチャート: 判断 691"/>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55529</xdr:rowOff>
    </xdr:from>
    <xdr:ext cx="534377" cy="259045"/>
    <xdr:sp macro="" textlink="">
      <xdr:nvSpPr>
        <xdr:cNvPr id="693" name="テキスト ボックス 692"/>
        <xdr:cNvSpPr txBox="1"/>
      </xdr:nvSpPr>
      <xdr:spPr>
        <a:xfrm>
          <a:off x="13436111" y="165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4" name="フローチャート: 判断 693"/>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54970</xdr:rowOff>
    </xdr:from>
    <xdr:ext cx="534377" cy="259045"/>
    <xdr:sp macro="" textlink="">
      <xdr:nvSpPr>
        <xdr:cNvPr id="695" name="テキスト ボックス 694"/>
        <xdr:cNvSpPr txBox="1"/>
      </xdr:nvSpPr>
      <xdr:spPr>
        <a:xfrm>
          <a:off x="12547111" y="16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82259</xdr:rowOff>
    </xdr:from>
    <xdr:to>
      <xdr:col>85</xdr:col>
      <xdr:colOff>177800</xdr:colOff>
      <xdr:row>96</xdr:row>
      <xdr:rowOff>12409</xdr:rowOff>
    </xdr:to>
    <xdr:sp macro="" textlink="">
      <xdr:nvSpPr>
        <xdr:cNvPr id="701" name="楕円 700"/>
        <xdr:cNvSpPr/>
      </xdr:nvSpPr>
      <xdr:spPr>
        <a:xfrm>
          <a:off x="16268700" y="1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105136</xdr:rowOff>
    </xdr:from>
    <xdr:ext cx="534377" cy="259045"/>
    <xdr:sp macro="" textlink="">
      <xdr:nvSpPr>
        <xdr:cNvPr id="702" name="公債費該当値テキスト"/>
        <xdr:cNvSpPr txBox="1"/>
      </xdr:nvSpPr>
      <xdr:spPr>
        <a:xfrm>
          <a:off x="16370300" y="162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60376</xdr:rowOff>
    </xdr:from>
    <xdr:to>
      <xdr:col>81</xdr:col>
      <xdr:colOff>101600</xdr:colOff>
      <xdr:row>95</xdr:row>
      <xdr:rowOff>161976</xdr:rowOff>
    </xdr:to>
    <xdr:sp macro="" textlink="">
      <xdr:nvSpPr>
        <xdr:cNvPr id="703" name="楕円 702"/>
        <xdr:cNvSpPr/>
      </xdr:nvSpPr>
      <xdr:spPr>
        <a:xfrm>
          <a:off x="15430500" y="163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7053</xdr:rowOff>
    </xdr:from>
    <xdr:ext cx="534377" cy="259045"/>
    <xdr:sp macro="" textlink="">
      <xdr:nvSpPr>
        <xdr:cNvPr id="704" name="テキスト ボックス 703"/>
        <xdr:cNvSpPr txBox="1"/>
      </xdr:nvSpPr>
      <xdr:spPr>
        <a:xfrm>
          <a:off x="15214111" y="161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39484</xdr:rowOff>
    </xdr:from>
    <xdr:to>
      <xdr:col>76</xdr:col>
      <xdr:colOff>165100</xdr:colOff>
      <xdr:row>95</xdr:row>
      <xdr:rowOff>141084</xdr:rowOff>
    </xdr:to>
    <xdr:sp macro="" textlink="">
      <xdr:nvSpPr>
        <xdr:cNvPr id="705" name="楕円 704"/>
        <xdr:cNvSpPr/>
      </xdr:nvSpPr>
      <xdr:spPr>
        <a:xfrm>
          <a:off x="14541500" y="163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157611</xdr:rowOff>
    </xdr:from>
    <xdr:ext cx="534377" cy="259045"/>
    <xdr:sp macro="" textlink="">
      <xdr:nvSpPr>
        <xdr:cNvPr id="706" name="テキスト ボックス 705"/>
        <xdr:cNvSpPr txBox="1"/>
      </xdr:nvSpPr>
      <xdr:spPr>
        <a:xfrm>
          <a:off x="14325111" y="161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6274</xdr:rowOff>
    </xdr:from>
    <xdr:to>
      <xdr:col>72</xdr:col>
      <xdr:colOff>38100</xdr:colOff>
      <xdr:row>95</xdr:row>
      <xdr:rowOff>107874</xdr:rowOff>
    </xdr:to>
    <xdr:sp macro="" textlink="">
      <xdr:nvSpPr>
        <xdr:cNvPr id="707" name="楕円 706"/>
        <xdr:cNvSpPr/>
      </xdr:nvSpPr>
      <xdr:spPr>
        <a:xfrm>
          <a:off x="13652500" y="162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124401</xdr:rowOff>
    </xdr:from>
    <xdr:ext cx="534377" cy="259045"/>
    <xdr:sp macro="" textlink="">
      <xdr:nvSpPr>
        <xdr:cNvPr id="708" name="テキスト ボックス 707"/>
        <xdr:cNvSpPr txBox="1"/>
      </xdr:nvSpPr>
      <xdr:spPr>
        <a:xfrm>
          <a:off x="13436111" y="1606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121298</xdr:rowOff>
    </xdr:from>
    <xdr:to>
      <xdr:col>67</xdr:col>
      <xdr:colOff>101600</xdr:colOff>
      <xdr:row>95</xdr:row>
      <xdr:rowOff>51448</xdr:rowOff>
    </xdr:to>
    <xdr:sp macro="" textlink="">
      <xdr:nvSpPr>
        <xdr:cNvPr id="709" name="楕円 708"/>
        <xdr:cNvSpPr/>
      </xdr:nvSpPr>
      <xdr:spPr>
        <a:xfrm>
          <a:off x="12763500" y="162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67975</xdr:rowOff>
    </xdr:from>
    <xdr:ext cx="534377" cy="259045"/>
    <xdr:sp macro="" textlink="">
      <xdr:nvSpPr>
        <xdr:cNvPr id="710" name="テキスト ボックス 709"/>
        <xdr:cNvSpPr txBox="1"/>
      </xdr:nvSpPr>
      <xdr:spPr>
        <a:xfrm>
          <a:off x="12547111" y="1601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4" name="直線コネクタ 733"/>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5"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7"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8" name="直線コネクタ 737"/>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40"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41" name="フローチャート: 判断 740"/>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3" name="フローチャート: 判断 742"/>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4" name="テキスト ボックス 743"/>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6" name="フローチャート: 判断 745"/>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7" name="テキスト ボックス 746"/>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9" name="フローチャート: 判断 748"/>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50" name="テキスト ボックス 749"/>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51" name="フローチャート: 判断 750"/>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2" name="テキスト ボックス 751"/>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9"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159,983</a:t>
          </a:r>
          <a:r>
            <a:rPr kumimoji="1" lang="ja-JP" altLang="en-US" sz="1100">
              <a:latin typeface="ＭＳ Ｐゴシック" panose="020B0600070205080204" pitchFamily="50" charset="-128"/>
              <a:ea typeface="ＭＳ Ｐゴシック" panose="020B0600070205080204" pitchFamily="50" charset="-128"/>
            </a:rPr>
            <a:t>円となっている。構成割合として最も大きい児童福祉費は、今後も、子ども・子育て関連施策の充実により、住民一人当たりのコストの増加が予測されており、また、社会福祉費や老人福祉費については、国民健康保険特別会計や介護保険特別会計に対する繰出金や扶助費が、引き続き高い水準で推移することが見込まれている。</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134,721</a:t>
          </a:r>
          <a:r>
            <a:rPr kumimoji="1" lang="ja-JP" altLang="en-US" sz="1100">
              <a:latin typeface="ＭＳ Ｐゴシック" panose="020B0600070205080204" pitchFamily="50" charset="-128"/>
              <a:ea typeface="ＭＳ Ｐゴシック" panose="020B0600070205080204" pitchFamily="50" charset="-128"/>
            </a:rPr>
            <a:t>円となっている。これは、市立山口東京理科大学において、平成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月に薬学部を設置することとしており、関連して、薬学部校舎整備事業費や運営費交付金が増加したことに加えて、事業の進捗により学校給食共同調理場建設事業費が増加したことなどが主な要因である。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47,023</a:t>
          </a:r>
          <a:r>
            <a:rPr kumimoji="1" lang="ja-JP" altLang="en-US" sz="1100">
              <a:latin typeface="ＭＳ Ｐゴシック" panose="020B0600070205080204" pitchFamily="50" charset="-128"/>
              <a:ea typeface="ＭＳ Ｐゴシック" panose="020B0600070205080204" pitchFamily="50" charset="-128"/>
            </a:rPr>
            <a:t>円となっており、 類似団体と比較して高い水準となっているものの、計画的な償還により年々減少傾向にある。しかしながら、近年の大型建設事業に関する借入れにより、公債費の増加に伴う財政の硬直化が懸念されるため、今後は、地方債の発行抑制に努めるとともに、事業債の選択に当たっては、交付税措置等の有利な地方債の活用を徹底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市町合併以後、財政調整基金残高と実質収支額の合計が標準財政規模比で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％に満たない状況が続いていたが、財政の健全化に向けた取組の結果、比率は改善傾向にある。平成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年度においては、市立山口東京理科大学薬学部校舎整備事業の実施に伴う財源不足への対応として、事業計画に基づき、財政調整基金の取崩しを行ったことから、実質単年度収支が標準財政規模比で、▲</a:t>
          </a:r>
          <a:r>
            <a:rPr kumimoji="1" lang="en-US" altLang="ja-JP" sz="1100">
              <a:latin typeface="ＭＳ Ｐゴシック" panose="020B0600070205080204" pitchFamily="50" charset="-128"/>
              <a:ea typeface="ＭＳ Ｐゴシック" panose="020B0600070205080204" pitchFamily="50" charset="-128"/>
            </a:rPr>
            <a:t>3.61</a:t>
          </a:r>
          <a:r>
            <a:rPr kumimoji="1" lang="ja-JP" altLang="en-US" sz="1100">
              <a:latin typeface="ＭＳ Ｐゴシック" panose="020B0600070205080204" pitchFamily="50" charset="-128"/>
              <a:ea typeface="ＭＳ Ｐゴシック" panose="020B0600070205080204" pitchFamily="50" charset="-128"/>
            </a:rPr>
            <a:t>％となった。今後、市税の減少と社会保障経費の増加が同時に進行し、必要な事業を実施するために一定の基金の取崩しを想定せざるを得ないなど、財政状況は厳しさを増していくものと予測されていることから、事業の選択と集中により歳出の重点化を図るとともに、民間活力の活用や公共施設の適正化などを進め、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小型自動車競走事業特別会計は、平成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年度以降、包括的民間委託により、民間ノウハウを活用した経営の建て直しに取り組んでおり、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ＪＫＡ交付金猶予残額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リース料返済残額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及び累積赤字額を３つの累積債務と捉え、その解消に努めているところである。３つの累積債務の合計額は、着実に減少しているが、近年、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ＪＫＡ交付金猶予残額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リース料返済残額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の解消を進めている一方で累積赤字が増加しており、平成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年度末の累積赤字額は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病院事業会計は、平成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年度に、新病院建設期間中の収益の悪化を原因として資金不足が生じ、▲</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％の実質赤字比率となった。病院改革プランに基づき、収支改善に向けた経営改革の取組を行っているが、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資金不足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に対応するため、</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297</a:t>
          </a:r>
          <a:r>
            <a:rPr kumimoji="1" lang="ja-JP" altLang="en-US" sz="1100">
              <a:latin typeface="ＭＳ Ｐゴシック" panose="020B0600070205080204" pitchFamily="50" charset="-128"/>
              <a:ea typeface="ＭＳ Ｐゴシック" panose="020B0600070205080204" pitchFamily="50" charset="-128"/>
            </a:rPr>
            <a:t>百万円、平成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350</a:t>
          </a:r>
          <a:r>
            <a:rPr kumimoji="1" lang="ja-JP" altLang="en-US" sz="1100">
              <a:latin typeface="ＭＳ Ｐゴシック" panose="020B0600070205080204" pitchFamily="50" charset="-128"/>
              <a:ea typeface="ＭＳ Ｐゴシック" panose="020B0600070205080204" pitchFamily="50" charset="-128"/>
            </a:rPr>
            <a:t>百万円を一般会計から繰り出している。</a:t>
          </a:r>
        </a:p>
        <a:p>
          <a:r>
            <a:rPr kumimoji="1" lang="ja-JP" altLang="en-US" sz="1100">
              <a:latin typeface="ＭＳ Ｐゴシック" panose="020B0600070205080204" pitchFamily="50" charset="-128"/>
              <a:ea typeface="ＭＳ Ｐゴシック" panose="020B0600070205080204" pitchFamily="50" charset="-128"/>
            </a:rPr>
            <a:t>　一方、水道事業会計及び工業用水道事業会計は、安定して実質収支が黒字となっており、また、一般会計及びその他の会計においても実質赤字額は生じていない。</a:t>
          </a:r>
        </a:p>
        <a:p>
          <a:r>
            <a:rPr kumimoji="1" lang="ja-JP" altLang="en-US" sz="1100">
              <a:latin typeface="ＭＳ Ｐゴシック" panose="020B0600070205080204" pitchFamily="50" charset="-128"/>
              <a:ea typeface="ＭＳ Ｐゴシック" panose="020B0600070205080204" pitchFamily="50" charset="-128"/>
            </a:rPr>
            <a:t>　市全体での連結実質収支比率は、</a:t>
          </a:r>
          <a:r>
            <a:rPr kumimoji="1" lang="en-US" altLang="ja-JP" sz="1100">
              <a:latin typeface="ＭＳ Ｐゴシック" panose="020B0600070205080204" pitchFamily="50" charset="-128"/>
              <a:ea typeface="ＭＳ Ｐゴシック" panose="020B0600070205080204" pitchFamily="50" charset="-128"/>
            </a:rPr>
            <a:t>11.09</a:t>
          </a:r>
          <a:r>
            <a:rPr kumimoji="1" lang="ja-JP" altLang="en-US" sz="1100">
              <a:latin typeface="ＭＳ Ｐゴシック" panose="020B0600070205080204" pitchFamily="50" charset="-128"/>
              <a:ea typeface="ＭＳ Ｐゴシック" panose="020B0600070205080204" pitchFamily="50" charset="-128"/>
            </a:rPr>
            <a:t>％の黒字となっており、引き続き適切な財政運営に努める。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32884190</v>
      </c>
      <c r="BO4" s="410"/>
      <c r="BP4" s="410"/>
      <c r="BQ4" s="410"/>
      <c r="BR4" s="410"/>
      <c r="BS4" s="410"/>
      <c r="BT4" s="410"/>
      <c r="BU4" s="411"/>
      <c r="BV4" s="409">
        <v>31105337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2.4</v>
      </c>
      <c r="CU4" s="416"/>
      <c r="CV4" s="416"/>
      <c r="CW4" s="416"/>
      <c r="CX4" s="416"/>
      <c r="CY4" s="416"/>
      <c r="CZ4" s="416"/>
      <c r="DA4" s="417"/>
      <c r="DB4" s="415">
        <v>2.2999999999999998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31776886</v>
      </c>
      <c r="BO5" s="447"/>
      <c r="BP5" s="447"/>
      <c r="BQ5" s="447"/>
      <c r="BR5" s="447"/>
      <c r="BS5" s="447"/>
      <c r="BT5" s="447"/>
      <c r="BU5" s="448"/>
      <c r="BV5" s="446">
        <v>30683450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90.3</v>
      </c>
      <c r="CU5" s="444"/>
      <c r="CV5" s="444"/>
      <c r="CW5" s="444"/>
      <c r="CX5" s="444"/>
      <c r="CY5" s="444"/>
      <c r="CZ5" s="444"/>
      <c r="DA5" s="445"/>
      <c r="DB5" s="443">
        <v>91.3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1107304</v>
      </c>
      <c r="BO6" s="447"/>
      <c r="BP6" s="447"/>
      <c r="BQ6" s="447"/>
      <c r="BR6" s="447"/>
      <c r="BS6" s="447"/>
      <c r="BT6" s="447"/>
      <c r="BU6" s="448"/>
      <c r="BV6" s="446">
        <v>421887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97.7</v>
      </c>
      <c r="CU6" s="484"/>
      <c r="CV6" s="484"/>
      <c r="CW6" s="484"/>
      <c r="CX6" s="484"/>
      <c r="CY6" s="484"/>
      <c r="CZ6" s="484"/>
      <c r="DA6" s="485"/>
      <c r="DB6" s="483">
        <v>98.8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690005</v>
      </c>
      <c r="BO7" s="447"/>
      <c r="BP7" s="447"/>
      <c r="BQ7" s="447"/>
      <c r="BR7" s="447"/>
      <c r="BS7" s="447"/>
      <c r="BT7" s="447"/>
      <c r="BU7" s="448"/>
      <c r="BV7" s="446">
        <v>15225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17219266</v>
      </c>
      <c r="CU7" s="447"/>
      <c r="CV7" s="447"/>
      <c r="CW7" s="447"/>
      <c r="CX7" s="447"/>
      <c r="CY7" s="447"/>
      <c r="CZ7" s="447"/>
      <c r="DA7" s="448"/>
      <c r="DB7" s="446">
        <v>17317156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417299</v>
      </c>
      <c r="BO8" s="447"/>
      <c r="BP8" s="447"/>
      <c r="BQ8" s="447"/>
      <c r="BR8" s="447"/>
      <c r="BS8" s="447"/>
      <c r="BT8" s="447"/>
      <c r="BU8" s="448"/>
      <c r="BV8" s="446">
        <v>406662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0.64</v>
      </c>
      <c r="CU8" s="487"/>
      <c r="CV8" s="487"/>
      <c r="CW8" s="487"/>
      <c r="CX8" s="487"/>
      <c r="CY8" s="487"/>
      <c r="CZ8" s="487"/>
      <c r="DA8" s="488"/>
      <c r="DB8" s="486">
        <v>0.66</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62671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10637</v>
      </c>
      <c r="BO9" s="447"/>
      <c r="BP9" s="447"/>
      <c r="BQ9" s="447"/>
      <c r="BR9" s="447"/>
      <c r="BS9" s="447"/>
      <c r="BT9" s="447"/>
      <c r="BU9" s="448"/>
      <c r="BV9" s="446">
        <v>-369158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v>
      </c>
      <c r="CU9" s="444"/>
      <c r="CV9" s="444"/>
      <c r="CW9" s="444"/>
      <c r="CX9" s="444"/>
      <c r="CY9" s="444"/>
      <c r="CZ9" s="444"/>
      <c r="DA9" s="445"/>
      <c r="DB9" s="443">
        <v>15.3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64550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109</v>
      </c>
      <c r="AV10" s="479"/>
      <c r="AW10" s="479"/>
      <c r="AX10" s="479"/>
      <c r="AY10" s="480" t="s">
        <v>114</v>
      </c>
      <c r="AZ10" s="481"/>
      <c r="BA10" s="481"/>
      <c r="BB10" s="481"/>
      <c r="BC10" s="481"/>
      <c r="BD10" s="481"/>
      <c r="BE10" s="481"/>
      <c r="BF10" s="481"/>
      <c r="BG10" s="481"/>
      <c r="BH10" s="481"/>
      <c r="BI10" s="481"/>
      <c r="BJ10" s="481"/>
      <c r="BK10" s="481"/>
      <c r="BL10" s="481"/>
      <c r="BM10" s="482"/>
      <c r="BN10" s="446">
        <v>216056</v>
      </c>
      <c r="BO10" s="447"/>
      <c r="BP10" s="447"/>
      <c r="BQ10" s="447"/>
      <c r="BR10" s="447"/>
      <c r="BS10" s="447"/>
      <c r="BT10" s="447"/>
      <c r="BU10" s="448"/>
      <c r="BV10" s="446">
        <v>390097</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63623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847585</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62911</v>
      </c>
      <c r="S13" s="528"/>
      <c r="T13" s="528"/>
      <c r="U13" s="528"/>
      <c r="V13" s="529"/>
      <c r="W13" s="462" t="s">
        <v>132</v>
      </c>
      <c r="X13" s="463"/>
      <c r="Y13" s="463"/>
      <c r="Z13" s="463"/>
      <c r="AA13" s="463"/>
      <c r="AB13" s="453"/>
      <c r="AC13" s="497">
        <v>912</v>
      </c>
      <c r="AD13" s="498"/>
      <c r="AE13" s="498"/>
      <c r="AF13" s="498"/>
      <c r="AG13" s="537"/>
      <c r="AH13" s="497">
        <v>936</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-620892</v>
      </c>
      <c r="BO13" s="447"/>
      <c r="BP13" s="447"/>
      <c r="BQ13" s="447"/>
      <c r="BR13" s="447"/>
      <c r="BS13" s="447"/>
      <c r="BT13" s="447"/>
      <c r="BU13" s="448"/>
      <c r="BV13" s="446">
        <v>20939</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9.8000000000000007</v>
      </c>
      <c r="CU13" s="444"/>
      <c r="CV13" s="444"/>
      <c r="CW13" s="444"/>
      <c r="CX13" s="444"/>
      <c r="CY13" s="444"/>
      <c r="CZ13" s="444"/>
      <c r="DA13" s="445"/>
      <c r="DB13" s="443">
        <v>10.1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64020</v>
      </c>
      <c r="S14" s="528"/>
      <c r="T14" s="528"/>
      <c r="U14" s="528"/>
      <c r="V14" s="529"/>
      <c r="W14" s="436"/>
      <c r="X14" s="437"/>
      <c r="Y14" s="437"/>
      <c r="Z14" s="437"/>
      <c r="AA14" s="437"/>
      <c r="AB14" s="426"/>
      <c r="AC14" s="530">
        <v>3.3</v>
      </c>
      <c r="AD14" s="531"/>
      <c r="AE14" s="531"/>
      <c r="AF14" s="531"/>
      <c r="AG14" s="532"/>
      <c r="AH14" s="530">
        <v>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70.8</v>
      </c>
      <c r="CU14" s="542"/>
      <c r="CV14" s="542"/>
      <c r="CW14" s="542"/>
      <c r="CX14" s="542"/>
      <c r="CY14" s="542"/>
      <c r="CZ14" s="542"/>
      <c r="DA14" s="543"/>
      <c r="DB14" s="541">
        <v>52.6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63343</v>
      </c>
      <c r="S15" s="528"/>
      <c r="T15" s="528"/>
      <c r="U15" s="528"/>
      <c r="V15" s="529"/>
      <c r="W15" s="462" t="s">
        <v>139</v>
      </c>
      <c r="X15" s="463"/>
      <c r="Y15" s="463"/>
      <c r="Z15" s="463"/>
      <c r="AA15" s="463"/>
      <c r="AB15" s="453"/>
      <c r="AC15" s="497">
        <v>9005</v>
      </c>
      <c r="AD15" s="498"/>
      <c r="AE15" s="498"/>
      <c r="AF15" s="498"/>
      <c r="AG15" s="537"/>
      <c r="AH15" s="497">
        <v>9569</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8206849</v>
      </c>
      <c r="BO15" s="410"/>
      <c r="BP15" s="410"/>
      <c r="BQ15" s="410"/>
      <c r="BR15" s="410"/>
      <c r="BS15" s="410"/>
      <c r="BT15" s="410"/>
      <c r="BU15" s="411"/>
      <c r="BV15" s="409">
        <v>8295587</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32.5</v>
      </c>
      <c r="AD16" s="531"/>
      <c r="AE16" s="531"/>
      <c r="AF16" s="531"/>
      <c r="AG16" s="532"/>
      <c r="AH16" s="530">
        <v>33.5</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13364068</v>
      </c>
      <c r="BO16" s="447"/>
      <c r="BP16" s="447"/>
      <c r="BQ16" s="447"/>
      <c r="BR16" s="447"/>
      <c r="BS16" s="447"/>
      <c r="BT16" s="447"/>
      <c r="BU16" s="448"/>
      <c r="BV16" s="446">
        <v>13340299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17819</v>
      </c>
      <c r="AD17" s="498"/>
      <c r="AE17" s="498"/>
      <c r="AF17" s="498"/>
      <c r="AG17" s="537"/>
      <c r="AH17" s="497">
        <v>18055</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10520590</v>
      </c>
      <c r="BO17" s="447"/>
      <c r="BP17" s="447"/>
      <c r="BQ17" s="447"/>
      <c r="BR17" s="447"/>
      <c r="BS17" s="447"/>
      <c r="BT17" s="447"/>
      <c r="BU17" s="448"/>
      <c r="BV17" s="446">
        <v>10628507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133.09</v>
      </c>
      <c r="M18" s="559"/>
      <c r="N18" s="559"/>
      <c r="O18" s="559"/>
      <c r="P18" s="559"/>
      <c r="Q18" s="559"/>
      <c r="R18" s="560"/>
      <c r="S18" s="560"/>
      <c r="T18" s="560"/>
      <c r="U18" s="560"/>
      <c r="V18" s="561"/>
      <c r="W18" s="464"/>
      <c r="X18" s="465"/>
      <c r="Y18" s="465"/>
      <c r="Z18" s="465"/>
      <c r="AA18" s="465"/>
      <c r="AB18" s="456"/>
      <c r="AC18" s="562">
        <v>64.2</v>
      </c>
      <c r="AD18" s="563"/>
      <c r="AE18" s="563"/>
      <c r="AF18" s="563"/>
      <c r="AG18" s="564"/>
      <c r="AH18" s="562">
        <v>63.2</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15949584</v>
      </c>
      <c r="BO18" s="447"/>
      <c r="BP18" s="447"/>
      <c r="BQ18" s="447"/>
      <c r="BR18" s="447"/>
      <c r="BS18" s="447"/>
      <c r="BT18" s="447"/>
      <c r="BU18" s="448"/>
      <c r="BV18" s="446">
        <v>15731668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471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20364559</v>
      </c>
      <c r="BO19" s="447"/>
      <c r="BP19" s="447"/>
      <c r="BQ19" s="447"/>
      <c r="BR19" s="447"/>
      <c r="BS19" s="447"/>
      <c r="BT19" s="447"/>
      <c r="BU19" s="448"/>
      <c r="BV19" s="446">
        <v>19489554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25740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35444911</v>
      </c>
      <c r="BO23" s="447"/>
      <c r="BP23" s="447"/>
      <c r="BQ23" s="447"/>
      <c r="BR23" s="447"/>
      <c r="BS23" s="447"/>
      <c r="BT23" s="447"/>
      <c r="BU23" s="448"/>
      <c r="BV23" s="446">
        <v>31849619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8181</v>
      </c>
      <c r="R24" s="498"/>
      <c r="S24" s="498"/>
      <c r="T24" s="498"/>
      <c r="U24" s="498"/>
      <c r="V24" s="537"/>
      <c r="W24" s="596"/>
      <c r="X24" s="584"/>
      <c r="Y24" s="585"/>
      <c r="Z24" s="496" t="s">
        <v>163</v>
      </c>
      <c r="AA24" s="476"/>
      <c r="AB24" s="476"/>
      <c r="AC24" s="476"/>
      <c r="AD24" s="476"/>
      <c r="AE24" s="476"/>
      <c r="AF24" s="476"/>
      <c r="AG24" s="477"/>
      <c r="AH24" s="497">
        <v>429</v>
      </c>
      <c r="AI24" s="498"/>
      <c r="AJ24" s="498"/>
      <c r="AK24" s="498"/>
      <c r="AL24" s="537"/>
      <c r="AM24" s="497">
        <v>1353066</v>
      </c>
      <c r="AN24" s="498"/>
      <c r="AO24" s="498"/>
      <c r="AP24" s="498"/>
      <c r="AQ24" s="498"/>
      <c r="AR24" s="537"/>
      <c r="AS24" s="497">
        <v>3154</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21909450</v>
      </c>
      <c r="BO24" s="447"/>
      <c r="BP24" s="447"/>
      <c r="BQ24" s="447"/>
      <c r="BR24" s="447"/>
      <c r="BS24" s="447"/>
      <c r="BT24" s="447"/>
      <c r="BU24" s="448"/>
      <c r="BV24" s="446">
        <v>22077717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6660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130</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3616212</v>
      </c>
      <c r="BO25" s="410"/>
      <c r="BP25" s="410"/>
      <c r="BQ25" s="410"/>
      <c r="BR25" s="410"/>
      <c r="BS25" s="410"/>
      <c r="BT25" s="410"/>
      <c r="BU25" s="411"/>
      <c r="BV25" s="409">
        <v>10414885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5895</v>
      </c>
      <c r="R26" s="498"/>
      <c r="S26" s="498"/>
      <c r="T26" s="498"/>
      <c r="U26" s="498"/>
      <c r="V26" s="537"/>
      <c r="W26" s="596"/>
      <c r="X26" s="584"/>
      <c r="Y26" s="585"/>
      <c r="Z26" s="496" t="s">
        <v>171</v>
      </c>
      <c r="AA26" s="606"/>
      <c r="AB26" s="606"/>
      <c r="AC26" s="606"/>
      <c r="AD26" s="606"/>
      <c r="AE26" s="606"/>
      <c r="AF26" s="606"/>
      <c r="AG26" s="607"/>
      <c r="AH26" s="497">
        <v>78</v>
      </c>
      <c r="AI26" s="498"/>
      <c r="AJ26" s="498"/>
      <c r="AK26" s="498"/>
      <c r="AL26" s="537"/>
      <c r="AM26" s="497">
        <v>264420</v>
      </c>
      <c r="AN26" s="498"/>
      <c r="AO26" s="498"/>
      <c r="AP26" s="498"/>
      <c r="AQ26" s="498"/>
      <c r="AR26" s="537"/>
      <c r="AS26" s="497">
        <v>3390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4140</v>
      </c>
      <c r="R27" s="498"/>
      <c r="S27" s="498"/>
      <c r="T27" s="498"/>
      <c r="U27" s="498"/>
      <c r="V27" s="537"/>
      <c r="W27" s="596"/>
      <c r="X27" s="584"/>
      <c r="Y27" s="585"/>
      <c r="Z27" s="496" t="s">
        <v>174</v>
      </c>
      <c r="AA27" s="476"/>
      <c r="AB27" s="476"/>
      <c r="AC27" s="476"/>
      <c r="AD27" s="476"/>
      <c r="AE27" s="476"/>
      <c r="AF27" s="476"/>
      <c r="AG27" s="477"/>
      <c r="AH27" s="497">
        <v>4</v>
      </c>
      <c r="AI27" s="498"/>
      <c r="AJ27" s="498"/>
      <c r="AK27" s="498"/>
      <c r="AL27" s="537"/>
      <c r="AM27" s="497">
        <v>12264</v>
      </c>
      <c r="AN27" s="498"/>
      <c r="AO27" s="498"/>
      <c r="AP27" s="498"/>
      <c r="AQ27" s="498"/>
      <c r="AR27" s="537"/>
      <c r="AS27" s="497">
        <v>3066</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130</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3618</v>
      </c>
      <c r="R28" s="498"/>
      <c r="S28" s="498"/>
      <c r="T28" s="498"/>
      <c r="U28" s="498"/>
      <c r="V28" s="537"/>
      <c r="W28" s="596"/>
      <c r="X28" s="584"/>
      <c r="Y28" s="585"/>
      <c r="Z28" s="496" t="s">
        <v>177</v>
      </c>
      <c r="AA28" s="476"/>
      <c r="AB28" s="476"/>
      <c r="AC28" s="476"/>
      <c r="AD28" s="476"/>
      <c r="AE28" s="476"/>
      <c r="AF28" s="476"/>
      <c r="AG28" s="477"/>
      <c r="AH28" s="497" t="s">
        <v>167</v>
      </c>
      <c r="AI28" s="498"/>
      <c r="AJ28" s="498"/>
      <c r="AK28" s="498"/>
      <c r="AL28" s="537"/>
      <c r="AM28" s="497" t="s">
        <v>130</v>
      </c>
      <c r="AN28" s="498"/>
      <c r="AO28" s="498"/>
      <c r="AP28" s="498"/>
      <c r="AQ28" s="498"/>
      <c r="AR28" s="537"/>
      <c r="AS28" s="497" t="s">
        <v>167</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3575740</v>
      </c>
      <c r="BO28" s="410"/>
      <c r="BP28" s="410"/>
      <c r="BQ28" s="410"/>
      <c r="BR28" s="410"/>
      <c r="BS28" s="410"/>
      <c r="BT28" s="410"/>
      <c r="BU28" s="411"/>
      <c r="BV28" s="409">
        <v>4207269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22</v>
      </c>
      <c r="M29" s="498"/>
      <c r="N29" s="498"/>
      <c r="O29" s="498"/>
      <c r="P29" s="537"/>
      <c r="Q29" s="497">
        <v>3330</v>
      </c>
      <c r="R29" s="498"/>
      <c r="S29" s="498"/>
      <c r="T29" s="498"/>
      <c r="U29" s="498"/>
      <c r="V29" s="537"/>
      <c r="W29" s="597"/>
      <c r="X29" s="598"/>
      <c r="Y29" s="599"/>
      <c r="Z29" s="496" t="s">
        <v>180</v>
      </c>
      <c r="AA29" s="476"/>
      <c r="AB29" s="476"/>
      <c r="AC29" s="476"/>
      <c r="AD29" s="476"/>
      <c r="AE29" s="476"/>
      <c r="AF29" s="476"/>
      <c r="AG29" s="477"/>
      <c r="AH29" s="497">
        <v>433</v>
      </c>
      <c r="AI29" s="498"/>
      <c r="AJ29" s="498"/>
      <c r="AK29" s="498"/>
      <c r="AL29" s="537"/>
      <c r="AM29" s="497">
        <v>1365330</v>
      </c>
      <c r="AN29" s="498"/>
      <c r="AO29" s="498"/>
      <c r="AP29" s="498"/>
      <c r="AQ29" s="498"/>
      <c r="AR29" s="537"/>
      <c r="AS29" s="497">
        <v>3153</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567319</v>
      </c>
      <c r="BO29" s="447"/>
      <c r="BP29" s="447"/>
      <c r="BQ29" s="447"/>
      <c r="BR29" s="447"/>
      <c r="BS29" s="447"/>
      <c r="BT29" s="447"/>
      <c r="BU29" s="448"/>
      <c r="BV29" s="446">
        <v>576733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100.7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3455672</v>
      </c>
      <c r="BO30" s="620"/>
      <c r="BP30" s="620"/>
      <c r="BQ30" s="620"/>
      <c r="BR30" s="620"/>
      <c r="BS30" s="620"/>
      <c r="BT30" s="620"/>
      <c r="BU30" s="621"/>
      <c r="BV30" s="619">
        <v>3883513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IF('各会計、関係団体の財政状況及び健全化判断比率'!B36="","",'各会計、関係団体の財政状況及び健全化判断比率'!B36)</f>
        <v>地方卸売市場事業特別会計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宇部・山陽小野田消防組合（一般会計）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小野田中央青果</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IF('各会計、関係団体の財政状況及び健全化判断比率'!B34="","",'各会計、関係団体の財政状況及び健全化判断比率'!B34)</f>
        <v>工業用水道事業会計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IF('各会計、関係団体の財政状況及び健全化判断比率'!B37="","",'各会計、関係団体の財政状況及び健全化判断比率'!B37)</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山口県市町総合事務組合（一般会計）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山陽小野田市土地開発公社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IF('各会計、関係団体の財政状況及び健全化判断比率'!B35="","",'各会計、関係団体の財政状況及び健全化判断比率'!B35)</f>
        <v>病院事業会計</v>
      </c>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IF('各会計、関係団体の財政状況及び健全化判断比率'!B38="","",'各会計、関係団体の財政状況及び健全化判断比率'!B38)</f>
        <v>農業集落排水事業特別会計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山口県市町総合事務組合（退職手当特別会計）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公立大学法人山陽小野田市立山口東京理科大学</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山口県市町総合事務組合（消防団員補償等特別会計）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小型自動車競走事業特別会計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山口県市町総合事務組合（非常勤職員公務災害補償特別会計）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山口県市町総合事務組合（山口県市町公平委員会特別会計）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山口県市町総合事務組合（交通災害共済特別会計）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山口県市町総合事務組合（山口県自治会館管理特別会計）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山口県後期高齢者医療広域連合（一般会計）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山口県後期高齢者医療広域連合（後期高齢者医療特別会計）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R5O47WyNdZzcDSuvEiAsNpKm/yt0ZnoRhCH0FZErrog8xYsUDoIglKU0R9ThF6fyxBHXpWHIvoxiiPfT7tzmmA==" saltValue="1nfl/GWoQrPL+R8Sg3fR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549</v>
      </c>
      <c r="D34" s="1224"/>
      <c r="E34" s="1225"/>
      <c r="F34" s="32" t="s">
        <v>550</v>
      </c>
      <c r="G34" s="33" t="s">
        <v>551</v>
      </c>
      <c r="H34" s="33" t="s">
        <v>552</v>
      </c>
      <c r="I34" s="33" t="s">
        <v>553</v>
      </c>
      <c r="J34" s="34" t="s">
        <v>554</v>
      </c>
      <c r="K34" s="22"/>
      <c r="L34" s="22"/>
      <c r="M34" s="22"/>
      <c r="N34" s="22"/>
      <c r="O34" s="22"/>
      <c r="P34" s="22"/>
    </row>
    <row r="35" spans="1:16" ht="39" customHeight="1">
      <c r="A35" s="22"/>
      <c r="B35" s="35"/>
      <c r="C35" s="1218" t="s">
        <v>555</v>
      </c>
      <c r="D35" s="1219"/>
      <c r="E35" s="1220"/>
      <c r="F35" s="36">
        <v>7.92</v>
      </c>
      <c r="G35" s="37">
        <v>9.26</v>
      </c>
      <c r="H35" s="37">
        <v>10.54</v>
      </c>
      <c r="I35" s="37">
        <v>9.43</v>
      </c>
      <c r="J35" s="38">
        <v>9.6199999999999992</v>
      </c>
      <c r="K35" s="22"/>
      <c r="L35" s="22"/>
      <c r="M35" s="22"/>
      <c r="N35" s="22"/>
      <c r="O35" s="22"/>
      <c r="P35" s="22"/>
    </row>
    <row r="36" spans="1:16" ht="39" customHeight="1">
      <c r="A36" s="22"/>
      <c r="B36" s="35"/>
      <c r="C36" s="1218" t="s">
        <v>556</v>
      </c>
      <c r="D36" s="1219"/>
      <c r="E36" s="1220"/>
      <c r="F36" s="36">
        <v>3.36</v>
      </c>
      <c r="G36" s="37">
        <v>2.75</v>
      </c>
      <c r="H36" s="37">
        <v>2.6</v>
      </c>
      <c r="I36" s="37">
        <v>2.4500000000000002</v>
      </c>
      <c r="J36" s="38">
        <v>2.93</v>
      </c>
      <c r="K36" s="22"/>
      <c r="L36" s="22"/>
      <c r="M36" s="22"/>
      <c r="N36" s="22"/>
      <c r="O36" s="22"/>
      <c r="P36" s="22"/>
    </row>
    <row r="37" spans="1:16" ht="39" customHeight="1">
      <c r="A37" s="22"/>
      <c r="B37" s="35"/>
      <c r="C37" s="1218" t="s">
        <v>557</v>
      </c>
      <c r="D37" s="1219"/>
      <c r="E37" s="1220"/>
      <c r="F37" s="36">
        <v>3.21</v>
      </c>
      <c r="G37" s="37">
        <v>3.34</v>
      </c>
      <c r="H37" s="37">
        <v>4.8600000000000003</v>
      </c>
      <c r="I37" s="37">
        <v>2.34</v>
      </c>
      <c r="J37" s="38">
        <v>2.42</v>
      </c>
      <c r="K37" s="22"/>
      <c r="L37" s="22"/>
      <c r="M37" s="22"/>
      <c r="N37" s="22"/>
      <c r="O37" s="22"/>
      <c r="P37" s="22"/>
    </row>
    <row r="38" spans="1:16" ht="39" customHeight="1">
      <c r="A38" s="22"/>
      <c r="B38" s="35"/>
      <c r="C38" s="1218" t="s">
        <v>558</v>
      </c>
      <c r="D38" s="1219"/>
      <c r="E38" s="1220"/>
      <c r="F38" s="36">
        <v>0.43</v>
      </c>
      <c r="G38" s="37">
        <v>0.52</v>
      </c>
      <c r="H38" s="37">
        <v>1.06</v>
      </c>
      <c r="I38" s="37">
        <v>0.95</v>
      </c>
      <c r="J38" s="38">
        <v>1.38</v>
      </c>
      <c r="K38" s="22"/>
      <c r="L38" s="22"/>
      <c r="M38" s="22"/>
      <c r="N38" s="22"/>
      <c r="O38" s="22"/>
      <c r="P38" s="22"/>
    </row>
    <row r="39" spans="1:16" ht="39" customHeight="1">
      <c r="A39" s="22"/>
      <c r="B39" s="35"/>
      <c r="C39" s="1218" t="s">
        <v>559</v>
      </c>
      <c r="D39" s="1219"/>
      <c r="E39" s="1220"/>
      <c r="F39" s="36">
        <v>0</v>
      </c>
      <c r="G39" s="37" t="s">
        <v>560</v>
      </c>
      <c r="H39" s="37">
        <v>1.26</v>
      </c>
      <c r="I39" s="37">
        <v>0.22</v>
      </c>
      <c r="J39" s="38">
        <v>1.04</v>
      </c>
      <c r="K39" s="22"/>
      <c r="L39" s="22"/>
      <c r="M39" s="22"/>
      <c r="N39" s="22"/>
      <c r="O39" s="22"/>
      <c r="P39" s="22"/>
    </row>
    <row r="40" spans="1:16" ht="39" customHeight="1">
      <c r="A40" s="22"/>
      <c r="B40" s="35"/>
      <c r="C40" s="1218" t="s">
        <v>561</v>
      </c>
      <c r="D40" s="1219"/>
      <c r="E40" s="1220"/>
      <c r="F40" s="36">
        <v>2</v>
      </c>
      <c r="G40" s="37">
        <v>2.0499999999999998</v>
      </c>
      <c r="H40" s="37">
        <v>0.94</v>
      </c>
      <c r="I40" s="37">
        <v>1.63</v>
      </c>
      <c r="J40" s="38">
        <v>0.97</v>
      </c>
      <c r="K40" s="22"/>
      <c r="L40" s="22"/>
      <c r="M40" s="22"/>
      <c r="N40" s="22"/>
      <c r="O40" s="22"/>
      <c r="P40" s="22"/>
    </row>
    <row r="41" spans="1:16" ht="39" customHeight="1">
      <c r="A41" s="22"/>
      <c r="B41" s="35"/>
      <c r="C41" s="1218" t="s">
        <v>562</v>
      </c>
      <c r="D41" s="1219"/>
      <c r="E41" s="1220"/>
      <c r="F41" s="36">
        <v>0.05</v>
      </c>
      <c r="G41" s="37">
        <v>0.08</v>
      </c>
      <c r="H41" s="37">
        <v>0.11</v>
      </c>
      <c r="I41" s="37">
        <v>0.04</v>
      </c>
      <c r="J41" s="38">
        <v>0.01</v>
      </c>
      <c r="K41" s="22"/>
      <c r="L41" s="22"/>
      <c r="M41" s="22"/>
      <c r="N41" s="22"/>
      <c r="O41" s="22"/>
      <c r="P41" s="22"/>
    </row>
    <row r="42" spans="1:16" ht="39" customHeight="1">
      <c r="A42" s="22"/>
      <c r="B42" s="39"/>
      <c r="C42" s="1218" t="s">
        <v>563</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564</v>
      </c>
      <c r="D43" s="1222"/>
      <c r="E43" s="1223"/>
      <c r="F43" s="41">
        <v>0.01</v>
      </c>
      <c r="G43" s="42">
        <v>0.13</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KhfVrEm+yC2NxygelGsqShySVzWGYMHKgjZipUreBPmhKPRa+Plbk0rIw41Pa7XpX/672e6o6gt1cCVe0QQhQ==" saltValue="2beqBcq8uZPIwKRvnBOs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11</v>
      </c>
      <c r="C45" s="1235"/>
      <c r="D45" s="58"/>
      <c r="E45" s="1240" t="s">
        <v>12</v>
      </c>
      <c r="F45" s="1240"/>
      <c r="G45" s="1240"/>
      <c r="H45" s="1240"/>
      <c r="I45" s="1240"/>
      <c r="J45" s="1241"/>
      <c r="K45" s="59">
        <v>3731</v>
      </c>
      <c r="L45" s="60">
        <v>3424</v>
      </c>
      <c r="M45" s="60">
        <v>3241</v>
      </c>
      <c r="N45" s="60">
        <v>3121</v>
      </c>
      <c r="O45" s="61">
        <v>2991</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1030</v>
      </c>
      <c r="L48" s="64">
        <v>1065</v>
      </c>
      <c r="M48" s="64">
        <v>1127</v>
      </c>
      <c r="N48" s="64">
        <v>1155</v>
      </c>
      <c r="O48" s="65">
        <v>1273</v>
      </c>
      <c r="P48" s="48"/>
      <c r="Q48" s="48"/>
      <c r="R48" s="48"/>
      <c r="S48" s="48"/>
      <c r="T48" s="48"/>
      <c r="U48" s="48"/>
    </row>
    <row r="49" spans="1:21" ht="30.75" customHeight="1">
      <c r="A49" s="48"/>
      <c r="B49" s="1236"/>
      <c r="C49" s="1237"/>
      <c r="D49" s="62"/>
      <c r="E49" s="1228" t="s">
        <v>16</v>
      </c>
      <c r="F49" s="1228"/>
      <c r="G49" s="1228"/>
      <c r="H49" s="1228"/>
      <c r="I49" s="1228"/>
      <c r="J49" s="1229"/>
      <c r="K49" s="63">
        <v>0</v>
      </c>
      <c r="L49" s="64">
        <v>2</v>
      </c>
      <c r="M49" s="64">
        <v>6</v>
      </c>
      <c r="N49" s="64">
        <v>46</v>
      </c>
      <c r="O49" s="65">
        <v>43</v>
      </c>
      <c r="P49" s="48"/>
      <c r="Q49" s="48"/>
      <c r="R49" s="48"/>
      <c r="S49" s="48"/>
      <c r="T49" s="48"/>
      <c r="U49" s="48"/>
    </row>
    <row r="50" spans="1:21" ht="30.75" customHeight="1">
      <c r="A50" s="48"/>
      <c r="B50" s="1236"/>
      <c r="C50" s="1237"/>
      <c r="D50" s="62"/>
      <c r="E50" s="1228" t="s">
        <v>17</v>
      </c>
      <c r="F50" s="1228"/>
      <c r="G50" s="1228"/>
      <c r="H50" s="1228"/>
      <c r="I50" s="1228"/>
      <c r="J50" s="1229"/>
      <c r="K50" s="63">
        <v>217</v>
      </c>
      <c r="L50" s="64">
        <v>199</v>
      </c>
      <c r="M50" s="64">
        <v>182</v>
      </c>
      <c r="N50" s="64">
        <v>161</v>
      </c>
      <c r="O50" s="65">
        <v>165</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2</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3165</v>
      </c>
      <c r="L52" s="64">
        <v>3243</v>
      </c>
      <c r="M52" s="64">
        <v>3105</v>
      </c>
      <c r="N52" s="64">
        <v>3161</v>
      </c>
      <c r="O52" s="65">
        <v>3142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1813</v>
      </c>
      <c r="L53" s="69">
        <v>1447</v>
      </c>
      <c r="M53" s="69">
        <v>1453</v>
      </c>
      <c r="N53" s="69">
        <v>1322</v>
      </c>
      <c r="O53" s="70">
        <v>1330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PDgWk1A22MY5yP7s0USPyiOfluPcYCyJE6jLpQROzuRz+GhF0Nq00eBEPPrjIXa1jm1/Yk/yH5WnkIMOd3MfQ==" saltValue="SZnkQ1luC/3ycuCLQ5Cyz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42" t="s">
        <v>24</v>
      </c>
      <c r="C41" s="1243"/>
      <c r="D41" s="81"/>
      <c r="E41" s="1248" t="s">
        <v>25</v>
      </c>
      <c r="F41" s="1248"/>
      <c r="G41" s="1248"/>
      <c r="H41" s="1249"/>
      <c r="I41" s="82">
        <v>27145</v>
      </c>
      <c r="J41" s="83">
        <v>29734</v>
      </c>
      <c r="K41" s="83">
        <v>29129</v>
      </c>
      <c r="L41" s="83">
        <v>31850</v>
      </c>
      <c r="M41" s="84">
        <v>35445</v>
      </c>
    </row>
    <row r="42" spans="2:13" ht="27.75" customHeight="1">
      <c r="B42" s="1244"/>
      <c r="C42" s="1245"/>
      <c r="D42" s="85"/>
      <c r="E42" s="1250" t="s">
        <v>26</v>
      </c>
      <c r="F42" s="1250"/>
      <c r="G42" s="1250"/>
      <c r="H42" s="1251"/>
      <c r="I42" s="86">
        <v>1107</v>
      </c>
      <c r="J42" s="87">
        <v>914</v>
      </c>
      <c r="K42" s="87">
        <v>737</v>
      </c>
      <c r="L42" s="87">
        <v>581</v>
      </c>
      <c r="M42" s="88">
        <v>429</v>
      </c>
    </row>
    <row r="43" spans="2:13" ht="27.75" customHeight="1">
      <c r="B43" s="1244"/>
      <c r="C43" s="1245"/>
      <c r="D43" s="85"/>
      <c r="E43" s="1250" t="s">
        <v>27</v>
      </c>
      <c r="F43" s="1250"/>
      <c r="G43" s="1250"/>
      <c r="H43" s="1251"/>
      <c r="I43" s="86">
        <v>16977</v>
      </c>
      <c r="J43" s="87">
        <v>18499</v>
      </c>
      <c r="K43" s="87">
        <v>19635</v>
      </c>
      <c r="L43" s="87">
        <v>18381</v>
      </c>
      <c r="M43" s="88">
        <v>17658</v>
      </c>
    </row>
    <row r="44" spans="2:13" ht="27.75" customHeight="1">
      <c r="B44" s="1244"/>
      <c r="C44" s="1245"/>
      <c r="D44" s="85"/>
      <c r="E44" s="1250" t="s">
        <v>28</v>
      </c>
      <c r="F44" s="1250"/>
      <c r="G44" s="1250"/>
      <c r="H44" s="1251"/>
      <c r="I44" s="86">
        <v>302</v>
      </c>
      <c r="J44" s="87">
        <v>300</v>
      </c>
      <c r="K44" s="87">
        <v>293</v>
      </c>
      <c r="L44" s="87">
        <v>250</v>
      </c>
      <c r="M44" s="88">
        <v>208</v>
      </c>
    </row>
    <row r="45" spans="2:13" ht="27.75" customHeight="1">
      <c r="B45" s="1244"/>
      <c r="C45" s="1245"/>
      <c r="D45" s="85"/>
      <c r="E45" s="1250" t="s">
        <v>29</v>
      </c>
      <c r="F45" s="1250"/>
      <c r="G45" s="1250"/>
      <c r="H45" s="1251"/>
      <c r="I45" s="86">
        <v>5127</v>
      </c>
      <c r="J45" s="87">
        <v>4764</v>
      </c>
      <c r="K45" s="87">
        <v>4589</v>
      </c>
      <c r="L45" s="87">
        <v>4508</v>
      </c>
      <c r="M45" s="88">
        <v>4266</v>
      </c>
    </row>
    <row r="46" spans="2:13" ht="27.75" customHeight="1">
      <c r="B46" s="1244"/>
      <c r="C46" s="1245"/>
      <c r="D46" s="89"/>
      <c r="E46" s="1250" t="s">
        <v>30</v>
      </c>
      <c r="F46" s="1250"/>
      <c r="G46" s="1250"/>
      <c r="H46" s="1251"/>
      <c r="I46" s="86">
        <v>608</v>
      </c>
      <c r="J46" s="87">
        <v>598</v>
      </c>
      <c r="K46" s="87">
        <v>321</v>
      </c>
      <c r="L46" s="87">
        <v>305</v>
      </c>
      <c r="M46" s="88">
        <v>265</v>
      </c>
    </row>
    <row r="47" spans="2:13" ht="27.75" customHeight="1">
      <c r="B47" s="1244"/>
      <c r="C47" s="1245"/>
      <c r="D47" s="90"/>
      <c r="E47" s="1252" t="s">
        <v>31</v>
      </c>
      <c r="F47" s="1253"/>
      <c r="G47" s="1253"/>
      <c r="H47" s="1254"/>
      <c r="I47" s="86" t="s">
        <v>501</v>
      </c>
      <c r="J47" s="87" t="s">
        <v>501</v>
      </c>
      <c r="K47" s="87" t="s">
        <v>501</v>
      </c>
      <c r="L47" s="87" t="s">
        <v>501</v>
      </c>
      <c r="M47" s="88" t="s">
        <v>501</v>
      </c>
    </row>
    <row r="48" spans="2:13" ht="27.75" customHeight="1">
      <c r="B48" s="1244"/>
      <c r="C48" s="1245"/>
      <c r="D48" s="85"/>
      <c r="E48" s="1250" t="s">
        <v>32</v>
      </c>
      <c r="F48" s="1250"/>
      <c r="G48" s="1250"/>
      <c r="H48" s="1251"/>
      <c r="I48" s="86" t="s">
        <v>501</v>
      </c>
      <c r="J48" s="87" t="s">
        <v>501</v>
      </c>
      <c r="K48" s="87" t="s">
        <v>501</v>
      </c>
      <c r="L48" s="87" t="s">
        <v>501</v>
      </c>
      <c r="M48" s="88" t="s">
        <v>501</v>
      </c>
    </row>
    <row r="49" spans="2:13" ht="27.75" customHeight="1">
      <c r="B49" s="1246"/>
      <c r="C49" s="1247"/>
      <c r="D49" s="85"/>
      <c r="E49" s="1250" t="s">
        <v>33</v>
      </c>
      <c r="F49" s="1250"/>
      <c r="G49" s="1250"/>
      <c r="H49" s="1251"/>
      <c r="I49" s="86" t="s">
        <v>501</v>
      </c>
      <c r="J49" s="87" t="s">
        <v>501</v>
      </c>
      <c r="K49" s="87" t="s">
        <v>501</v>
      </c>
      <c r="L49" s="87" t="s">
        <v>501</v>
      </c>
      <c r="M49" s="88" t="s">
        <v>501</v>
      </c>
    </row>
    <row r="50" spans="2:13" ht="27.75" customHeight="1">
      <c r="B50" s="1255" t="s">
        <v>34</v>
      </c>
      <c r="C50" s="1256"/>
      <c r="D50" s="91"/>
      <c r="E50" s="1250" t="s">
        <v>35</v>
      </c>
      <c r="F50" s="1250"/>
      <c r="G50" s="1250"/>
      <c r="H50" s="1251"/>
      <c r="I50" s="86">
        <v>5197</v>
      </c>
      <c r="J50" s="87">
        <v>6161</v>
      </c>
      <c r="K50" s="87">
        <v>7240</v>
      </c>
      <c r="L50" s="87">
        <v>9007</v>
      </c>
      <c r="M50" s="88">
        <v>8336</v>
      </c>
    </row>
    <row r="51" spans="2:13" ht="27.75" customHeight="1">
      <c r="B51" s="1244"/>
      <c r="C51" s="1245"/>
      <c r="D51" s="85"/>
      <c r="E51" s="1250" t="s">
        <v>36</v>
      </c>
      <c r="F51" s="1250"/>
      <c r="G51" s="1250"/>
      <c r="H51" s="1251"/>
      <c r="I51" s="86">
        <v>8691</v>
      </c>
      <c r="J51" s="87">
        <v>8133</v>
      </c>
      <c r="K51" s="87">
        <v>7709</v>
      </c>
      <c r="L51" s="87">
        <v>7028</v>
      </c>
      <c r="M51" s="88">
        <v>6445</v>
      </c>
    </row>
    <row r="52" spans="2:13" ht="27.75" customHeight="1">
      <c r="B52" s="1246"/>
      <c r="C52" s="1247"/>
      <c r="D52" s="85"/>
      <c r="E52" s="1250" t="s">
        <v>37</v>
      </c>
      <c r="F52" s="1250"/>
      <c r="G52" s="1250"/>
      <c r="H52" s="1251"/>
      <c r="I52" s="86">
        <v>28451</v>
      </c>
      <c r="J52" s="87">
        <v>31641</v>
      </c>
      <c r="K52" s="87">
        <v>31612</v>
      </c>
      <c r="L52" s="87">
        <v>32065</v>
      </c>
      <c r="M52" s="88">
        <v>33090</v>
      </c>
    </row>
    <row r="53" spans="2:13" ht="27.75" customHeight="1" thickBot="1">
      <c r="B53" s="1257" t="s">
        <v>38</v>
      </c>
      <c r="C53" s="1258"/>
      <c r="D53" s="92"/>
      <c r="E53" s="1259" t="s">
        <v>39</v>
      </c>
      <c r="F53" s="1259"/>
      <c r="G53" s="1259"/>
      <c r="H53" s="1260"/>
      <c r="I53" s="93">
        <v>8928</v>
      </c>
      <c r="J53" s="94">
        <v>8874</v>
      </c>
      <c r="K53" s="94">
        <v>8144</v>
      </c>
      <c r="L53" s="94">
        <v>7774</v>
      </c>
      <c r="M53" s="95">
        <v>10400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rXo6ev7LhvXycV4QrG8O20BJc5WzCHXmf2umxdQ5cE7THKwsNnV+1YeAh7z1bXy7YNqKQ8IbAQBLLhIWSW13A==" saltValue="DrghvxKNzQqB3jbCvX9q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9" t="s">
        <v>42</v>
      </c>
      <c r="D55" s="1269"/>
      <c r="E55" s="1270"/>
      <c r="F55" s="107">
        <v>3817</v>
      </c>
      <c r="G55" s="107">
        <v>4207</v>
      </c>
      <c r="H55" s="108">
        <v>3576</v>
      </c>
    </row>
    <row r="56" spans="2:8" ht="52.5" customHeight="1">
      <c r="B56" s="109"/>
      <c r="C56" s="1271" t="s">
        <v>43</v>
      </c>
      <c r="D56" s="1271"/>
      <c r="E56" s="1272"/>
      <c r="F56" s="110">
        <v>586</v>
      </c>
      <c r="G56" s="110">
        <v>577</v>
      </c>
      <c r="H56" s="111">
        <v>567</v>
      </c>
    </row>
    <row r="57" spans="2:8" ht="53.25" customHeight="1">
      <c r="B57" s="109"/>
      <c r="C57" s="1273" t="s">
        <v>44</v>
      </c>
      <c r="D57" s="1273"/>
      <c r="E57" s="1274"/>
      <c r="F57" s="112">
        <v>2577</v>
      </c>
      <c r="G57" s="112">
        <v>3884</v>
      </c>
      <c r="H57" s="113">
        <v>3456</v>
      </c>
    </row>
    <row r="58" spans="2:8" ht="45.75" customHeight="1">
      <c r="B58" s="114"/>
      <c r="C58" s="1261" t="s">
        <v>579</v>
      </c>
      <c r="D58" s="1262"/>
      <c r="E58" s="1263"/>
      <c r="F58" s="115">
        <v>1467</v>
      </c>
      <c r="G58" s="115">
        <v>1410</v>
      </c>
      <c r="H58" s="116">
        <v>1386</v>
      </c>
    </row>
    <row r="59" spans="2:8" ht="45.75" customHeight="1">
      <c r="B59" s="114"/>
      <c r="C59" s="1261" t="s">
        <v>580</v>
      </c>
      <c r="D59" s="1262"/>
      <c r="E59" s="1263"/>
      <c r="F59" s="115" t="s">
        <v>501</v>
      </c>
      <c r="G59" s="115">
        <v>1350</v>
      </c>
      <c r="H59" s="116">
        <v>872</v>
      </c>
    </row>
    <row r="60" spans="2:8" ht="45.75" customHeight="1">
      <c r="B60" s="114"/>
      <c r="C60" s="1261" t="s">
        <v>581</v>
      </c>
      <c r="D60" s="1262"/>
      <c r="E60" s="1263"/>
      <c r="F60" s="115">
        <v>598</v>
      </c>
      <c r="G60" s="115">
        <v>598</v>
      </c>
      <c r="H60" s="116">
        <v>668</v>
      </c>
    </row>
    <row r="61" spans="2:8" ht="45.75" customHeight="1">
      <c r="B61" s="114"/>
      <c r="C61" s="1261" t="s">
        <v>582</v>
      </c>
      <c r="D61" s="1262"/>
      <c r="E61" s="1263"/>
      <c r="F61" s="115">
        <v>154</v>
      </c>
      <c r="G61" s="115">
        <v>154</v>
      </c>
      <c r="H61" s="116">
        <v>154</v>
      </c>
    </row>
    <row r="62" spans="2:8" ht="45.75" customHeight="1" thickBot="1">
      <c r="B62" s="117"/>
      <c r="C62" s="1264" t="s">
        <v>583</v>
      </c>
      <c r="D62" s="1265"/>
      <c r="E62" s="1266"/>
      <c r="F62" s="118">
        <v>45</v>
      </c>
      <c r="G62" s="118">
        <v>59</v>
      </c>
      <c r="H62" s="119">
        <v>69</v>
      </c>
    </row>
    <row r="63" spans="2:8" ht="52.5" customHeight="1" thickBot="1">
      <c r="B63" s="120"/>
      <c r="C63" s="1267" t="s">
        <v>45</v>
      </c>
      <c r="D63" s="1267"/>
      <c r="E63" s="1268"/>
      <c r="F63" s="121">
        <v>6980</v>
      </c>
      <c r="G63" s="121">
        <v>8668</v>
      </c>
      <c r="H63" s="122">
        <v>7599</v>
      </c>
    </row>
    <row r="64" spans="2:8" ht="15" customHeight="1"/>
    <row r="65" ht="0" hidden="1" customHeight="1"/>
    <row r="66" ht="0" hidden="1" customHeight="1"/>
  </sheetData>
  <sheetProtection algorithmName="SHA-512" hashValue="rbwXwgiA2Rz67WUBIS4iprDmixtkeDuZIm8mv2RXxO/HKN2JnRKp1iGhFEpjOkCm438g4ZoIm4CYOmo50mlryA==" saltValue="p5ne1/58Sqp+ISBrO1Lu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595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587</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543</v>
      </c>
      <c r="BQ50" s="1290"/>
      <c r="BR50" s="1290"/>
      <c r="BS50" s="1290"/>
      <c r="BT50" s="1290"/>
      <c r="BU50" s="1290"/>
      <c r="BV50" s="1290"/>
      <c r="BW50" s="1290"/>
      <c r="BX50" s="1290" t="s">
        <v>544</v>
      </c>
      <c r="BY50" s="1290"/>
      <c r="BZ50" s="1290"/>
      <c r="CA50" s="1290"/>
      <c r="CB50" s="1290"/>
      <c r="CC50" s="1290"/>
      <c r="CD50" s="1290"/>
      <c r="CE50" s="1290"/>
      <c r="CF50" s="1290" t="s">
        <v>545</v>
      </c>
      <c r="CG50" s="1290"/>
      <c r="CH50" s="1290"/>
      <c r="CI50" s="1290"/>
      <c r="CJ50" s="1290"/>
      <c r="CK50" s="1290"/>
      <c r="CL50" s="1290"/>
      <c r="CM50" s="1290"/>
      <c r="CN50" s="1290" t="s">
        <v>546</v>
      </c>
      <c r="CO50" s="1290"/>
      <c r="CP50" s="1290"/>
      <c r="CQ50" s="1290"/>
      <c r="CR50" s="1290"/>
      <c r="CS50" s="1290"/>
      <c r="CT50" s="1290"/>
      <c r="CU50" s="1290"/>
      <c r="CV50" s="1290" t="s">
        <v>547</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588</v>
      </c>
      <c r="AO51" s="1293"/>
      <c r="AP51" s="1293"/>
      <c r="AQ51" s="1293"/>
      <c r="AR51" s="1293"/>
      <c r="AS51" s="1293"/>
      <c r="AT51" s="1293"/>
      <c r="AU51" s="1293"/>
      <c r="AV51" s="1293"/>
      <c r="AW51" s="1293"/>
      <c r="AX51" s="1293"/>
      <c r="AY51" s="1293"/>
      <c r="AZ51" s="1293"/>
      <c r="BA51" s="1293"/>
      <c r="BB51" s="1293" t="s">
        <v>589</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60.3</v>
      </c>
      <c r="CG51" s="1276"/>
      <c r="CH51" s="1276"/>
      <c r="CI51" s="1276"/>
      <c r="CJ51" s="1276"/>
      <c r="CK51" s="1276"/>
      <c r="CL51" s="1276"/>
      <c r="CM51" s="1276"/>
      <c r="CN51" s="1276">
        <v>52.6</v>
      </c>
      <c r="CO51" s="1276"/>
      <c r="CP51" s="1276"/>
      <c r="CQ51" s="1276"/>
      <c r="CR51" s="1276"/>
      <c r="CS51" s="1276"/>
      <c r="CT51" s="1276"/>
      <c r="CU51" s="1276"/>
      <c r="CV51" s="1275"/>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590</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59.7</v>
      </c>
      <c r="CG53" s="1276"/>
      <c r="CH53" s="1276"/>
      <c r="CI53" s="1276"/>
      <c r="CJ53" s="1276"/>
      <c r="CK53" s="1276"/>
      <c r="CL53" s="1276"/>
      <c r="CM53" s="1276"/>
      <c r="CN53" s="1276">
        <v>61.1</v>
      </c>
      <c r="CO53" s="1276"/>
      <c r="CP53" s="1276"/>
      <c r="CQ53" s="1276"/>
      <c r="CR53" s="1276"/>
      <c r="CS53" s="1276"/>
      <c r="CT53" s="1276"/>
      <c r="CU53" s="1276"/>
      <c r="CV53" s="1275"/>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591</v>
      </c>
      <c r="AO55" s="1290"/>
      <c r="AP55" s="1290"/>
      <c r="AQ55" s="1290"/>
      <c r="AR55" s="1290"/>
      <c r="AS55" s="1290"/>
      <c r="AT55" s="1290"/>
      <c r="AU55" s="1290"/>
      <c r="AV55" s="1290"/>
      <c r="AW55" s="1290"/>
      <c r="AX55" s="1290"/>
      <c r="AY55" s="1290"/>
      <c r="AZ55" s="1290"/>
      <c r="BA55" s="1290"/>
      <c r="BB55" s="1293" t="s">
        <v>589</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37.299999999999997</v>
      </c>
      <c r="CG55" s="1276"/>
      <c r="CH55" s="1276"/>
      <c r="CI55" s="1276"/>
      <c r="CJ55" s="1276"/>
      <c r="CK55" s="1276"/>
      <c r="CL55" s="1276"/>
      <c r="CM55" s="1276"/>
      <c r="CN55" s="1276">
        <v>33.1</v>
      </c>
      <c r="CO55" s="1276"/>
      <c r="CP55" s="1276"/>
      <c r="CQ55" s="1276"/>
      <c r="CR55" s="1276"/>
      <c r="CS55" s="1276"/>
      <c r="CT55" s="1276"/>
      <c r="CU55" s="1276"/>
      <c r="CV55" s="1275"/>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590</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55.2</v>
      </c>
      <c r="CG57" s="1276"/>
      <c r="CH57" s="1276"/>
      <c r="CI57" s="1276"/>
      <c r="CJ57" s="1276"/>
      <c r="CK57" s="1276"/>
      <c r="CL57" s="1276"/>
      <c r="CM57" s="1276"/>
      <c r="CN57" s="1276">
        <v>57.2</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592</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593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587</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543</v>
      </c>
      <c r="BQ72" s="1290"/>
      <c r="BR72" s="1290"/>
      <c r="BS72" s="1290"/>
      <c r="BT72" s="1290"/>
      <c r="BU72" s="1290"/>
      <c r="BV72" s="1290"/>
      <c r="BW72" s="1290"/>
      <c r="BX72" s="1290" t="s">
        <v>544</v>
      </c>
      <c r="BY72" s="1290"/>
      <c r="BZ72" s="1290"/>
      <c r="CA72" s="1290"/>
      <c r="CB72" s="1290"/>
      <c r="CC72" s="1290"/>
      <c r="CD72" s="1290"/>
      <c r="CE72" s="1290"/>
      <c r="CF72" s="1290" t="s">
        <v>545</v>
      </c>
      <c r="CG72" s="1290"/>
      <c r="CH72" s="1290"/>
      <c r="CI72" s="1290"/>
      <c r="CJ72" s="1290"/>
      <c r="CK72" s="1290"/>
      <c r="CL72" s="1290"/>
      <c r="CM72" s="1290"/>
      <c r="CN72" s="1290" t="s">
        <v>546</v>
      </c>
      <c r="CO72" s="1290"/>
      <c r="CP72" s="1290"/>
      <c r="CQ72" s="1290"/>
      <c r="CR72" s="1290"/>
      <c r="CS72" s="1290"/>
      <c r="CT72" s="1290"/>
      <c r="CU72" s="1290"/>
      <c r="CV72" s="1290" t="s">
        <v>547</v>
      </c>
      <c r="CW72" s="1290"/>
      <c r="CX72" s="1290"/>
      <c r="CY72" s="1290"/>
      <c r="CZ72" s="1290"/>
      <c r="DA72" s="1290"/>
      <c r="DB72" s="1290"/>
      <c r="DC72" s="1290"/>
    </row>
    <row r="73" spans="2:107">
      <c r="B73" s="374"/>
      <c r="G73" s="1291"/>
      <c r="H73" s="1291"/>
      <c r="I73" s="1291"/>
      <c r="J73" s="1291"/>
      <c r="K73" s="1296"/>
      <c r="L73" s="1296"/>
      <c r="M73" s="1296"/>
      <c r="N73" s="1296"/>
      <c r="AM73" s="383"/>
      <c r="AN73" s="1293" t="s">
        <v>588</v>
      </c>
      <c r="AO73" s="1293"/>
      <c r="AP73" s="1293"/>
      <c r="AQ73" s="1293"/>
      <c r="AR73" s="1293"/>
      <c r="AS73" s="1293"/>
      <c r="AT73" s="1293"/>
      <c r="AU73" s="1293"/>
      <c r="AV73" s="1293"/>
      <c r="AW73" s="1293"/>
      <c r="AX73" s="1293"/>
      <c r="AY73" s="1293"/>
      <c r="AZ73" s="1293"/>
      <c r="BA73" s="1293"/>
      <c r="BB73" s="1293" t="s">
        <v>589</v>
      </c>
      <c r="BC73" s="1293"/>
      <c r="BD73" s="1293"/>
      <c r="BE73" s="1293"/>
      <c r="BF73" s="1293"/>
      <c r="BG73" s="1293"/>
      <c r="BH73" s="1293"/>
      <c r="BI73" s="1293"/>
      <c r="BJ73" s="1293"/>
      <c r="BK73" s="1293"/>
      <c r="BL73" s="1293"/>
      <c r="BM73" s="1293"/>
      <c r="BN73" s="1293"/>
      <c r="BO73" s="1293"/>
      <c r="BP73" s="1276">
        <v>65.7</v>
      </c>
      <c r="BQ73" s="1276"/>
      <c r="BR73" s="1276"/>
      <c r="BS73" s="1276"/>
      <c r="BT73" s="1276"/>
      <c r="BU73" s="1276"/>
      <c r="BV73" s="1276"/>
      <c r="BW73" s="1276"/>
      <c r="BX73" s="1276">
        <v>66.2</v>
      </c>
      <c r="BY73" s="1276"/>
      <c r="BZ73" s="1276"/>
      <c r="CA73" s="1276"/>
      <c r="CB73" s="1276"/>
      <c r="CC73" s="1276"/>
      <c r="CD73" s="1276"/>
      <c r="CE73" s="1276"/>
      <c r="CF73" s="1276">
        <v>60.3</v>
      </c>
      <c r="CG73" s="1276"/>
      <c r="CH73" s="1276"/>
      <c r="CI73" s="1276"/>
      <c r="CJ73" s="1276"/>
      <c r="CK73" s="1276"/>
      <c r="CL73" s="1276"/>
      <c r="CM73" s="1276"/>
      <c r="CN73" s="1276">
        <v>52.6</v>
      </c>
      <c r="CO73" s="1276"/>
      <c r="CP73" s="1276"/>
      <c r="CQ73" s="1276"/>
      <c r="CR73" s="1276"/>
      <c r="CS73" s="1276"/>
      <c r="CT73" s="1276"/>
      <c r="CU73" s="1276"/>
      <c r="CV73" s="1276">
        <v>70.8</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594</v>
      </c>
      <c r="BC75" s="1293"/>
      <c r="BD75" s="1293"/>
      <c r="BE75" s="1293"/>
      <c r="BF75" s="1293"/>
      <c r="BG75" s="1293"/>
      <c r="BH75" s="1293"/>
      <c r="BI75" s="1293"/>
      <c r="BJ75" s="1293"/>
      <c r="BK75" s="1293"/>
      <c r="BL75" s="1293"/>
      <c r="BM75" s="1293"/>
      <c r="BN75" s="1293"/>
      <c r="BO75" s="1293"/>
      <c r="BP75" s="1276">
        <v>14.5</v>
      </c>
      <c r="BQ75" s="1276"/>
      <c r="BR75" s="1276"/>
      <c r="BS75" s="1276"/>
      <c r="BT75" s="1276"/>
      <c r="BU75" s="1276"/>
      <c r="BV75" s="1276"/>
      <c r="BW75" s="1276"/>
      <c r="BX75" s="1276">
        <v>12.8</v>
      </c>
      <c r="BY75" s="1276"/>
      <c r="BZ75" s="1276"/>
      <c r="CA75" s="1276"/>
      <c r="CB75" s="1276"/>
      <c r="CC75" s="1276"/>
      <c r="CD75" s="1276"/>
      <c r="CE75" s="1276"/>
      <c r="CF75" s="1276">
        <v>11.6</v>
      </c>
      <c r="CG75" s="1276"/>
      <c r="CH75" s="1276"/>
      <c r="CI75" s="1276"/>
      <c r="CJ75" s="1276"/>
      <c r="CK75" s="1276"/>
      <c r="CL75" s="1276"/>
      <c r="CM75" s="1276"/>
      <c r="CN75" s="1276">
        <v>10.1</v>
      </c>
      <c r="CO75" s="1276"/>
      <c r="CP75" s="1276"/>
      <c r="CQ75" s="1276"/>
      <c r="CR75" s="1276"/>
      <c r="CS75" s="1276"/>
      <c r="CT75" s="1276"/>
      <c r="CU75" s="1276"/>
      <c r="CV75" s="1276">
        <v>9.8000000000000007</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591</v>
      </c>
      <c r="AO77" s="1290"/>
      <c r="AP77" s="1290"/>
      <c r="AQ77" s="1290"/>
      <c r="AR77" s="1290"/>
      <c r="AS77" s="1290"/>
      <c r="AT77" s="1290"/>
      <c r="AU77" s="1290"/>
      <c r="AV77" s="1290"/>
      <c r="AW77" s="1290"/>
      <c r="AX77" s="1290"/>
      <c r="AY77" s="1290"/>
      <c r="AZ77" s="1290"/>
      <c r="BA77" s="1290"/>
      <c r="BB77" s="1293" t="s">
        <v>589</v>
      </c>
      <c r="BC77" s="1293"/>
      <c r="BD77" s="1293"/>
      <c r="BE77" s="1293"/>
      <c r="BF77" s="1293"/>
      <c r="BG77" s="1293"/>
      <c r="BH77" s="1293"/>
      <c r="BI77" s="1293"/>
      <c r="BJ77" s="1293"/>
      <c r="BK77" s="1293"/>
      <c r="BL77" s="1293"/>
      <c r="BM77" s="1293"/>
      <c r="BN77" s="1293"/>
      <c r="BO77" s="1293"/>
      <c r="BP77" s="1276">
        <v>48.3</v>
      </c>
      <c r="BQ77" s="1276"/>
      <c r="BR77" s="1276"/>
      <c r="BS77" s="1276"/>
      <c r="BT77" s="1276"/>
      <c r="BU77" s="1276"/>
      <c r="BV77" s="1276"/>
      <c r="BW77" s="1276"/>
      <c r="BX77" s="1276">
        <v>44.4</v>
      </c>
      <c r="BY77" s="1276"/>
      <c r="BZ77" s="1276"/>
      <c r="CA77" s="1276"/>
      <c r="CB77" s="1276"/>
      <c r="CC77" s="1276"/>
      <c r="CD77" s="1276"/>
      <c r="CE77" s="1276"/>
      <c r="CF77" s="1276">
        <v>37.299999999999997</v>
      </c>
      <c r="CG77" s="1276"/>
      <c r="CH77" s="1276"/>
      <c r="CI77" s="1276"/>
      <c r="CJ77" s="1276"/>
      <c r="CK77" s="1276"/>
      <c r="CL77" s="1276"/>
      <c r="CM77" s="1276"/>
      <c r="CN77" s="1276">
        <v>33.1</v>
      </c>
      <c r="CO77" s="1276"/>
      <c r="CP77" s="1276"/>
      <c r="CQ77" s="1276"/>
      <c r="CR77" s="1276"/>
      <c r="CS77" s="1276"/>
      <c r="CT77" s="1276"/>
      <c r="CU77" s="1276"/>
      <c r="CV77" s="1276">
        <v>31.3</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594</v>
      </c>
      <c r="BC79" s="1293"/>
      <c r="BD79" s="1293"/>
      <c r="BE79" s="1293"/>
      <c r="BF79" s="1293"/>
      <c r="BG79" s="1293"/>
      <c r="BH79" s="1293"/>
      <c r="BI79" s="1293"/>
      <c r="BJ79" s="1293"/>
      <c r="BK79" s="1293"/>
      <c r="BL79" s="1293"/>
      <c r="BM79" s="1293"/>
      <c r="BN79" s="1293"/>
      <c r="BO79" s="1293"/>
      <c r="BP79" s="1276">
        <v>10.4</v>
      </c>
      <c r="BQ79" s="1276"/>
      <c r="BR79" s="1276"/>
      <c r="BS79" s="1276"/>
      <c r="BT79" s="1276"/>
      <c r="BU79" s="1276"/>
      <c r="BV79" s="1276"/>
      <c r="BW79" s="1276"/>
      <c r="BX79" s="1276">
        <v>9.4</v>
      </c>
      <c r="BY79" s="1276"/>
      <c r="BZ79" s="1276"/>
      <c r="CA79" s="1276"/>
      <c r="CB79" s="1276"/>
      <c r="CC79" s="1276"/>
      <c r="CD79" s="1276"/>
      <c r="CE79" s="1276"/>
      <c r="CF79" s="1276">
        <v>7.8</v>
      </c>
      <c r="CG79" s="1276"/>
      <c r="CH79" s="1276"/>
      <c r="CI79" s="1276"/>
      <c r="CJ79" s="1276"/>
      <c r="CK79" s="1276"/>
      <c r="CL79" s="1276"/>
      <c r="CM79" s="1276"/>
      <c r="CN79" s="1276">
        <v>7.5</v>
      </c>
      <c r="CO79" s="1276"/>
      <c r="CP79" s="1276"/>
      <c r="CQ79" s="1276"/>
      <c r="CR79" s="1276"/>
      <c r="CS79" s="1276"/>
      <c r="CT79" s="1276"/>
      <c r="CU79" s="1276"/>
      <c r="CV79" s="1276">
        <v>7.2</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Q2yJ7/k63tDqmPnDBvzkUhmzEqpiOQCSu8hbPk7FdcR7hAn5OrsUdPjY3dxda4U6VT0POw6+chB3Xj2dfeA7A==" saltValue="pCFBLwMhbZU/BodSqeAj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p3bNdfrseJUxadKoa+xjkFBgV7Q7iNDVYXCJxpTPvqOsHCyKScK3tbBIOC+am/j6+gVRClfmFIGGRsPoL7OA==" saltValue="yOpPXsUStflWoCHmQ0cg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c99PLR2oxAsh3etTiCKBkjfyRTwOl9m5Vcf3gcadnHuzs/5dEqE+fpckNrmjkTe9lNeaveX1/voc/DRecVljw==" saltValue="MVir41JXje9pjkavApK7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43211</v>
      </c>
      <c r="E3" s="141"/>
      <c r="F3" s="142">
        <v>56255</v>
      </c>
      <c r="G3" s="143"/>
      <c r="H3" s="144"/>
    </row>
    <row r="4" spans="1:8">
      <c r="A4" s="145"/>
      <c r="B4" s="146"/>
      <c r="C4" s="147"/>
      <c r="D4" s="148">
        <v>13659</v>
      </c>
      <c r="E4" s="149"/>
      <c r="F4" s="150">
        <v>26957</v>
      </c>
      <c r="G4" s="151"/>
      <c r="H4" s="152"/>
    </row>
    <row r="5" spans="1:8">
      <c r="A5" s="133" t="s">
        <v>535</v>
      </c>
      <c r="B5" s="138"/>
      <c r="C5" s="139"/>
      <c r="D5" s="140">
        <v>75803</v>
      </c>
      <c r="E5" s="141"/>
      <c r="F5" s="142">
        <v>57944</v>
      </c>
      <c r="G5" s="143"/>
      <c r="H5" s="144"/>
    </row>
    <row r="6" spans="1:8">
      <c r="A6" s="145"/>
      <c r="B6" s="146"/>
      <c r="C6" s="147"/>
      <c r="D6" s="148">
        <v>21587</v>
      </c>
      <c r="E6" s="149"/>
      <c r="F6" s="150">
        <v>29326</v>
      </c>
      <c r="G6" s="151"/>
      <c r="H6" s="152"/>
    </row>
    <row r="7" spans="1:8">
      <c r="A7" s="133" t="s">
        <v>536</v>
      </c>
      <c r="B7" s="138"/>
      <c r="C7" s="139"/>
      <c r="D7" s="140">
        <v>26870</v>
      </c>
      <c r="E7" s="141"/>
      <c r="F7" s="142">
        <v>54227</v>
      </c>
      <c r="G7" s="143"/>
      <c r="H7" s="144"/>
    </row>
    <row r="8" spans="1:8">
      <c r="A8" s="145"/>
      <c r="B8" s="146"/>
      <c r="C8" s="147"/>
      <c r="D8" s="148">
        <v>18464</v>
      </c>
      <c r="E8" s="149"/>
      <c r="F8" s="150">
        <v>29694</v>
      </c>
      <c r="G8" s="151"/>
      <c r="H8" s="152"/>
    </row>
    <row r="9" spans="1:8">
      <c r="A9" s="133" t="s">
        <v>537</v>
      </c>
      <c r="B9" s="138"/>
      <c r="C9" s="139"/>
      <c r="D9" s="140">
        <v>83419</v>
      </c>
      <c r="E9" s="141"/>
      <c r="F9" s="142">
        <v>57295</v>
      </c>
      <c r="G9" s="143"/>
      <c r="H9" s="144"/>
    </row>
    <row r="10" spans="1:8">
      <c r="A10" s="145"/>
      <c r="B10" s="146"/>
      <c r="C10" s="147"/>
      <c r="D10" s="148">
        <v>73005</v>
      </c>
      <c r="E10" s="149"/>
      <c r="F10" s="150">
        <v>32771</v>
      </c>
      <c r="G10" s="151"/>
      <c r="H10" s="152"/>
    </row>
    <row r="11" spans="1:8">
      <c r="A11" s="133" t="s">
        <v>538</v>
      </c>
      <c r="B11" s="138"/>
      <c r="C11" s="139"/>
      <c r="D11" s="140">
        <v>111105</v>
      </c>
      <c r="E11" s="141"/>
      <c r="F11" s="142">
        <v>54110</v>
      </c>
      <c r="G11" s="143"/>
      <c r="H11" s="144"/>
    </row>
    <row r="12" spans="1:8">
      <c r="A12" s="145"/>
      <c r="B12" s="146"/>
      <c r="C12" s="153"/>
      <c r="D12" s="148">
        <v>94167</v>
      </c>
      <c r="E12" s="149"/>
      <c r="F12" s="150">
        <v>30620</v>
      </c>
      <c r="G12" s="151"/>
      <c r="H12" s="152"/>
    </row>
    <row r="13" spans="1:8">
      <c r="A13" s="133"/>
      <c r="B13" s="138"/>
      <c r="C13" s="154"/>
      <c r="D13" s="155">
        <v>68082</v>
      </c>
      <c r="E13" s="156"/>
      <c r="F13" s="157">
        <v>55966</v>
      </c>
      <c r="G13" s="158"/>
      <c r="H13" s="144"/>
    </row>
    <row r="14" spans="1:8">
      <c r="A14" s="145"/>
      <c r="B14" s="146"/>
      <c r="C14" s="147"/>
      <c r="D14" s="148">
        <v>44176</v>
      </c>
      <c r="E14" s="149"/>
      <c r="F14" s="150">
        <v>29874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3.22</v>
      </c>
      <c r="C19" s="159">
        <f>ROUND(VALUE(SUBSTITUTE(実質収支比率等に係る経年分析!G$48,"▲","-")),2)</f>
        <v>3.35</v>
      </c>
      <c r="D19" s="159">
        <f>ROUND(VALUE(SUBSTITUTE(実質収支比率等に係る経年分析!H$48,"▲","-")),2)</f>
        <v>4.8600000000000003</v>
      </c>
      <c r="E19" s="159">
        <f>ROUND(VALUE(SUBSTITUTE(実質収支比率等に係る経年分析!I$48,"▲","-")),2)</f>
        <v>2.35</v>
      </c>
      <c r="F19" s="159">
        <f>ROUND(VALUE(SUBSTITUTE(実質収支比率等に係る経年分析!J$48,"▲","-")),2)</f>
        <v>2.42</v>
      </c>
    </row>
    <row r="20" spans="1:11">
      <c r="A20" s="159" t="s">
        <v>49</v>
      </c>
      <c r="B20" s="159">
        <f>ROUND(VALUE(SUBSTITUTE(実質収支比率等に係る経年分析!F$47,"▲","-")),2)</f>
        <v>12.79</v>
      </c>
      <c r="C20" s="159">
        <f>ROUND(VALUE(SUBSTITUTE(実質収支比率等に係る経年分析!G$47,"▲","-")),2)</f>
        <v>17.87</v>
      </c>
      <c r="D20" s="159">
        <f>ROUND(VALUE(SUBSTITUTE(実質収支比率等に係る経年分析!H$47,"▲","-")),2)</f>
        <v>23.92</v>
      </c>
      <c r="E20" s="159">
        <f>ROUND(VALUE(SUBSTITUTE(実質収支比率等に係る経年分析!I$47,"▲","-")),2)</f>
        <v>24.3</v>
      </c>
      <c r="F20" s="159">
        <f>ROUND(VALUE(SUBSTITUTE(実質収支比率等に係る経年分析!J$47,"▲","-")),2)</f>
        <v>20.77</v>
      </c>
    </row>
    <row r="21" spans="1:11">
      <c r="A21" s="159" t="s">
        <v>50</v>
      </c>
      <c r="B21" s="159">
        <f>IF(ISNUMBER(VALUE(SUBSTITUTE(実質収支比率等に係る経年分析!F$49,"▲","-"))),ROUND(VALUE(SUBSTITUTE(実質収支比率等に係る経年分析!F$49,"▲","-")),2),NA())</f>
        <v>4.04</v>
      </c>
      <c r="C21" s="159">
        <f>IF(ISNUMBER(VALUE(SUBSTITUTE(実質収支比率等に係る経年分析!G$49,"▲","-"))),ROUND(VALUE(SUBSTITUTE(実質収支比率等に係る経年分析!G$49,"▲","-")),2),NA())</f>
        <v>5.08</v>
      </c>
      <c r="D21" s="159">
        <f>IF(ISNUMBER(VALUE(SUBSTITUTE(実質収支比率等に係る経年分析!H$49,"▲","-"))),ROUND(VALUE(SUBSTITUTE(実質収支比率等に係る経年分析!H$49,"▲","-")),2),NA())</f>
        <v>7.55</v>
      </c>
      <c r="E21" s="159">
        <f>IF(ISNUMBER(VALUE(SUBSTITUTE(実質収支比率等に係る経年分析!I$49,"▲","-"))),ROUND(VALUE(SUBSTITUTE(実質収支比率等に係る経年分析!I$49,"▲","-")),2),NA())</f>
        <v>0.12</v>
      </c>
      <c r="F21" s="159">
        <f>IF(ISNUMBER(VALUE(SUBSTITUTE(実質収支比率等に係る経年分析!J$49,"▲","-"))),ROUND(VALUE(SUBSTITUTE(実質収支比率等に係る経年分析!J$49,"▲","-")),2),NA())</f>
        <v>-3.61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国民健康保険特別会計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2.0499999999999998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0.94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1.63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0.97</v>
      </c>
    </row>
    <row r="31" spans="1:11">
      <c r="A31" s="160" t="str">
        <f>IF(連結実質赤字比率に係る赤字・黒字の構成分析!C$39="",NA(),連結実質赤字比率に係る赤字・黒字の構成分析!C$39)</f>
        <v>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f>IF(ROUND(VALUE(SUBSTITUTE(連結実質赤字比率に係る赤字・黒字の構成分析!G$39,"▲", "-")), 2) &lt; 0, ABS(ROUND(VALUE(SUBSTITUTE(連結実質赤字比率に係る赤字・黒字の構成分析!G$39,"▲", "-")), 2)), NA())</f>
        <v>1.01</v>
      </c>
      <c r="E31" s="160" t="e">
        <f>IF(ROUND(VALUE(SUBSTITUTE(連結実質赤字比率に係る赤字・黒字の構成分析!G$39,"▲", "-")), 2) &gt;= 0, ABS(ROUND(VALUE(SUBSTITUTE(連結実質赤字比率に係る赤字・黒字の構成分析!G$39,"▲", "-")), 2)), NA())</f>
        <v>#N/A</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1.26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1.04</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1.38</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4.8600000000000003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2.42</v>
      </c>
    </row>
    <row r="34" spans="1:16">
      <c r="A34" s="160" t="str">
        <f>IF(連結実質赤字比率に係る赤字・黒字の構成分析!C$36="",NA(),連結実質赤字比率に係る赤字・黒字の構成分析!C$36)</f>
        <v>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2.4500000000000002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2.93</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9.6199999999999992</v>
      </c>
    </row>
    <row r="36" spans="1:16">
      <c r="A36" s="160" t="str">
        <f>IF(連結実質赤字比率に係る赤字・黒字の構成分析!C$34="",NA(),連結実質赤字比率に係る赤字・黒字の構成分析!C$34)</f>
        <v>小型自動車競走事業特別会計</v>
      </c>
      <c r="B36" s="160">
        <f>IF(ROUND(VALUE(SUBSTITUTE(連結実質赤字比率に係る赤字・黒字の構成分析!F$34,"▲", "-")), 2) &lt; 0, ABS(ROUND(VALUE(SUBSTITUTE(連結実質赤字比率に係る赤字・黒字の構成分析!F$34,"▲", "-")), 2)), NA())</f>
        <v>3.35</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4.6100000000000003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5.84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6.28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7.33</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3165</v>
      </c>
      <c r="E42" s="161"/>
      <c r="F42" s="161"/>
      <c r="G42" s="161">
        <f>'実質公債費比率（分子）の構造'!L$52</f>
        <v>3243</v>
      </c>
      <c r="H42" s="161"/>
      <c r="I42" s="161"/>
      <c r="J42" s="161">
        <f>'実質公債費比率（分子）の構造'!M$52</f>
        <v>3105</v>
      </c>
      <c r="K42" s="161"/>
      <c r="L42" s="161"/>
      <c r="M42" s="161">
        <f>'実質公債費比率（分子）の構造'!N$52</f>
        <v>3161</v>
      </c>
      <c r="N42" s="161"/>
      <c r="O42" s="161"/>
      <c r="P42" s="161">
        <f>'実質公債費比率（分子）の構造'!O$52</f>
        <v>3142</v>
      </c>
    </row>
    <row r="43" spans="1:16">
      <c r="A43" s="161" t="s">
        <v>58</v>
      </c>
      <c r="B43" s="161">
        <f>'実質公債費比率（分子）の構造'!K$51</f>
        <v>0</v>
      </c>
      <c r="C43" s="161"/>
      <c r="D43" s="161"/>
      <c r="E43" s="161">
        <f>'実質公債費比率（分子）の構造'!L$51</f>
        <v>0</v>
      </c>
      <c r="F43" s="161"/>
      <c r="G43" s="161"/>
      <c r="H43" s="161">
        <f>'実質公債費比率（分子）の構造'!M$51</f>
        <v>2</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217</v>
      </c>
      <c r="C44" s="161"/>
      <c r="D44" s="161"/>
      <c r="E44" s="161">
        <f>'実質公債費比率（分子）の構造'!L$50</f>
        <v>199</v>
      </c>
      <c r="F44" s="161"/>
      <c r="G44" s="161"/>
      <c r="H44" s="161">
        <f>'実質公債費比率（分子）の構造'!M$50</f>
        <v>182</v>
      </c>
      <c r="I44" s="161"/>
      <c r="J44" s="161"/>
      <c r="K44" s="161">
        <f>'実質公債費比率（分子）の構造'!N$50</f>
        <v>161</v>
      </c>
      <c r="L44" s="161"/>
      <c r="M44" s="161"/>
      <c r="N44" s="161">
        <f>'実質公債費比率（分子）の構造'!O$50</f>
        <v>165</v>
      </c>
      <c r="O44" s="161"/>
      <c r="P44" s="161"/>
    </row>
    <row r="45" spans="1:16">
      <c r="A45" s="161" t="s">
        <v>60</v>
      </c>
      <c r="B45" s="161">
        <f>'実質公債費比率（分子）の構造'!K$49</f>
        <v>0</v>
      </c>
      <c r="C45" s="161"/>
      <c r="D45" s="161"/>
      <c r="E45" s="161">
        <f>'実質公債費比率（分子）の構造'!L$49</f>
        <v>2</v>
      </c>
      <c r="F45" s="161"/>
      <c r="G45" s="161"/>
      <c r="H45" s="161">
        <f>'実質公債費比率（分子）の構造'!M$49</f>
        <v>6</v>
      </c>
      <c r="I45" s="161"/>
      <c r="J45" s="161"/>
      <c r="K45" s="161">
        <f>'実質公債費比率（分子）の構造'!N$49</f>
        <v>46</v>
      </c>
      <c r="L45" s="161"/>
      <c r="M45" s="161"/>
      <c r="N45" s="161">
        <f>'実質公債費比率（分子）の構造'!O$49</f>
        <v>43</v>
      </c>
      <c r="O45" s="161"/>
      <c r="P45" s="161"/>
    </row>
    <row r="46" spans="1:16">
      <c r="A46" s="161" t="s">
        <v>61</v>
      </c>
      <c r="B46" s="161">
        <f>'実質公債費比率（分子）の構造'!K$48</f>
        <v>1030</v>
      </c>
      <c r="C46" s="161"/>
      <c r="D46" s="161"/>
      <c r="E46" s="161">
        <f>'実質公債費比率（分子）の構造'!L$48</f>
        <v>1065</v>
      </c>
      <c r="F46" s="161"/>
      <c r="G46" s="161"/>
      <c r="H46" s="161">
        <f>'実質公債費比率（分子）の構造'!M$48</f>
        <v>1127</v>
      </c>
      <c r="I46" s="161"/>
      <c r="J46" s="161"/>
      <c r="K46" s="161">
        <f>'実質公債費比率（分子）の構造'!N$48</f>
        <v>1155</v>
      </c>
      <c r="L46" s="161"/>
      <c r="M46" s="161"/>
      <c r="N46" s="161">
        <f>'実質公債費比率（分子）の構造'!O$48</f>
        <v>1273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3731</v>
      </c>
      <c r="C49" s="161"/>
      <c r="D49" s="161"/>
      <c r="E49" s="161">
        <f>'実質公債費比率（分子）の構造'!L$45</f>
        <v>3424</v>
      </c>
      <c r="F49" s="161"/>
      <c r="G49" s="161"/>
      <c r="H49" s="161">
        <f>'実質公債費比率（分子）の構造'!M$45</f>
        <v>3241</v>
      </c>
      <c r="I49" s="161"/>
      <c r="J49" s="161"/>
      <c r="K49" s="161">
        <f>'実質公債費比率（分子）の構造'!N$45</f>
        <v>3121</v>
      </c>
      <c r="L49" s="161"/>
      <c r="M49" s="161"/>
      <c r="N49" s="161">
        <f>'実質公債費比率（分子）の構造'!O$45</f>
        <v>2991</v>
      </c>
      <c r="O49" s="161"/>
      <c r="P49" s="161"/>
    </row>
    <row r="50" spans="1:16">
      <c r="A50" s="161" t="s">
        <v>65</v>
      </c>
      <c r="B50" s="161" t="e">
        <f>NA()</f>
        <v>#N/A</v>
      </c>
      <c r="C50" s="161">
        <f>IF(ISNUMBER('実質公債費比率（分子）の構造'!K$53),'実質公債費比率（分子）の構造'!K$53,NA())</f>
        <v>1813</v>
      </c>
      <c r="D50" s="161" t="e">
        <f>NA()</f>
        <v>#N/A</v>
      </c>
      <c r="E50" s="161" t="e">
        <f>NA()</f>
        <v>#N/A</v>
      </c>
      <c r="F50" s="161">
        <f>IF(ISNUMBER('実質公債費比率（分子）の構造'!L$53),'実質公債費比率（分子）の構造'!L$53,NA())</f>
        <v>1447</v>
      </c>
      <c r="G50" s="161" t="e">
        <f>NA()</f>
        <v>#N/A</v>
      </c>
      <c r="H50" s="161" t="e">
        <f>NA()</f>
        <v>#N/A</v>
      </c>
      <c r="I50" s="161">
        <f>IF(ISNUMBER('実質公債費比率（分子）の構造'!M$53),'実質公債費比率（分子）の構造'!M$53,NA())</f>
        <v>1453</v>
      </c>
      <c r="J50" s="161" t="e">
        <f>NA()</f>
        <v>#N/A</v>
      </c>
      <c r="K50" s="161" t="e">
        <f>NA()</f>
        <v>#N/A</v>
      </c>
      <c r="L50" s="161">
        <f>IF(ISNUMBER('実質公債費比率（分子）の構造'!N$53),'実質公債費比率（分子）の構造'!N$53,NA())</f>
        <v>1322</v>
      </c>
      <c r="M50" s="161" t="e">
        <f>NA()</f>
        <v>#N/A</v>
      </c>
      <c r="N50" s="161" t="e">
        <f>NA()</f>
        <v>#N/A</v>
      </c>
      <c r="O50" s="161">
        <f>IF(ISNUMBER('実質公債費比率（分子）の構造'!O$53),'実質公債費比率（分子）の構造'!O$53,NA())</f>
        <v>1330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28451</v>
      </c>
      <c r="E56" s="160"/>
      <c r="F56" s="160"/>
      <c r="G56" s="160">
        <f>'将来負担比率（分子）の構造'!J$52</f>
        <v>31641</v>
      </c>
      <c r="H56" s="160"/>
      <c r="I56" s="160"/>
      <c r="J56" s="160">
        <f>'将来負担比率（分子）の構造'!K$52</f>
        <v>31612</v>
      </c>
      <c r="K56" s="160"/>
      <c r="L56" s="160"/>
      <c r="M56" s="160">
        <f>'将来負担比率（分子）の構造'!L$52</f>
        <v>32065</v>
      </c>
      <c r="N56" s="160"/>
      <c r="O56" s="160"/>
      <c r="P56" s="160">
        <f>'将来負担比率（分子）の構造'!M$52</f>
        <v>33090</v>
      </c>
    </row>
    <row r="57" spans="1:16">
      <c r="A57" s="160" t="s">
        <v>36</v>
      </c>
      <c r="B57" s="160"/>
      <c r="C57" s="160"/>
      <c r="D57" s="160">
        <f>'将来負担比率（分子）の構造'!I$51</f>
        <v>8691</v>
      </c>
      <c r="E57" s="160"/>
      <c r="F57" s="160"/>
      <c r="G57" s="160">
        <f>'将来負担比率（分子）の構造'!J$51</f>
        <v>8133</v>
      </c>
      <c r="H57" s="160"/>
      <c r="I57" s="160"/>
      <c r="J57" s="160">
        <f>'将来負担比率（分子）の構造'!K$51</f>
        <v>7709</v>
      </c>
      <c r="K57" s="160"/>
      <c r="L57" s="160"/>
      <c r="M57" s="160">
        <f>'将来負担比率（分子）の構造'!L$51</f>
        <v>7028</v>
      </c>
      <c r="N57" s="160"/>
      <c r="O57" s="160"/>
      <c r="P57" s="160">
        <f>'将来負担比率（分子）の構造'!M$51</f>
        <v>6445</v>
      </c>
    </row>
    <row r="58" spans="1:16">
      <c r="A58" s="160" t="s">
        <v>35</v>
      </c>
      <c r="B58" s="160"/>
      <c r="C58" s="160"/>
      <c r="D58" s="160">
        <f>'将来負担比率（分子）の構造'!I$50</f>
        <v>5197</v>
      </c>
      <c r="E58" s="160"/>
      <c r="F58" s="160"/>
      <c r="G58" s="160">
        <f>'将来負担比率（分子）の構造'!J$50</f>
        <v>6161</v>
      </c>
      <c r="H58" s="160"/>
      <c r="I58" s="160"/>
      <c r="J58" s="160">
        <f>'将来負担比率（分子）の構造'!K$50</f>
        <v>7240</v>
      </c>
      <c r="K58" s="160"/>
      <c r="L58" s="160"/>
      <c r="M58" s="160">
        <f>'将来負担比率（分子）の構造'!L$50</f>
        <v>9007</v>
      </c>
      <c r="N58" s="160"/>
      <c r="O58" s="160"/>
      <c r="P58" s="160">
        <f>'将来負担比率（分子）の構造'!M$50</f>
        <v>8336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608</v>
      </c>
      <c r="C61" s="160"/>
      <c r="D61" s="160"/>
      <c r="E61" s="160">
        <f>'将来負担比率（分子）の構造'!J$46</f>
        <v>598</v>
      </c>
      <c r="F61" s="160"/>
      <c r="G61" s="160"/>
      <c r="H61" s="160">
        <f>'将来負担比率（分子）の構造'!K$46</f>
        <v>321</v>
      </c>
      <c r="I61" s="160"/>
      <c r="J61" s="160"/>
      <c r="K61" s="160">
        <f>'将来負担比率（分子）の構造'!L$46</f>
        <v>305</v>
      </c>
      <c r="L61" s="160"/>
      <c r="M61" s="160"/>
      <c r="N61" s="160">
        <f>'将来負担比率（分子）の構造'!M$46</f>
        <v>265</v>
      </c>
      <c r="O61" s="160"/>
      <c r="P61" s="160"/>
    </row>
    <row r="62" spans="1:16">
      <c r="A62" s="160" t="s">
        <v>29</v>
      </c>
      <c r="B62" s="160">
        <f>'将来負担比率（分子）の構造'!I$45</f>
        <v>5127</v>
      </c>
      <c r="C62" s="160"/>
      <c r="D62" s="160"/>
      <c r="E62" s="160">
        <f>'将来負担比率（分子）の構造'!J$45</f>
        <v>4764</v>
      </c>
      <c r="F62" s="160"/>
      <c r="G62" s="160"/>
      <c r="H62" s="160">
        <f>'将来負担比率（分子）の構造'!K$45</f>
        <v>4589</v>
      </c>
      <c r="I62" s="160"/>
      <c r="J62" s="160"/>
      <c r="K62" s="160">
        <f>'将来負担比率（分子）の構造'!L$45</f>
        <v>4508</v>
      </c>
      <c r="L62" s="160"/>
      <c r="M62" s="160"/>
      <c r="N62" s="160">
        <f>'将来負担比率（分子）の構造'!M$45</f>
        <v>4266</v>
      </c>
      <c r="O62" s="160"/>
      <c r="P62" s="160"/>
    </row>
    <row r="63" spans="1:16">
      <c r="A63" s="160" t="s">
        <v>28</v>
      </c>
      <c r="B63" s="160">
        <f>'将来負担比率（分子）の構造'!I$44</f>
        <v>302</v>
      </c>
      <c r="C63" s="160"/>
      <c r="D63" s="160"/>
      <c r="E63" s="160">
        <f>'将来負担比率（分子）の構造'!J$44</f>
        <v>300</v>
      </c>
      <c r="F63" s="160"/>
      <c r="G63" s="160"/>
      <c r="H63" s="160">
        <f>'将来負担比率（分子）の構造'!K$44</f>
        <v>293</v>
      </c>
      <c r="I63" s="160"/>
      <c r="J63" s="160"/>
      <c r="K63" s="160">
        <f>'将来負担比率（分子）の構造'!L$44</f>
        <v>250</v>
      </c>
      <c r="L63" s="160"/>
      <c r="M63" s="160"/>
      <c r="N63" s="160">
        <f>'将来負担比率（分子）の構造'!M$44</f>
        <v>208</v>
      </c>
      <c r="O63" s="160"/>
      <c r="P63" s="160"/>
    </row>
    <row r="64" spans="1:16">
      <c r="A64" s="160" t="s">
        <v>27</v>
      </c>
      <c r="B64" s="160">
        <f>'将来負担比率（分子）の構造'!I$43</f>
        <v>16977</v>
      </c>
      <c r="C64" s="160"/>
      <c r="D64" s="160"/>
      <c r="E64" s="160">
        <f>'将来負担比率（分子）の構造'!J$43</f>
        <v>18499</v>
      </c>
      <c r="F64" s="160"/>
      <c r="G64" s="160"/>
      <c r="H64" s="160">
        <f>'将来負担比率（分子）の構造'!K$43</f>
        <v>19635</v>
      </c>
      <c r="I64" s="160"/>
      <c r="J64" s="160"/>
      <c r="K64" s="160">
        <f>'将来負担比率（分子）の構造'!L$43</f>
        <v>18381</v>
      </c>
      <c r="L64" s="160"/>
      <c r="M64" s="160"/>
      <c r="N64" s="160">
        <f>'将来負担比率（分子）の構造'!M$43</f>
        <v>17658</v>
      </c>
      <c r="O64" s="160"/>
      <c r="P64" s="160"/>
    </row>
    <row r="65" spans="1:16">
      <c r="A65" s="160" t="s">
        <v>26</v>
      </c>
      <c r="B65" s="160">
        <f>'将来負担比率（分子）の構造'!I$42</f>
        <v>1107</v>
      </c>
      <c r="C65" s="160"/>
      <c r="D65" s="160"/>
      <c r="E65" s="160">
        <f>'将来負担比率（分子）の構造'!J$42</f>
        <v>914</v>
      </c>
      <c r="F65" s="160"/>
      <c r="G65" s="160"/>
      <c r="H65" s="160">
        <f>'将来負担比率（分子）の構造'!K$42</f>
        <v>737</v>
      </c>
      <c r="I65" s="160"/>
      <c r="J65" s="160"/>
      <c r="K65" s="160">
        <f>'将来負担比率（分子）の構造'!L$42</f>
        <v>581</v>
      </c>
      <c r="L65" s="160"/>
      <c r="M65" s="160"/>
      <c r="N65" s="160">
        <f>'将来負担比率（分子）の構造'!M$42</f>
        <v>429</v>
      </c>
      <c r="O65" s="160"/>
      <c r="P65" s="160"/>
    </row>
    <row r="66" spans="1:16">
      <c r="A66" s="160" t="s">
        <v>25</v>
      </c>
      <c r="B66" s="160">
        <f>'将来負担比率（分子）の構造'!I$41</f>
        <v>27145</v>
      </c>
      <c r="C66" s="160"/>
      <c r="D66" s="160"/>
      <c r="E66" s="160">
        <f>'将来負担比率（分子）の構造'!J$41</f>
        <v>29734</v>
      </c>
      <c r="F66" s="160"/>
      <c r="G66" s="160"/>
      <c r="H66" s="160">
        <f>'将来負担比率（分子）の構造'!K$41</f>
        <v>29129</v>
      </c>
      <c r="I66" s="160"/>
      <c r="J66" s="160"/>
      <c r="K66" s="160">
        <f>'将来負担比率（分子）の構造'!L$41</f>
        <v>31850</v>
      </c>
      <c r="L66" s="160"/>
      <c r="M66" s="160"/>
      <c r="N66" s="160">
        <f>'将来負担比率（分子）の構造'!M$41</f>
        <v>35445</v>
      </c>
      <c r="O66" s="160"/>
      <c r="P66" s="160"/>
    </row>
    <row r="67" spans="1:16">
      <c r="A67" s="160" t="s">
        <v>69</v>
      </c>
      <c r="B67" s="160" t="e">
        <f>NA()</f>
        <v>#N/A</v>
      </c>
      <c r="C67" s="160">
        <f>IF(ISNUMBER('将来負担比率（分子）の構造'!I$53), IF('将来負担比率（分子）の構造'!I$53 &lt; 0, 0, '将来負担比率（分子）の構造'!I$53), NA())</f>
        <v>8928</v>
      </c>
      <c r="D67" s="160" t="e">
        <f>NA()</f>
        <v>#N/A</v>
      </c>
      <c r="E67" s="160" t="e">
        <f>NA()</f>
        <v>#N/A</v>
      </c>
      <c r="F67" s="160">
        <f>IF(ISNUMBER('将来負担比率（分子）の構造'!J$53), IF('将来負担比率（分子）の構造'!J$53 &lt; 0, 0, '将来負担比率（分子）の構造'!J$53), NA())</f>
        <v>8874</v>
      </c>
      <c r="G67" s="160" t="e">
        <f>NA()</f>
        <v>#N/A</v>
      </c>
      <c r="H67" s="160" t="e">
        <f>NA()</f>
        <v>#N/A</v>
      </c>
      <c r="I67" s="160">
        <f>IF(ISNUMBER('将来負担比率（分子）の構造'!K$53), IF('将来負担比率（分子）の構造'!K$53 &lt; 0, 0, '将来負担比率（分子）の構造'!K$53), NA())</f>
        <v>8144</v>
      </c>
      <c r="J67" s="160" t="e">
        <f>NA()</f>
        <v>#N/A</v>
      </c>
      <c r="K67" s="160" t="e">
        <f>NA()</f>
        <v>#N/A</v>
      </c>
      <c r="L67" s="160">
        <f>IF(ISNUMBER('将来負担比率（分子）の構造'!L$53), IF('将来負担比率（分子）の構造'!L$53 &lt; 0, 0, '将来負担比率（分子）の構造'!L$53), NA())</f>
        <v>7774</v>
      </c>
      <c r="M67" s="160" t="e">
        <f>NA()</f>
        <v>#N/A</v>
      </c>
      <c r="N67" s="160" t="e">
        <f>NA()</f>
        <v>#N/A</v>
      </c>
      <c r="O67" s="160">
        <f>IF(ISNUMBER('将来負担比率（分子）の構造'!M$53), IF('将来負担比率（分子）の構造'!M$53 &lt; 0, 0, '将来負担比率（分子）の構造'!M$53), NA())</f>
        <v>10400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3817</v>
      </c>
      <c r="C72" s="164">
        <f>基金残高に係る経年分析!G55</f>
        <v>4207</v>
      </c>
      <c r="D72" s="164">
        <f>基金残高に係る経年分析!H55</f>
        <v>3576</v>
      </c>
    </row>
    <row r="73" spans="1:16">
      <c r="A73" s="163" t="s">
        <v>72</v>
      </c>
      <c r="B73" s="164">
        <f>基金残高に係る経年分析!F56</f>
        <v>586</v>
      </c>
      <c r="C73" s="164">
        <f>基金残高に係る経年分析!G56</f>
        <v>577</v>
      </c>
      <c r="D73" s="164">
        <f>基金残高に係る経年分析!H56</f>
        <v>567</v>
      </c>
    </row>
    <row r="74" spans="1:16">
      <c r="A74" s="163" t="s">
        <v>73</v>
      </c>
      <c r="B74" s="164">
        <f>基金残高に係る経年分析!F57</f>
        <v>2577</v>
      </c>
      <c r="C74" s="164">
        <f>基金残高に係る経年分析!G57</f>
        <v>3884</v>
      </c>
      <c r="D74" s="164">
        <f>基金残高に係る経年分析!H57</f>
        <v>3456</v>
      </c>
    </row>
  </sheetData>
  <sheetProtection algorithmName="SHA-512" hashValue="0S2hEmyyVcxsPZHQH+O8GyUNkHqoWTglhYAGvke9NB3aSIamihWutzcCJMVaY8qDcOFyb18sP/Dk6M2K2lX0Cg==" saltValue="krjW5f+C7nWkDTeNecOQ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9987206</v>
      </c>
      <c r="S5" s="649"/>
      <c r="T5" s="649"/>
      <c r="U5" s="649"/>
      <c r="V5" s="649"/>
      <c r="W5" s="649"/>
      <c r="X5" s="649"/>
      <c r="Y5" s="650"/>
      <c r="Z5" s="651">
        <v>30.4</v>
      </c>
      <c r="AA5" s="651"/>
      <c r="AB5" s="651"/>
      <c r="AC5" s="651"/>
      <c r="AD5" s="652">
        <v>9436010</v>
      </c>
      <c r="AE5" s="652"/>
      <c r="AF5" s="652"/>
      <c r="AG5" s="652"/>
      <c r="AH5" s="652"/>
      <c r="AI5" s="652"/>
      <c r="AJ5" s="652"/>
      <c r="AK5" s="652"/>
      <c r="AL5" s="653">
        <v>57.8</v>
      </c>
      <c r="AM5" s="654"/>
      <c r="AN5" s="654"/>
      <c r="AO5" s="655"/>
      <c r="AP5" s="645" t="s">
        <v>222</v>
      </c>
      <c r="AQ5" s="646"/>
      <c r="AR5" s="646"/>
      <c r="AS5" s="646"/>
      <c r="AT5" s="646"/>
      <c r="AU5" s="646"/>
      <c r="AV5" s="646"/>
      <c r="AW5" s="646"/>
      <c r="AX5" s="646"/>
      <c r="AY5" s="646"/>
      <c r="AZ5" s="646"/>
      <c r="BA5" s="646"/>
      <c r="BB5" s="646"/>
      <c r="BC5" s="646"/>
      <c r="BD5" s="646"/>
      <c r="BE5" s="646"/>
      <c r="BF5" s="647"/>
      <c r="BG5" s="659">
        <v>9429248</v>
      </c>
      <c r="BH5" s="660"/>
      <c r="BI5" s="660"/>
      <c r="BJ5" s="660"/>
      <c r="BK5" s="660"/>
      <c r="BL5" s="660"/>
      <c r="BM5" s="660"/>
      <c r="BN5" s="661"/>
      <c r="BO5" s="662">
        <v>94.4</v>
      </c>
      <c r="BP5" s="662"/>
      <c r="BQ5" s="662"/>
      <c r="BR5" s="662"/>
      <c r="BS5" s="663">
        <v>152583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175333</v>
      </c>
      <c r="S6" s="660"/>
      <c r="T6" s="660"/>
      <c r="U6" s="660"/>
      <c r="V6" s="660"/>
      <c r="W6" s="660"/>
      <c r="X6" s="660"/>
      <c r="Y6" s="661"/>
      <c r="Z6" s="662">
        <v>0.5</v>
      </c>
      <c r="AA6" s="662"/>
      <c r="AB6" s="662"/>
      <c r="AC6" s="662"/>
      <c r="AD6" s="663">
        <v>175333</v>
      </c>
      <c r="AE6" s="663"/>
      <c r="AF6" s="663"/>
      <c r="AG6" s="663"/>
      <c r="AH6" s="663"/>
      <c r="AI6" s="663"/>
      <c r="AJ6" s="663"/>
      <c r="AK6" s="663"/>
      <c r="AL6" s="664">
        <v>1.1000000000000001</v>
      </c>
      <c r="AM6" s="665"/>
      <c r="AN6" s="665"/>
      <c r="AO6" s="666"/>
      <c r="AP6" s="656" t="s">
        <v>227</v>
      </c>
      <c r="AQ6" s="657"/>
      <c r="AR6" s="657"/>
      <c r="AS6" s="657"/>
      <c r="AT6" s="657"/>
      <c r="AU6" s="657"/>
      <c r="AV6" s="657"/>
      <c r="AW6" s="657"/>
      <c r="AX6" s="657"/>
      <c r="AY6" s="657"/>
      <c r="AZ6" s="657"/>
      <c r="BA6" s="657"/>
      <c r="BB6" s="657"/>
      <c r="BC6" s="657"/>
      <c r="BD6" s="657"/>
      <c r="BE6" s="657"/>
      <c r="BF6" s="658"/>
      <c r="BG6" s="659">
        <v>9429248</v>
      </c>
      <c r="BH6" s="660"/>
      <c r="BI6" s="660"/>
      <c r="BJ6" s="660"/>
      <c r="BK6" s="660"/>
      <c r="BL6" s="660"/>
      <c r="BM6" s="660"/>
      <c r="BN6" s="661"/>
      <c r="BO6" s="662">
        <v>94.4</v>
      </c>
      <c r="BP6" s="662"/>
      <c r="BQ6" s="662"/>
      <c r="BR6" s="662"/>
      <c r="BS6" s="663">
        <v>152583</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204140</v>
      </c>
      <c r="CS6" s="660"/>
      <c r="CT6" s="660"/>
      <c r="CU6" s="660"/>
      <c r="CV6" s="660"/>
      <c r="CW6" s="660"/>
      <c r="CX6" s="660"/>
      <c r="CY6" s="661"/>
      <c r="CZ6" s="653">
        <v>0.6</v>
      </c>
      <c r="DA6" s="654"/>
      <c r="DB6" s="654"/>
      <c r="DC6" s="673"/>
      <c r="DD6" s="668" t="s">
        <v>229</v>
      </c>
      <c r="DE6" s="660"/>
      <c r="DF6" s="660"/>
      <c r="DG6" s="660"/>
      <c r="DH6" s="660"/>
      <c r="DI6" s="660"/>
      <c r="DJ6" s="660"/>
      <c r="DK6" s="660"/>
      <c r="DL6" s="660"/>
      <c r="DM6" s="660"/>
      <c r="DN6" s="660"/>
      <c r="DO6" s="660"/>
      <c r="DP6" s="661"/>
      <c r="DQ6" s="668">
        <v>204140</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20032</v>
      </c>
      <c r="S7" s="660"/>
      <c r="T7" s="660"/>
      <c r="U7" s="660"/>
      <c r="V7" s="660"/>
      <c r="W7" s="660"/>
      <c r="X7" s="660"/>
      <c r="Y7" s="661"/>
      <c r="Z7" s="662">
        <v>0.1</v>
      </c>
      <c r="AA7" s="662"/>
      <c r="AB7" s="662"/>
      <c r="AC7" s="662"/>
      <c r="AD7" s="663">
        <v>20032</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3766255</v>
      </c>
      <c r="BH7" s="660"/>
      <c r="BI7" s="660"/>
      <c r="BJ7" s="660"/>
      <c r="BK7" s="660"/>
      <c r="BL7" s="660"/>
      <c r="BM7" s="660"/>
      <c r="BN7" s="661"/>
      <c r="BO7" s="662">
        <v>37.700000000000003</v>
      </c>
      <c r="BP7" s="662"/>
      <c r="BQ7" s="662"/>
      <c r="BR7" s="662"/>
      <c r="BS7" s="663">
        <v>152583</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2726384</v>
      </c>
      <c r="CS7" s="660"/>
      <c r="CT7" s="660"/>
      <c r="CU7" s="660"/>
      <c r="CV7" s="660"/>
      <c r="CW7" s="660"/>
      <c r="CX7" s="660"/>
      <c r="CY7" s="661"/>
      <c r="CZ7" s="662">
        <v>8.6</v>
      </c>
      <c r="DA7" s="662"/>
      <c r="DB7" s="662"/>
      <c r="DC7" s="662"/>
      <c r="DD7" s="668">
        <v>33056</v>
      </c>
      <c r="DE7" s="660"/>
      <c r="DF7" s="660"/>
      <c r="DG7" s="660"/>
      <c r="DH7" s="660"/>
      <c r="DI7" s="660"/>
      <c r="DJ7" s="660"/>
      <c r="DK7" s="660"/>
      <c r="DL7" s="660"/>
      <c r="DM7" s="660"/>
      <c r="DN7" s="660"/>
      <c r="DO7" s="660"/>
      <c r="DP7" s="661"/>
      <c r="DQ7" s="668">
        <v>2381271</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36825</v>
      </c>
      <c r="S8" s="660"/>
      <c r="T8" s="660"/>
      <c r="U8" s="660"/>
      <c r="V8" s="660"/>
      <c r="W8" s="660"/>
      <c r="X8" s="660"/>
      <c r="Y8" s="661"/>
      <c r="Z8" s="662">
        <v>0.1</v>
      </c>
      <c r="AA8" s="662"/>
      <c r="AB8" s="662"/>
      <c r="AC8" s="662"/>
      <c r="AD8" s="663">
        <v>36825</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111705</v>
      </c>
      <c r="BH8" s="660"/>
      <c r="BI8" s="660"/>
      <c r="BJ8" s="660"/>
      <c r="BK8" s="660"/>
      <c r="BL8" s="660"/>
      <c r="BM8" s="660"/>
      <c r="BN8" s="661"/>
      <c r="BO8" s="662">
        <v>1.1000000000000001</v>
      </c>
      <c r="BP8" s="662"/>
      <c r="BQ8" s="662"/>
      <c r="BR8" s="662"/>
      <c r="BS8" s="668" t="s">
        <v>229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10178593</v>
      </c>
      <c r="CS8" s="660"/>
      <c r="CT8" s="660"/>
      <c r="CU8" s="660"/>
      <c r="CV8" s="660"/>
      <c r="CW8" s="660"/>
      <c r="CX8" s="660"/>
      <c r="CY8" s="661"/>
      <c r="CZ8" s="662">
        <v>32</v>
      </c>
      <c r="DA8" s="662"/>
      <c r="DB8" s="662"/>
      <c r="DC8" s="662"/>
      <c r="DD8" s="668">
        <v>308101</v>
      </c>
      <c r="DE8" s="660"/>
      <c r="DF8" s="660"/>
      <c r="DG8" s="660"/>
      <c r="DH8" s="660"/>
      <c r="DI8" s="660"/>
      <c r="DJ8" s="660"/>
      <c r="DK8" s="660"/>
      <c r="DL8" s="660"/>
      <c r="DM8" s="660"/>
      <c r="DN8" s="660"/>
      <c r="DO8" s="660"/>
      <c r="DP8" s="661"/>
      <c r="DQ8" s="668">
        <v>4749216</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39109</v>
      </c>
      <c r="S9" s="660"/>
      <c r="T9" s="660"/>
      <c r="U9" s="660"/>
      <c r="V9" s="660"/>
      <c r="W9" s="660"/>
      <c r="X9" s="660"/>
      <c r="Y9" s="661"/>
      <c r="Z9" s="662">
        <v>0.1</v>
      </c>
      <c r="AA9" s="662"/>
      <c r="AB9" s="662"/>
      <c r="AC9" s="662"/>
      <c r="AD9" s="663">
        <v>39109</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2697263</v>
      </c>
      <c r="BH9" s="660"/>
      <c r="BI9" s="660"/>
      <c r="BJ9" s="660"/>
      <c r="BK9" s="660"/>
      <c r="BL9" s="660"/>
      <c r="BM9" s="660"/>
      <c r="BN9" s="661"/>
      <c r="BO9" s="662">
        <v>27</v>
      </c>
      <c r="BP9" s="662"/>
      <c r="BQ9" s="662"/>
      <c r="BR9" s="662"/>
      <c r="BS9" s="668" t="s">
        <v>229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2829750</v>
      </c>
      <c r="CS9" s="660"/>
      <c r="CT9" s="660"/>
      <c r="CU9" s="660"/>
      <c r="CV9" s="660"/>
      <c r="CW9" s="660"/>
      <c r="CX9" s="660"/>
      <c r="CY9" s="661"/>
      <c r="CZ9" s="662">
        <v>8.9</v>
      </c>
      <c r="DA9" s="662"/>
      <c r="DB9" s="662"/>
      <c r="DC9" s="662"/>
      <c r="DD9" s="668">
        <v>541533</v>
      </c>
      <c r="DE9" s="660"/>
      <c r="DF9" s="660"/>
      <c r="DG9" s="660"/>
      <c r="DH9" s="660"/>
      <c r="DI9" s="660"/>
      <c r="DJ9" s="660"/>
      <c r="DK9" s="660"/>
      <c r="DL9" s="660"/>
      <c r="DM9" s="660"/>
      <c r="DN9" s="660"/>
      <c r="DO9" s="660"/>
      <c r="DP9" s="661"/>
      <c r="DQ9" s="668">
        <v>2137077</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240</v>
      </c>
      <c r="AA10" s="662"/>
      <c r="AB10" s="662"/>
      <c r="AC10" s="662"/>
      <c r="AD10" s="663" t="s">
        <v>229</v>
      </c>
      <c r="AE10" s="663"/>
      <c r="AF10" s="663"/>
      <c r="AG10" s="663"/>
      <c r="AH10" s="663"/>
      <c r="AI10" s="663"/>
      <c r="AJ10" s="663"/>
      <c r="AK10" s="663"/>
      <c r="AL10" s="664" t="s">
        <v>240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186044</v>
      </c>
      <c r="BH10" s="660"/>
      <c r="BI10" s="660"/>
      <c r="BJ10" s="660"/>
      <c r="BK10" s="660"/>
      <c r="BL10" s="660"/>
      <c r="BM10" s="660"/>
      <c r="BN10" s="661"/>
      <c r="BO10" s="662">
        <v>1.9</v>
      </c>
      <c r="BP10" s="662"/>
      <c r="BQ10" s="662"/>
      <c r="BR10" s="662"/>
      <c r="BS10" s="668" t="s">
        <v>229</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58747</v>
      </c>
      <c r="CS10" s="660"/>
      <c r="CT10" s="660"/>
      <c r="CU10" s="660"/>
      <c r="CV10" s="660"/>
      <c r="CW10" s="660"/>
      <c r="CX10" s="660"/>
      <c r="CY10" s="661"/>
      <c r="CZ10" s="662">
        <v>0.2</v>
      </c>
      <c r="DA10" s="662"/>
      <c r="DB10" s="662"/>
      <c r="DC10" s="662"/>
      <c r="DD10" s="668">
        <v>7558</v>
      </c>
      <c r="DE10" s="660"/>
      <c r="DF10" s="660"/>
      <c r="DG10" s="660"/>
      <c r="DH10" s="660"/>
      <c r="DI10" s="660"/>
      <c r="DJ10" s="660"/>
      <c r="DK10" s="660"/>
      <c r="DL10" s="660"/>
      <c r="DM10" s="660"/>
      <c r="DN10" s="660"/>
      <c r="DO10" s="660"/>
      <c r="DP10" s="661"/>
      <c r="DQ10" s="668">
        <v>52314</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240</v>
      </c>
      <c r="AA11" s="662"/>
      <c r="AB11" s="662"/>
      <c r="AC11" s="662"/>
      <c r="AD11" s="663" t="s">
        <v>229</v>
      </c>
      <c r="AE11" s="663"/>
      <c r="AF11" s="663"/>
      <c r="AG11" s="663"/>
      <c r="AH11" s="663"/>
      <c r="AI11" s="663"/>
      <c r="AJ11" s="663"/>
      <c r="AK11" s="663"/>
      <c r="AL11" s="664" t="s">
        <v>229</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771243</v>
      </c>
      <c r="BH11" s="660"/>
      <c r="BI11" s="660"/>
      <c r="BJ11" s="660"/>
      <c r="BK11" s="660"/>
      <c r="BL11" s="660"/>
      <c r="BM11" s="660"/>
      <c r="BN11" s="661"/>
      <c r="BO11" s="662">
        <v>7.7</v>
      </c>
      <c r="BP11" s="662"/>
      <c r="BQ11" s="662"/>
      <c r="BR11" s="662"/>
      <c r="BS11" s="668">
        <v>152583</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514083</v>
      </c>
      <c r="CS11" s="660"/>
      <c r="CT11" s="660"/>
      <c r="CU11" s="660"/>
      <c r="CV11" s="660"/>
      <c r="CW11" s="660"/>
      <c r="CX11" s="660"/>
      <c r="CY11" s="661"/>
      <c r="CZ11" s="662">
        <v>1.6</v>
      </c>
      <c r="DA11" s="662"/>
      <c r="DB11" s="662"/>
      <c r="DC11" s="662"/>
      <c r="DD11" s="668">
        <v>209034</v>
      </c>
      <c r="DE11" s="660"/>
      <c r="DF11" s="660"/>
      <c r="DG11" s="660"/>
      <c r="DH11" s="660"/>
      <c r="DI11" s="660"/>
      <c r="DJ11" s="660"/>
      <c r="DK11" s="660"/>
      <c r="DL11" s="660"/>
      <c r="DM11" s="660"/>
      <c r="DN11" s="660"/>
      <c r="DO11" s="660"/>
      <c r="DP11" s="661"/>
      <c r="DQ11" s="668">
        <v>296996</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1057878</v>
      </c>
      <c r="S12" s="660"/>
      <c r="T12" s="660"/>
      <c r="U12" s="660"/>
      <c r="V12" s="660"/>
      <c r="W12" s="660"/>
      <c r="X12" s="660"/>
      <c r="Y12" s="661"/>
      <c r="Z12" s="662">
        <v>3.2</v>
      </c>
      <c r="AA12" s="662"/>
      <c r="AB12" s="662"/>
      <c r="AC12" s="662"/>
      <c r="AD12" s="663">
        <v>1057878</v>
      </c>
      <c r="AE12" s="663"/>
      <c r="AF12" s="663"/>
      <c r="AG12" s="663"/>
      <c r="AH12" s="663"/>
      <c r="AI12" s="663"/>
      <c r="AJ12" s="663"/>
      <c r="AK12" s="663"/>
      <c r="AL12" s="664">
        <v>6.5</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5042916</v>
      </c>
      <c r="BH12" s="660"/>
      <c r="BI12" s="660"/>
      <c r="BJ12" s="660"/>
      <c r="BK12" s="660"/>
      <c r="BL12" s="660"/>
      <c r="BM12" s="660"/>
      <c r="BN12" s="661"/>
      <c r="BO12" s="662">
        <v>50.5</v>
      </c>
      <c r="BP12" s="662"/>
      <c r="BQ12" s="662"/>
      <c r="BR12" s="662"/>
      <c r="BS12" s="668" t="s">
        <v>240</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333403</v>
      </c>
      <c r="CS12" s="660"/>
      <c r="CT12" s="660"/>
      <c r="CU12" s="660"/>
      <c r="CV12" s="660"/>
      <c r="CW12" s="660"/>
      <c r="CX12" s="660"/>
      <c r="CY12" s="661"/>
      <c r="CZ12" s="662">
        <v>1</v>
      </c>
      <c r="DA12" s="662"/>
      <c r="DB12" s="662"/>
      <c r="DC12" s="662"/>
      <c r="DD12" s="668">
        <v>6700</v>
      </c>
      <c r="DE12" s="660"/>
      <c r="DF12" s="660"/>
      <c r="DG12" s="660"/>
      <c r="DH12" s="660"/>
      <c r="DI12" s="660"/>
      <c r="DJ12" s="660"/>
      <c r="DK12" s="660"/>
      <c r="DL12" s="660"/>
      <c r="DM12" s="660"/>
      <c r="DN12" s="660"/>
      <c r="DO12" s="660"/>
      <c r="DP12" s="661"/>
      <c r="DQ12" s="668">
        <v>178917</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65774</v>
      </c>
      <c r="S13" s="660"/>
      <c r="T13" s="660"/>
      <c r="U13" s="660"/>
      <c r="V13" s="660"/>
      <c r="W13" s="660"/>
      <c r="X13" s="660"/>
      <c r="Y13" s="661"/>
      <c r="Z13" s="662">
        <v>0.2</v>
      </c>
      <c r="AA13" s="662"/>
      <c r="AB13" s="662"/>
      <c r="AC13" s="662"/>
      <c r="AD13" s="663">
        <v>65774</v>
      </c>
      <c r="AE13" s="663"/>
      <c r="AF13" s="663"/>
      <c r="AG13" s="663"/>
      <c r="AH13" s="663"/>
      <c r="AI13" s="663"/>
      <c r="AJ13" s="663"/>
      <c r="AK13" s="663"/>
      <c r="AL13" s="664">
        <v>0.4</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5017611</v>
      </c>
      <c r="BH13" s="660"/>
      <c r="BI13" s="660"/>
      <c r="BJ13" s="660"/>
      <c r="BK13" s="660"/>
      <c r="BL13" s="660"/>
      <c r="BM13" s="660"/>
      <c r="BN13" s="661"/>
      <c r="BO13" s="662">
        <v>50.2</v>
      </c>
      <c r="BP13" s="662"/>
      <c r="BQ13" s="662"/>
      <c r="BR13" s="662"/>
      <c r="BS13" s="668" t="s">
        <v>229</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2360160</v>
      </c>
      <c r="CS13" s="660"/>
      <c r="CT13" s="660"/>
      <c r="CU13" s="660"/>
      <c r="CV13" s="660"/>
      <c r="CW13" s="660"/>
      <c r="CX13" s="660"/>
      <c r="CY13" s="661"/>
      <c r="CZ13" s="662">
        <v>7.4</v>
      </c>
      <c r="DA13" s="662"/>
      <c r="DB13" s="662"/>
      <c r="DC13" s="662"/>
      <c r="DD13" s="668">
        <v>761793</v>
      </c>
      <c r="DE13" s="660"/>
      <c r="DF13" s="660"/>
      <c r="DG13" s="660"/>
      <c r="DH13" s="660"/>
      <c r="DI13" s="660"/>
      <c r="DJ13" s="660"/>
      <c r="DK13" s="660"/>
      <c r="DL13" s="660"/>
      <c r="DM13" s="660"/>
      <c r="DN13" s="660"/>
      <c r="DO13" s="660"/>
      <c r="DP13" s="661"/>
      <c r="DQ13" s="668">
        <v>1709962</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240</v>
      </c>
      <c r="S14" s="660"/>
      <c r="T14" s="660"/>
      <c r="U14" s="660"/>
      <c r="V14" s="660"/>
      <c r="W14" s="660"/>
      <c r="X14" s="660"/>
      <c r="Y14" s="661"/>
      <c r="Z14" s="662" t="s">
        <v>229</v>
      </c>
      <c r="AA14" s="662"/>
      <c r="AB14" s="662"/>
      <c r="AC14" s="662"/>
      <c r="AD14" s="663" t="s">
        <v>229</v>
      </c>
      <c r="AE14" s="663"/>
      <c r="AF14" s="663"/>
      <c r="AG14" s="663"/>
      <c r="AH14" s="663"/>
      <c r="AI14" s="663"/>
      <c r="AJ14" s="663"/>
      <c r="AK14" s="663"/>
      <c r="AL14" s="664" t="s">
        <v>240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173896</v>
      </c>
      <c r="BH14" s="660"/>
      <c r="BI14" s="660"/>
      <c r="BJ14" s="660"/>
      <c r="BK14" s="660"/>
      <c r="BL14" s="660"/>
      <c r="BM14" s="660"/>
      <c r="BN14" s="661"/>
      <c r="BO14" s="662">
        <v>1.7</v>
      </c>
      <c r="BP14" s="662"/>
      <c r="BQ14" s="662"/>
      <c r="BR14" s="662"/>
      <c r="BS14" s="668" t="s">
        <v>229</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1008513</v>
      </c>
      <c r="CS14" s="660"/>
      <c r="CT14" s="660"/>
      <c r="CU14" s="660"/>
      <c r="CV14" s="660"/>
      <c r="CW14" s="660"/>
      <c r="CX14" s="660"/>
      <c r="CY14" s="661"/>
      <c r="CZ14" s="662">
        <v>3.2</v>
      </c>
      <c r="DA14" s="662"/>
      <c r="DB14" s="662"/>
      <c r="DC14" s="662"/>
      <c r="DD14" s="668">
        <v>8100</v>
      </c>
      <c r="DE14" s="660"/>
      <c r="DF14" s="660"/>
      <c r="DG14" s="660"/>
      <c r="DH14" s="660"/>
      <c r="DI14" s="660"/>
      <c r="DJ14" s="660"/>
      <c r="DK14" s="660"/>
      <c r="DL14" s="660"/>
      <c r="DM14" s="660"/>
      <c r="DN14" s="660"/>
      <c r="DO14" s="660"/>
      <c r="DP14" s="661"/>
      <c r="DQ14" s="668">
        <v>995309</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48131</v>
      </c>
      <c r="S15" s="660"/>
      <c r="T15" s="660"/>
      <c r="U15" s="660"/>
      <c r="V15" s="660"/>
      <c r="W15" s="660"/>
      <c r="X15" s="660"/>
      <c r="Y15" s="661"/>
      <c r="Z15" s="662">
        <v>0.1</v>
      </c>
      <c r="AA15" s="662"/>
      <c r="AB15" s="662"/>
      <c r="AC15" s="662"/>
      <c r="AD15" s="663">
        <v>48131</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446181</v>
      </c>
      <c r="BH15" s="660"/>
      <c r="BI15" s="660"/>
      <c r="BJ15" s="660"/>
      <c r="BK15" s="660"/>
      <c r="BL15" s="660"/>
      <c r="BM15" s="660"/>
      <c r="BN15" s="661"/>
      <c r="BO15" s="662">
        <v>4.5</v>
      </c>
      <c r="BP15" s="662"/>
      <c r="BQ15" s="662"/>
      <c r="BR15" s="662"/>
      <c r="BS15" s="668" t="s">
        <v>240</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8571378</v>
      </c>
      <c r="CS15" s="660"/>
      <c r="CT15" s="660"/>
      <c r="CU15" s="660"/>
      <c r="CV15" s="660"/>
      <c r="CW15" s="660"/>
      <c r="CX15" s="660"/>
      <c r="CY15" s="661"/>
      <c r="CZ15" s="662">
        <v>27</v>
      </c>
      <c r="DA15" s="662"/>
      <c r="DB15" s="662"/>
      <c r="DC15" s="662"/>
      <c r="DD15" s="668">
        <v>5192984</v>
      </c>
      <c r="DE15" s="660"/>
      <c r="DF15" s="660"/>
      <c r="DG15" s="660"/>
      <c r="DH15" s="660"/>
      <c r="DI15" s="660"/>
      <c r="DJ15" s="660"/>
      <c r="DK15" s="660"/>
      <c r="DL15" s="660"/>
      <c r="DM15" s="660"/>
      <c r="DN15" s="660"/>
      <c r="DO15" s="660"/>
      <c r="DP15" s="661"/>
      <c r="DQ15" s="668">
        <v>3700356</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229</v>
      </c>
      <c r="S16" s="660"/>
      <c r="T16" s="660"/>
      <c r="U16" s="660"/>
      <c r="V16" s="660"/>
      <c r="W16" s="660"/>
      <c r="X16" s="660"/>
      <c r="Y16" s="661"/>
      <c r="Z16" s="662" t="s">
        <v>229</v>
      </c>
      <c r="AA16" s="662"/>
      <c r="AB16" s="662"/>
      <c r="AC16" s="662"/>
      <c r="AD16" s="663" t="s">
        <v>229</v>
      </c>
      <c r="AE16" s="663"/>
      <c r="AF16" s="663"/>
      <c r="AG16" s="663"/>
      <c r="AH16" s="663"/>
      <c r="AI16" s="663"/>
      <c r="AJ16" s="663"/>
      <c r="AK16" s="663"/>
      <c r="AL16" s="664" t="s">
        <v>240</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229</v>
      </c>
      <c r="BH16" s="660"/>
      <c r="BI16" s="660"/>
      <c r="BJ16" s="660"/>
      <c r="BK16" s="660"/>
      <c r="BL16" s="660"/>
      <c r="BM16" s="660"/>
      <c r="BN16" s="661"/>
      <c r="BO16" s="662" t="s">
        <v>130</v>
      </c>
      <c r="BP16" s="662"/>
      <c r="BQ16" s="662"/>
      <c r="BR16" s="662"/>
      <c r="BS16" s="668" t="s">
        <v>229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130</v>
      </c>
      <c r="CS16" s="660"/>
      <c r="CT16" s="660"/>
      <c r="CU16" s="660"/>
      <c r="CV16" s="660"/>
      <c r="CW16" s="660"/>
      <c r="CX16" s="660"/>
      <c r="CY16" s="661"/>
      <c r="CZ16" s="662" t="s">
        <v>240</v>
      </c>
      <c r="DA16" s="662"/>
      <c r="DB16" s="662"/>
      <c r="DC16" s="662"/>
      <c r="DD16" s="668" t="s">
        <v>229</v>
      </c>
      <c r="DE16" s="660"/>
      <c r="DF16" s="660"/>
      <c r="DG16" s="660"/>
      <c r="DH16" s="660"/>
      <c r="DI16" s="660"/>
      <c r="DJ16" s="660"/>
      <c r="DK16" s="660"/>
      <c r="DL16" s="660"/>
      <c r="DM16" s="660"/>
      <c r="DN16" s="660"/>
      <c r="DO16" s="660"/>
      <c r="DP16" s="661"/>
      <c r="DQ16" s="668" t="s">
        <v>229</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39563</v>
      </c>
      <c r="S17" s="660"/>
      <c r="T17" s="660"/>
      <c r="U17" s="660"/>
      <c r="V17" s="660"/>
      <c r="W17" s="660"/>
      <c r="X17" s="660"/>
      <c r="Y17" s="661"/>
      <c r="Z17" s="662">
        <v>0.1</v>
      </c>
      <c r="AA17" s="662"/>
      <c r="AB17" s="662"/>
      <c r="AC17" s="662"/>
      <c r="AD17" s="663">
        <v>39563</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62" t="s">
        <v>240</v>
      </c>
      <c r="BP17" s="662"/>
      <c r="BQ17" s="662"/>
      <c r="BR17" s="662"/>
      <c r="BS17" s="668" t="s">
        <v>229</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2991735</v>
      </c>
      <c r="CS17" s="660"/>
      <c r="CT17" s="660"/>
      <c r="CU17" s="660"/>
      <c r="CV17" s="660"/>
      <c r="CW17" s="660"/>
      <c r="CX17" s="660"/>
      <c r="CY17" s="661"/>
      <c r="CZ17" s="662">
        <v>9.4</v>
      </c>
      <c r="DA17" s="662"/>
      <c r="DB17" s="662"/>
      <c r="DC17" s="662"/>
      <c r="DD17" s="668" t="s">
        <v>240</v>
      </c>
      <c r="DE17" s="660"/>
      <c r="DF17" s="660"/>
      <c r="DG17" s="660"/>
      <c r="DH17" s="660"/>
      <c r="DI17" s="660"/>
      <c r="DJ17" s="660"/>
      <c r="DK17" s="660"/>
      <c r="DL17" s="660"/>
      <c r="DM17" s="660"/>
      <c r="DN17" s="660"/>
      <c r="DO17" s="660"/>
      <c r="DP17" s="661"/>
      <c r="DQ17" s="668">
        <v>2851697</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5980097</v>
      </c>
      <c r="S18" s="660"/>
      <c r="T18" s="660"/>
      <c r="U18" s="660"/>
      <c r="V18" s="660"/>
      <c r="W18" s="660"/>
      <c r="X18" s="660"/>
      <c r="Y18" s="661"/>
      <c r="Z18" s="662">
        <v>18.2</v>
      </c>
      <c r="AA18" s="662"/>
      <c r="AB18" s="662"/>
      <c r="AC18" s="662"/>
      <c r="AD18" s="663">
        <v>5359918</v>
      </c>
      <c r="AE18" s="663"/>
      <c r="AF18" s="663"/>
      <c r="AG18" s="663"/>
      <c r="AH18" s="663"/>
      <c r="AI18" s="663"/>
      <c r="AJ18" s="663"/>
      <c r="AK18" s="663"/>
      <c r="AL18" s="664">
        <v>32.799999999999997</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62" t="s">
        <v>240</v>
      </c>
      <c r="BP18" s="662"/>
      <c r="BQ18" s="662"/>
      <c r="BR18" s="662"/>
      <c r="BS18" s="668" t="s">
        <v>229</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229</v>
      </c>
      <c r="CS18" s="660"/>
      <c r="CT18" s="660"/>
      <c r="CU18" s="660"/>
      <c r="CV18" s="660"/>
      <c r="CW18" s="660"/>
      <c r="CX18" s="660"/>
      <c r="CY18" s="661"/>
      <c r="CZ18" s="662" t="s">
        <v>240</v>
      </c>
      <c r="DA18" s="662"/>
      <c r="DB18" s="662"/>
      <c r="DC18" s="662"/>
      <c r="DD18" s="668" t="s">
        <v>240</v>
      </c>
      <c r="DE18" s="660"/>
      <c r="DF18" s="660"/>
      <c r="DG18" s="660"/>
      <c r="DH18" s="660"/>
      <c r="DI18" s="660"/>
      <c r="DJ18" s="660"/>
      <c r="DK18" s="660"/>
      <c r="DL18" s="660"/>
      <c r="DM18" s="660"/>
      <c r="DN18" s="660"/>
      <c r="DO18" s="660"/>
      <c r="DP18" s="661"/>
      <c r="DQ18" s="668" t="s">
        <v>240</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5359918</v>
      </c>
      <c r="S19" s="660"/>
      <c r="T19" s="660"/>
      <c r="U19" s="660"/>
      <c r="V19" s="660"/>
      <c r="W19" s="660"/>
      <c r="X19" s="660"/>
      <c r="Y19" s="661"/>
      <c r="Z19" s="662">
        <v>16.3</v>
      </c>
      <c r="AA19" s="662"/>
      <c r="AB19" s="662"/>
      <c r="AC19" s="662"/>
      <c r="AD19" s="663">
        <v>5359918</v>
      </c>
      <c r="AE19" s="663"/>
      <c r="AF19" s="663"/>
      <c r="AG19" s="663"/>
      <c r="AH19" s="663"/>
      <c r="AI19" s="663"/>
      <c r="AJ19" s="663"/>
      <c r="AK19" s="663"/>
      <c r="AL19" s="664">
        <v>32.799999999999997</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557958</v>
      </c>
      <c r="BH19" s="660"/>
      <c r="BI19" s="660"/>
      <c r="BJ19" s="660"/>
      <c r="BK19" s="660"/>
      <c r="BL19" s="660"/>
      <c r="BM19" s="660"/>
      <c r="BN19" s="661"/>
      <c r="BO19" s="662">
        <v>5.6</v>
      </c>
      <c r="BP19" s="662"/>
      <c r="BQ19" s="662"/>
      <c r="BR19" s="662"/>
      <c r="BS19" s="668" t="s">
        <v>240</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130</v>
      </c>
      <c r="CS19" s="660"/>
      <c r="CT19" s="660"/>
      <c r="CU19" s="660"/>
      <c r="CV19" s="660"/>
      <c r="CW19" s="660"/>
      <c r="CX19" s="660"/>
      <c r="CY19" s="661"/>
      <c r="CZ19" s="662" t="s">
        <v>130</v>
      </c>
      <c r="DA19" s="662"/>
      <c r="DB19" s="662"/>
      <c r="DC19" s="662"/>
      <c r="DD19" s="668" t="s">
        <v>240</v>
      </c>
      <c r="DE19" s="660"/>
      <c r="DF19" s="660"/>
      <c r="DG19" s="660"/>
      <c r="DH19" s="660"/>
      <c r="DI19" s="660"/>
      <c r="DJ19" s="660"/>
      <c r="DK19" s="660"/>
      <c r="DL19" s="660"/>
      <c r="DM19" s="660"/>
      <c r="DN19" s="660"/>
      <c r="DO19" s="660"/>
      <c r="DP19" s="661"/>
      <c r="DQ19" s="668" t="s">
        <v>240</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620179</v>
      </c>
      <c r="S20" s="660"/>
      <c r="T20" s="660"/>
      <c r="U20" s="660"/>
      <c r="V20" s="660"/>
      <c r="W20" s="660"/>
      <c r="X20" s="660"/>
      <c r="Y20" s="661"/>
      <c r="Z20" s="662">
        <v>1.9</v>
      </c>
      <c r="AA20" s="662"/>
      <c r="AB20" s="662"/>
      <c r="AC20" s="662"/>
      <c r="AD20" s="663" t="s">
        <v>240</v>
      </c>
      <c r="AE20" s="663"/>
      <c r="AF20" s="663"/>
      <c r="AG20" s="663"/>
      <c r="AH20" s="663"/>
      <c r="AI20" s="663"/>
      <c r="AJ20" s="663"/>
      <c r="AK20" s="663"/>
      <c r="AL20" s="664" t="s">
        <v>229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557958</v>
      </c>
      <c r="BH20" s="660"/>
      <c r="BI20" s="660"/>
      <c r="BJ20" s="660"/>
      <c r="BK20" s="660"/>
      <c r="BL20" s="660"/>
      <c r="BM20" s="660"/>
      <c r="BN20" s="661"/>
      <c r="BO20" s="662">
        <v>5.6</v>
      </c>
      <c r="BP20" s="662"/>
      <c r="BQ20" s="662"/>
      <c r="BR20" s="662"/>
      <c r="BS20" s="668" t="s">
        <v>229</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31776886</v>
      </c>
      <c r="CS20" s="660"/>
      <c r="CT20" s="660"/>
      <c r="CU20" s="660"/>
      <c r="CV20" s="660"/>
      <c r="CW20" s="660"/>
      <c r="CX20" s="660"/>
      <c r="CY20" s="661"/>
      <c r="CZ20" s="662">
        <v>100</v>
      </c>
      <c r="DA20" s="662"/>
      <c r="DB20" s="662"/>
      <c r="DC20" s="662"/>
      <c r="DD20" s="668">
        <v>7068859</v>
      </c>
      <c r="DE20" s="660"/>
      <c r="DF20" s="660"/>
      <c r="DG20" s="660"/>
      <c r="DH20" s="660"/>
      <c r="DI20" s="660"/>
      <c r="DJ20" s="660"/>
      <c r="DK20" s="660"/>
      <c r="DL20" s="660"/>
      <c r="DM20" s="660"/>
      <c r="DN20" s="660"/>
      <c r="DO20" s="660"/>
      <c r="DP20" s="661"/>
      <c r="DQ20" s="668">
        <v>19257255</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240</v>
      </c>
      <c r="S21" s="660"/>
      <c r="T21" s="660"/>
      <c r="U21" s="660"/>
      <c r="V21" s="660"/>
      <c r="W21" s="660"/>
      <c r="X21" s="660"/>
      <c r="Y21" s="661"/>
      <c r="Z21" s="662" t="s">
        <v>240</v>
      </c>
      <c r="AA21" s="662"/>
      <c r="AB21" s="662"/>
      <c r="AC21" s="662"/>
      <c r="AD21" s="663" t="s">
        <v>240</v>
      </c>
      <c r="AE21" s="663"/>
      <c r="AF21" s="663"/>
      <c r="AG21" s="663"/>
      <c r="AH21" s="663"/>
      <c r="AI21" s="663"/>
      <c r="AJ21" s="663"/>
      <c r="AK21" s="663"/>
      <c r="AL21" s="664" t="s">
        <v>240</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6762</v>
      </c>
      <c r="BH21" s="660"/>
      <c r="BI21" s="660"/>
      <c r="BJ21" s="660"/>
      <c r="BK21" s="660"/>
      <c r="BL21" s="660"/>
      <c r="BM21" s="660"/>
      <c r="BN21" s="661"/>
      <c r="BO21" s="662">
        <v>0.1</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17449948</v>
      </c>
      <c r="S22" s="660"/>
      <c r="T22" s="660"/>
      <c r="U22" s="660"/>
      <c r="V22" s="660"/>
      <c r="W22" s="660"/>
      <c r="X22" s="660"/>
      <c r="Y22" s="661"/>
      <c r="Z22" s="662">
        <v>53.1</v>
      </c>
      <c r="AA22" s="662"/>
      <c r="AB22" s="662"/>
      <c r="AC22" s="662"/>
      <c r="AD22" s="663">
        <v>16278573</v>
      </c>
      <c r="AE22" s="663"/>
      <c r="AF22" s="663"/>
      <c r="AG22" s="663"/>
      <c r="AH22" s="663"/>
      <c r="AI22" s="663"/>
      <c r="AJ22" s="663"/>
      <c r="AK22" s="663"/>
      <c r="AL22" s="664">
        <v>99.8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240</v>
      </c>
      <c r="BH22" s="660"/>
      <c r="BI22" s="660"/>
      <c r="BJ22" s="660"/>
      <c r="BK22" s="660"/>
      <c r="BL22" s="660"/>
      <c r="BM22" s="660"/>
      <c r="BN22" s="661"/>
      <c r="BO22" s="662" t="s">
        <v>229</v>
      </c>
      <c r="BP22" s="662"/>
      <c r="BQ22" s="662"/>
      <c r="BR22" s="662"/>
      <c r="BS22" s="668" t="s">
        <v>229</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7177</v>
      </c>
      <c r="S23" s="660"/>
      <c r="T23" s="660"/>
      <c r="U23" s="660"/>
      <c r="V23" s="660"/>
      <c r="W23" s="660"/>
      <c r="X23" s="660"/>
      <c r="Y23" s="661"/>
      <c r="Z23" s="662">
        <v>0</v>
      </c>
      <c r="AA23" s="662"/>
      <c r="AB23" s="662"/>
      <c r="AC23" s="662"/>
      <c r="AD23" s="663">
        <v>7177</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551196</v>
      </c>
      <c r="BH23" s="660"/>
      <c r="BI23" s="660"/>
      <c r="BJ23" s="660"/>
      <c r="BK23" s="660"/>
      <c r="BL23" s="660"/>
      <c r="BM23" s="660"/>
      <c r="BN23" s="661"/>
      <c r="BO23" s="662">
        <v>5.5</v>
      </c>
      <c r="BP23" s="662"/>
      <c r="BQ23" s="662"/>
      <c r="BR23" s="662"/>
      <c r="BS23" s="668" t="s">
        <v>240</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294567</v>
      </c>
      <c r="S24" s="660"/>
      <c r="T24" s="660"/>
      <c r="U24" s="660"/>
      <c r="V24" s="660"/>
      <c r="W24" s="660"/>
      <c r="X24" s="660"/>
      <c r="Y24" s="661"/>
      <c r="Z24" s="662">
        <v>0.9</v>
      </c>
      <c r="AA24" s="662"/>
      <c r="AB24" s="662"/>
      <c r="AC24" s="662"/>
      <c r="AD24" s="663" t="s">
        <v>240</v>
      </c>
      <c r="AE24" s="663"/>
      <c r="AF24" s="663"/>
      <c r="AG24" s="663"/>
      <c r="AH24" s="663"/>
      <c r="AI24" s="663"/>
      <c r="AJ24" s="663"/>
      <c r="AK24" s="663"/>
      <c r="AL24" s="664" t="s">
        <v>229</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240</v>
      </c>
      <c r="BP24" s="662"/>
      <c r="BQ24" s="662"/>
      <c r="BR24" s="662"/>
      <c r="BS24" s="668" t="s">
        <v>229</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13092409</v>
      </c>
      <c r="CS24" s="649"/>
      <c r="CT24" s="649"/>
      <c r="CU24" s="649"/>
      <c r="CV24" s="649"/>
      <c r="CW24" s="649"/>
      <c r="CX24" s="649"/>
      <c r="CY24" s="650"/>
      <c r="CZ24" s="653">
        <v>41.2</v>
      </c>
      <c r="DA24" s="654"/>
      <c r="DB24" s="654"/>
      <c r="DC24" s="673"/>
      <c r="DD24" s="692">
        <v>8160971</v>
      </c>
      <c r="DE24" s="649"/>
      <c r="DF24" s="649"/>
      <c r="DG24" s="649"/>
      <c r="DH24" s="649"/>
      <c r="DI24" s="649"/>
      <c r="DJ24" s="649"/>
      <c r="DK24" s="650"/>
      <c r="DL24" s="692">
        <v>8073667</v>
      </c>
      <c r="DM24" s="649"/>
      <c r="DN24" s="649"/>
      <c r="DO24" s="649"/>
      <c r="DP24" s="649"/>
      <c r="DQ24" s="649"/>
      <c r="DR24" s="649"/>
      <c r="DS24" s="649"/>
      <c r="DT24" s="649"/>
      <c r="DU24" s="649"/>
      <c r="DV24" s="650"/>
      <c r="DW24" s="653">
        <v>45.7</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408989</v>
      </c>
      <c r="S25" s="660"/>
      <c r="T25" s="660"/>
      <c r="U25" s="660"/>
      <c r="V25" s="660"/>
      <c r="W25" s="660"/>
      <c r="X25" s="660"/>
      <c r="Y25" s="661"/>
      <c r="Z25" s="662">
        <v>1.2</v>
      </c>
      <c r="AA25" s="662"/>
      <c r="AB25" s="662"/>
      <c r="AC25" s="662"/>
      <c r="AD25" s="663">
        <v>21316</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240</v>
      </c>
      <c r="BH25" s="660"/>
      <c r="BI25" s="660"/>
      <c r="BJ25" s="660"/>
      <c r="BK25" s="660"/>
      <c r="BL25" s="660"/>
      <c r="BM25" s="660"/>
      <c r="BN25" s="661"/>
      <c r="BO25" s="662" t="s">
        <v>240</v>
      </c>
      <c r="BP25" s="662"/>
      <c r="BQ25" s="662"/>
      <c r="BR25" s="662"/>
      <c r="BS25" s="668" t="s">
        <v>240</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3819658</v>
      </c>
      <c r="CS25" s="695"/>
      <c r="CT25" s="695"/>
      <c r="CU25" s="695"/>
      <c r="CV25" s="695"/>
      <c r="CW25" s="695"/>
      <c r="CX25" s="695"/>
      <c r="CY25" s="696"/>
      <c r="CZ25" s="664">
        <v>12</v>
      </c>
      <c r="DA25" s="693"/>
      <c r="DB25" s="693"/>
      <c r="DC25" s="697"/>
      <c r="DD25" s="668">
        <v>3502375</v>
      </c>
      <c r="DE25" s="695"/>
      <c r="DF25" s="695"/>
      <c r="DG25" s="695"/>
      <c r="DH25" s="695"/>
      <c r="DI25" s="695"/>
      <c r="DJ25" s="695"/>
      <c r="DK25" s="696"/>
      <c r="DL25" s="668">
        <v>3415071</v>
      </c>
      <c r="DM25" s="695"/>
      <c r="DN25" s="695"/>
      <c r="DO25" s="695"/>
      <c r="DP25" s="695"/>
      <c r="DQ25" s="695"/>
      <c r="DR25" s="695"/>
      <c r="DS25" s="695"/>
      <c r="DT25" s="695"/>
      <c r="DU25" s="695"/>
      <c r="DV25" s="696"/>
      <c r="DW25" s="664">
        <v>19.3</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134442</v>
      </c>
      <c r="S26" s="660"/>
      <c r="T26" s="660"/>
      <c r="U26" s="660"/>
      <c r="V26" s="660"/>
      <c r="W26" s="660"/>
      <c r="X26" s="660"/>
      <c r="Y26" s="661"/>
      <c r="Z26" s="662">
        <v>0.4</v>
      </c>
      <c r="AA26" s="662"/>
      <c r="AB26" s="662"/>
      <c r="AC26" s="662"/>
      <c r="AD26" s="663">
        <v>11312</v>
      </c>
      <c r="AE26" s="663"/>
      <c r="AF26" s="663"/>
      <c r="AG26" s="663"/>
      <c r="AH26" s="663"/>
      <c r="AI26" s="663"/>
      <c r="AJ26" s="663"/>
      <c r="AK26" s="663"/>
      <c r="AL26" s="664">
        <v>0.1</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240</v>
      </c>
      <c r="BH26" s="660"/>
      <c r="BI26" s="660"/>
      <c r="BJ26" s="660"/>
      <c r="BK26" s="660"/>
      <c r="BL26" s="660"/>
      <c r="BM26" s="660"/>
      <c r="BN26" s="661"/>
      <c r="BO26" s="662" t="s">
        <v>240</v>
      </c>
      <c r="BP26" s="662"/>
      <c r="BQ26" s="662"/>
      <c r="BR26" s="662"/>
      <c r="BS26" s="668" t="s">
        <v>229</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2632664</v>
      </c>
      <c r="CS26" s="660"/>
      <c r="CT26" s="660"/>
      <c r="CU26" s="660"/>
      <c r="CV26" s="660"/>
      <c r="CW26" s="660"/>
      <c r="CX26" s="660"/>
      <c r="CY26" s="661"/>
      <c r="CZ26" s="664">
        <v>8.3000000000000007</v>
      </c>
      <c r="DA26" s="693"/>
      <c r="DB26" s="693"/>
      <c r="DC26" s="697"/>
      <c r="DD26" s="668">
        <v>2321879</v>
      </c>
      <c r="DE26" s="660"/>
      <c r="DF26" s="660"/>
      <c r="DG26" s="660"/>
      <c r="DH26" s="660"/>
      <c r="DI26" s="660"/>
      <c r="DJ26" s="660"/>
      <c r="DK26" s="661"/>
      <c r="DL26" s="668" t="s">
        <v>240</v>
      </c>
      <c r="DM26" s="660"/>
      <c r="DN26" s="660"/>
      <c r="DO26" s="660"/>
      <c r="DP26" s="660"/>
      <c r="DQ26" s="660"/>
      <c r="DR26" s="660"/>
      <c r="DS26" s="660"/>
      <c r="DT26" s="660"/>
      <c r="DU26" s="660"/>
      <c r="DV26" s="661"/>
      <c r="DW26" s="664" t="s">
        <v>229</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3636544</v>
      </c>
      <c r="S27" s="660"/>
      <c r="T27" s="660"/>
      <c r="U27" s="660"/>
      <c r="V27" s="660"/>
      <c r="W27" s="660"/>
      <c r="X27" s="660"/>
      <c r="Y27" s="661"/>
      <c r="Z27" s="662">
        <v>11.1</v>
      </c>
      <c r="AA27" s="662"/>
      <c r="AB27" s="662"/>
      <c r="AC27" s="662"/>
      <c r="AD27" s="663" t="s">
        <v>240</v>
      </c>
      <c r="AE27" s="663"/>
      <c r="AF27" s="663"/>
      <c r="AG27" s="663"/>
      <c r="AH27" s="663"/>
      <c r="AI27" s="663"/>
      <c r="AJ27" s="663"/>
      <c r="AK27" s="663"/>
      <c r="AL27" s="664" t="s">
        <v>130</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9987206</v>
      </c>
      <c r="BH27" s="660"/>
      <c r="BI27" s="660"/>
      <c r="BJ27" s="660"/>
      <c r="BK27" s="660"/>
      <c r="BL27" s="660"/>
      <c r="BM27" s="660"/>
      <c r="BN27" s="661"/>
      <c r="BO27" s="662">
        <v>100</v>
      </c>
      <c r="BP27" s="662"/>
      <c r="BQ27" s="662"/>
      <c r="BR27" s="662"/>
      <c r="BS27" s="668">
        <v>152583</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6281016</v>
      </c>
      <c r="CS27" s="695"/>
      <c r="CT27" s="695"/>
      <c r="CU27" s="695"/>
      <c r="CV27" s="695"/>
      <c r="CW27" s="695"/>
      <c r="CX27" s="695"/>
      <c r="CY27" s="696"/>
      <c r="CZ27" s="664">
        <v>19.8</v>
      </c>
      <c r="DA27" s="693"/>
      <c r="DB27" s="693"/>
      <c r="DC27" s="697"/>
      <c r="DD27" s="668">
        <v>1806899</v>
      </c>
      <c r="DE27" s="695"/>
      <c r="DF27" s="695"/>
      <c r="DG27" s="695"/>
      <c r="DH27" s="695"/>
      <c r="DI27" s="695"/>
      <c r="DJ27" s="695"/>
      <c r="DK27" s="696"/>
      <c r="DL27" s="668">
        <v>1806899</v>
      </c>
      <c r="DM27" s="695"/>
      <c r="DN27" s="695"/>
      <c r="DO27" s="695"/>
      <c r="DP27" s="695"/>
      <c r="DQ27" s="695"/>
      <c r="DR27" s="695"/>
      <c r="DS27" s="695"/>
      <c r="DT27" s="695"/>
      <c r="DU27" s="695"/>
      <c r="DV27" s="696"/>
      <c r="DW27" s="664">
        <v>10.199999999999999</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240</v>
      </c>
      <c r="S28" s="660"/>
      <c r="T28" s="660"/>
      <c r="U28" s="660"/>
      <c r="V28" s="660"/>
      <c r="W28" s="660"/>
      <c r="X28" s="660"/>
      <c r="Y28" s="661"/>
      <c r="Z28" s="662" t="s">
        <v>240</v>
      </c>
      <c r="AA28" s="662"/>
      <c r="AB28" s="662"/>
      <c r="AC28" s="662"/>
      <c r="AD28" s="663" t="s">
        <v>229</v>
      </c>
      <c r="AE28" s="663"/>
      <c r="AF28" s="663"/>
      <c r="AG28" s="663"/>
      <c r="AH28" s="663"/>
      <c r="AI28" s="663"/>
      <c r="AJ28" s="663"/>
      <c r="AK28" s="663"/>
      <c r="AL28" s="664" t="s">
        <v>229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2991735</v>
      </c>
      <c r="CS28" s="660"/>
      <c r="CT28" s="660"/>
      <c r="CU28" s="660"/>
      <c r="CV28" s="660"/>
      <c r="CW28" s="660"/>
      <c r="CX28" s="660"/>
      <c r="CY28" s="661"/>
      <c r="CZ28" s="664">
        <v>9.4</v>
      </c>
      <c r="DA28" s="693"/>
      <c r="DB28" s="693"/>
      <c r="DC28" s="697"/>
      <c r="DD28" s="668">
        <v>2851697</v>
      </c>
      <c r="DE28" s="660"/>
      <c r="DF28" s="660"/>
      <c r="DG28" s="660"/>
      <c r="DH28" s="660"/>
      <c r="DI28" s="660"/>
      <c r="DJ28" s="660"/>
      <c r="DK28" s="661"/>
      <c r="DL28" s="668">
        <v>2851697</v>
      </c>
      <c r="DM28" s="660"/>
      <c r="DN28" s="660"/>
      <c r="DO28" s="660"/>
      <c r="DP28" s="660"/>
      <c r="DQ28" s="660"/>
      <c r="DR28" s="660"/>
      <c r="DS28" s="660"/>
      <c r="DT28" s="660"/>
      <c r="DU28" s="660"/>
      <c r="DV28" s="661"/>
      <c r="DW28" s="664">
        <v>16.2</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2062661</v>
      </c>
      <c r="S29" s="660"/>
      <c r="T29" s="660"/>
      <c r="U29" s="660"/>
      <c r="V29" s="660"/>
      <c r="W29" s="660"/>
      <c r="X29" s="660"/>
      <c r="Y29" s="661"/>
      <c r="Z29" s="662">
        <v>6.3</v>
      </c>
      <c r="AA29" s="662"/>
      <c r="AB29" s="662"/>
      <c r="AC29" s="662"/>
      <c r="AD29" s="663" t="s">
        <v>130</v>
      </c>
      <c r="AE29" s="663"/>
      <c r="AF29" s="663"/>
      <c r="AG29" s="663"/>
      <c r="AH29" s="663"/>
      <c r="AI29" s="663"/>
      <c r="AJ29" s="663"/>
      <c r="AK29" s="663"/>
      <c r="AL29" s="664" t="s">
        <v>130</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2991223</v>
      </c>
      <c r="CS29" s="695"/>
      <c r="CT29" s="695"/>
      <c r="CU29" s="695"/>
      <c r="CV29" s="695"/>
      <c r="CW29" s="695"/>
      <c r="CX29" s="695"/>
      <c r="CY29" s="696"/>
      <c r="CZ29" s="664">
        <v>9.4</v>
      </c>
      <c r="DA29" s="693"/>
      <c r="DB29" s="693"/>
      <c r="DC29" s="697"/>
      <c r="DD29" s="668">
        <v>2851185</v>
      </c>
      <c r="DE29" s="695"/>
      <c r="DF29" s="695"/>
      <c r="DG29" s="695"/>
      <c r="DH29" s="695"/>
      <c r="DI29" s="695"/>
      <c r="DJ29" s="695"/>
      <c r="DK29" s="696"/>
      <c r="DL29" s="668">
        <v>2851185</v>
      </c>
      <c r="DM29" s="695"/>
      <c r="DN29" s="695"/>
      <c r="DO29" s="695"/>
      <c r="DP29" s="695"/>
      <c r="DQ29" s="695"/>
      <c r="DR29" s="695"/>
      <c r="DS29" s="695"/>
      <c r="DT29" s="695"/>
      <c r="DU29" s="695"/>
      <c r="DV29" s="696"/>
      <c r="DW29" s="664">
        <v>16.100000000000001</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34886</v>
      </c>
      <c r="S30" s="660"/>
      <c r="T30" s="660"/>
      <c r="U30" s="660"/>
      <c r="V30" s="660"/>
      <c r="W30" s="660"/>
      <c r="X30" s="660"/>
      <c r="Y30" s="661"/>
      <c r="Z30" s="662">
        <v>0.1</v>
      </c>
      <c r="AA30" s="662"/>
      <c r="AB30" s="662"/>
      <c r="AC30" s="662"/>
      <c r="AD30" s="663" t="s">
        <v>130</v>
      </c>
      <c r="AE30" s="663"/>
      <c r="AF30" s="663"/>
      <c r="AG30" s="663"/>
      <c r="AH30" s="663"/>
      <c r="AI30" s="663"/>
      <c r="AJ30" s="663"/>
      <c r="AK30" s="663"/>
      <c r="AL30" s="664" t="s">
        <v>229</v>
      </c>
      <c r="AM30" s="665"/>
      <c r="AN30" s="665"/>
      <c r="AO30" s="666"/>
      <c r="AP30" s="707" t="s">
        <v>305</v>
      </c>
      <c r="AQ30" s="708"/>
      <c r="AR30" s="708"/>
      <c r="AS30" s="708"/>
      <c r="AT30" s="713" t="s">
        <v>306</v>
      </c>
      <c r="AU30" s="210"/>
      <c r="AV30" s="210"/>
      <c r="AW30" s="210"/>
      <c r="AX30" s="645" t="s">
        <v>180</v>
      </c>
      <c r="AY30" s="646"/>
      <c r="AZ30" s="646"/>
      <c r="BA30" s="646"/>
      <c r="BB30" s="646"/>
      <c r="BC30" s="646"/>
      <c r="BD30" s="646"/>
      <c r="BE30" s="646"/>
      <c r="BF30" s="647"/>
      <c r="BG30" s="719">
        <v>99.3</v>
      </c>
      <c r="BH30" s="720"/>
      <c r="BI30" s="720"/>
      <c r="BJ30" s="720"/>
      <c r="BK30" s="720"/>
      <c r="BL30" s="720"/>
      <c r="BM30" s="654">
        <v>97.2</v>
      </c>
      <c r="BN30" s="720"/>
      <c r="BO30" s="720"/>
      <c r="BP30" s="720"/>
      <c r="BQ30" s="721"/>
      <c r="BR30" s="719">
        <v>99.2</v>
      </c>
      <c r="BS30" s="720"/>
      <c r="BT30" s="720"/>
      <c r="BU30" s="720"/>
      <c r="BV30" s="720"/>
      <c r="BW30" s="720"/>
      <c r="BX30" s="654">
        <v>96.9</v>
      </c>
      <c r="BY30" s="720"/>
      <c r="BZ30" s="720"/>
      <c r="CA30" s="720"/>
      <c r="CB30" s="721"/>
      <c r="CD30" s="724"/>
      <c r="CE30" s="725"/>
      <c r="CF30" s="674" t="s">
        <v>307</v>
      </c>
      <c r="CG30" s="675"/>
      <c r="CH30" s="675"/>
      <c r="CI30" s="675"/>
      <c r="CJ30" s="675"/>
      <c r="CK30" s="675"/>
      <c r="CL30" s="675"/>
      <c r="CM30" s="675"/>
      <c r="CN30" s="675"/>
      <c r="CO30" s="675"/>
      <c r="CP30" s="675"/>
      <c r="CQ30" s="676"/>
      <c r="CR30" s="659">
        <v>2765766</v>
      </c>
      <c r="CS30" s="660"/>
      <c r="CT30" s="660"/>
      <c r="CU30" s="660"/>
      <c r="CV30" s="660"/>
      <c r="CW30" s="660"/>
      <c r="CX30" s="660"/>
      <c r="CY30" s="661"/>
      <c r="CZ30" s="664">
        <v>8.6999999999999993</v>
      </c>
      <c r="DA30" s="693"/>
      <c r="DB30" s="693"/>
      <c r="DC30" s="697"/>
      <c r="DD30" s="668">
        <v>2633164</v>
      </c>
      <c r="DE30" s="660"/>
      <c r="DF30" s="660"/>
      <c r="DG30" s="660"/>
      <c r="DH30" s="660"/>
      <c r="DI30" s="660"/>
      <c r="DJ30" s="660"/>
      <c r="DK30" s="661"/>
      <c r="DL30" s="668">
        <v>2633164</v>
      </c>
      <c r="DM30" s="660"/>
      <c r="DN30" s="660"/>
      <c r="DO30" s="660"/>
      <c r="DP30" s="660"/>
      <c r="DQ30" s="660"/>
      <c r="DR30" s="660"/>
      <c r="DS30" s="660"/>
      <c r="DT30" s="660"/>
      <c r="DU30" s="660"/>
      <c r="DV30" s="661"/>
      <c r="DW30" s="664">
        <v>14.9</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44983</v>
      </c>
      <c r="S31" s="660"/>
      <c r="T31" s="660"/>
      <c r="U31" s="660"/>
      <c r="V31" s="660"/>
      <c r="W31" s="660"/>
      <c r="X31" s="660"/>
      <c r="Y31" s="661"/>
      <c r="Z31" s="662">
        <v>0.1</v>
      </c>
      <c r="AA31" s="662"/>
      <c r="AB31" s="662"/>
      <c r="AC31" s="662"/>
      <c r="AD31" s="663" t="s">
        <v>240</v>
      </c>
      <c r="AE31" s="663"/>
      <c r="AF31" s="663"/>
      <c r="AG31" s="663"/>
      <c r="AH31" s="663"/>
      <c r="AI31" s="663"/>
      <c r="AJ31" s="663"/>
      <c r="AK31" s="663"/>
      <c r="AL31" s="664" t="s">
        <v>229</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99.2</v>
      </c>
      <c r="BH31" s="695"/>
      <c r="BI31" s="695"/>
      <c r="BJ31" s="695"/>
      <c r="BK31" s="695"/>
      <c r="BL31" s="695"/>
      <c r="BM31" s="665">
        <v>97.4</v>
      </c>
      <c r="BN31" s="717"/>
      <c r="BO31" s="717"/>
      <c r="BP31" s="717"/>
      <c r="BQ31" s="718"/>
      <c r="BR31" s="716">
        <v>99.1</v>
      </c>
      <c r="BS31" s="695"/>
      <c r="BT31" s="695"/>
      <c r="BU31" s="695"/>
      <c r="BV31" s="695"/>
      <c r="BW31" s="695"/>
      <c r="BX31" s="665">
        <v>96.9</v>
      </c>
      <c r="BY31" s="717"/>
      <c r="BZ31" s="717"/>
      <c r="CA31" s="717"/>
      <c r="CB31" s="718"/>
      <c r="CD31" s="724"/>
      <c r="CE31" s="725"/>
      <c r="CF31" s="674" t="s">
        <v>311</v>
      </c>
      <c r="CG31" s="675"/>
      <c r="CH31" s="675"/>
      <c r="CI31" s="675"/>
      <c r="CJ31" s="675"/>
      <c r="CK31" s="675"/>
      <c r="CL31" s="675"/>
      <c r="CM31" s="675"/>
      <c r="CN31" s="675"/>
      <c r="CO31" s="675"/>
      <c r="CP31" s="675"/>
      <c r="CQ31" s="676"/>
      <c r="CR31" s="659">
        <v>225457</v>
      </c>
      <c r="CS31" s="695"/>
      <c r="CT31" s="695"/>
      <c r="CU31" s="695"/>
      <c r="CV31" s="695"/>
      <c r="CW31" s="695"/>
      <c r="CX31" s="695"/>
      <c r="CY31" s="696"/>
      <c r="CZ31" s="664">
        <v>0.7</v>
      </c>
      <c r="DA31" s="693"/>
      <c r="DB31" s="693"/>
      <c r="DC31" s="697"/>
      <c r="DD31" s="668">
        <v>218021</v>
      </c>
      <c r="DE31" s="695"/>
      <c r="DF31" s="695"/>
      <c r="DG31" s="695"/>
      <c r="DH31" s="695"/>
      <c r="DI31" s="695"/>
      <c r="DJ31" s="695"/>
      <c r="DK31" s="696"/>
      <c r="DL31" s="668">
        <v>218021</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1406133</v>
      </c>
      <c r="S32" s="660"/>
      <c r="T32" s="660"/>
      <c r="U32" s="660"/>
      <c r="V32" s="660"/>
      <c r="W32" s="660"/>
      <c r="X32" s="660"/>
      <c r="Y32" s="661"/>
      <c r="Z32" s="662">
        <v>4.3</v>
      </c>
      <c r="AA32" s="662"/>
      <c r="AB32" s="662"/>
      <c r="AC32" s="662"/>
      <c r="AD32" s="663" t="s">
        <v>240</v>
      </c>
      <c r="AE32" s="663"/>
      <c r="AF32" s="663"/>
      <c r="AG32" s="663"/>
      <c r="AH32" s="663"/>
      <c r="AI32" s="663"/>
      <c r="AJ32" s="663"/>
      <c r="AK32" s="663"/>
      <c r="AL32" s="664" t="s">
        <v>229</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99.4</v>
      </c>
      <c r="BH32" s="729"/>
      <c r="BI32" s="729"/>
      <c r="BJ32" s="729"/>
      <c r="BK32" s="729"/>
      <c r="BL32" s="729"/>
      <c r="BM32" s="730">
        <v>97.1</v>
      </c>
      <c r="BN32" s="729"/>
      <c r="BO32" s="729"/>
      <c r="BP32" s="729"/>
      <c r="BQ32" s="731"/>
      <c r="BR32" s="728">
        <v>99.3</v>
      </c>
      <c r="BS32" s="729"/>
      <c r="BT32" s="729"/>
      <c r="BU32" s="729"/>
      <c r="BV32" s="729"/>
      <c r="BW32" s="729"/>
      <c r="BX32" s="730">
        <v>96.9</v>
      </c>
      <c r="BY32" s="729"/>
      <c r="BZ32" s="729"/>
      <c r="CA32" s="729"/>
      <c r="CB32" s="731"/>
      <c r="CD32" s="726"/>
      <c r="CE32" s="727"/>
      <c r="CF32" s="674" t="s">
        <v>314</v>
      </c>
      <c r="CG32" s="675"/>
      <c r="CH32" s="675"/>
      <c r="CI32" s="675"/>
      <c r="CJ32" s="675"/>
      <c r="CK32" s="675"/>
      <c r="CL32" s="675"/>
      <c r="CM32" s="675"/>
      <c r="CN32" s="675"/>
      <c r="CO32" s="675"/>
      <c r="CP32" s="675"/>
      <c r="CQ32" s="676"/>
      <c r="CR32" s="659">
        <v>512</v>
      </c>
      <c r="CS32" s="660"/>
      <c r="CT32" s="660"/>
      <c r="CU32" s="660"/>
      <c r="CV32" s="660"/>
      <c r="CW32" s="660"/>
      <c r="CX32" s="660"/>
      <c r="CY32" s="661"/>
      <c r="CZ32" s="664">
        <v>0</v>
      </c>
      <c r="DA32" s="693"/>
      <c r="DB32" s="693"/>
      <c r="DC32" s="697"/>
      <c r="DD32" s="668">
        <v>512</v>
      </c>
      <c r="DE32" s="660"/>
      <c r="DF32" s="660"/>
      <c r="DG32" s="660"/>
      <c r="DH32" s="660"/>
      <c r="DI32" s="660"/>
      <c r="DJ32" s="660"/>
      <c r="DK32" s="661"/>
      <c r="DL32" s="668">
        <v>512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421887</v>
      </c>
      <c r="S33" s="660"/>
      <c r="T33" s="660"/>
      <c r="U33" s="660"/>
      <c r="V33" s="660"/>
      <c r="W33" s="660"/>
      <c r="X33" s="660"/>
      <c r="Y33" s="661"/>
      <c r="Z33" s="662">
        <v>1.3</v>
      </c>
      <c r="AA33" s="662"/>
      <c r="AB33" s="662"/>
      <c r="AC33" s="662"/>
      <c r="AD33" s="663" t="s">
        <v>229</v>
      </c>
      <c r="AE33" s="663"/>
      <c r="AF33" s="663"/>
      <c r="AG33" s="663"/>
      <c r="AH33" s="663"/>
      <c r="AI33" s="663"/>
      <c r="AJ33" s="663"/>
      <c r="AK33" s="663"/>
      <c r="AL33" s="664" t="s">
        <v>229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11615618</v>
      </c>
      <c r="CS33" s="695"/>
      <c r="CT33" s="695"/>
      <c r="CU33" s="695"/>
      <c r="CV33" s="695"/>
      <c r="CW33" s="695"/>
      <c r="CX33" s="695"/>
      <c r="CY33" s="696"/>
      <c r="CZ33" s="664">
        <v>36.6</v>
      </c>
      <c r="DA33" s="693"/>
      <c r="DB33" s="693"/>
      <c r="DC33" s="697"/>
      <c r="DD33" s="668">
        <v>10120021</v>
      </c>
      <c r="DE33" s="695"/>
      <c r="DF33" s="695"/>
      <c r="DG33" s="695"/>
      <c r="DH33" s="695"/>
      <c r="DI33" s="695"/>
      <c r="DJ33" s="695"/>
      <c r="DK33" s="696"/>
      <c r="DL33" s="668">
        <v>7875917</v>
      </c>
      <c r="DM33" s="695"/>
      <c r="DN33" s="695"/>
      <c r="DO33" s="695"/>
      <c r="DP33" s="695"/>
      <c r="DQ33" s="695"/>
      <c r="DR33" s="695"/>
      <c r="DS33" s="695"/>
      <c r="DT33" s="695"/>
      <c r="DU33" s="695"/>
      <c r="DV33" s="696"/>
      <c r="DW33" s="664">
        <v>44.6</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620915</v>
      </c>
      <c r="S34" s="660"/>
      <c r="T34" s="660"/>
      <c r="U34" s="660"/>
      <c r="V34" s="660"/>
      <c r="W34" s="660"/>
      <c r="X34" s="660"/>
      <c r="Y34" s="661"/>
      <c r="Z34" s="662">
        <v>1.9</v>
      </c>
      <c r="AA34" s="662"/>
      <c r="AB34" s="662"/>
      <c r="AC34" s="662"/>
      <c r="AD34" s="663">
        <v>33</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2924978</v>
      </c>
      <c r="CS34" s="660"/>
      <c r="CT34" s="660"/>
      <c r="CU34" s="660"/>
      <c r="CV34" s="660"/>
      <c r="CW34" s="660"/>
      <c r="CX34" s="660"/>
      <c r="CY34" s="661"/>
      <c r="CZ34" s="664">
        <v>9.1999999999999993</v>
      </c>
      <c r="DA34" s="693"/>
      <c r="DB34" s="693"/>
      <c r="DC34" s="697"/>
      <c r="DD34" s="668">
        <v>2300563</v>
      </c>
      <c r="DE34" s="660"/>
      <c r="DF34" s="660"/>
      <c r="DG34" s="660"/>
      <c r="DH34" s="660"/>
      <c r="DI34" s="660"/>
      <c r="DJ34" s="660"/>
      <c r="DK34" s="661"/>
      <c r="DL34" s="668">
        <v>2121528</v>
      </c>
      <c r="DM34" s="660"/>
      <c r="DN34" s="660"/>
      <c r="DO34" s="660"/>
      <c r="DP34" s="660"/>
      <c r="DQ34" s="660"/>
      <c r="DR34" s="660"/>
      <c r="DS34" s="660"/>
      <c r="DT34" s="660"/>
      <c r="DU34" s="660"/>
      <c r="DV34" s="661"/>
      <c r="DW34" s="664">
        <v>12</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6361058</v>
      </c>
      <c r="S35" s="660"/>
      <c r="T35" s="660"/>
      <c r="U35" s="660"/>
      <c r="V35" s="660"/>
      <c r="W35" s="660"/>
      <c r="X35" s="660"/>
      <c r="Y35" s="661"/>
      <c r="Z35" s="662">
        <v>19.3</v>
      </c>
      <c r="AA35" s="662"/>
      <c r="AB35" s="662"/>
      <c r="AC35" s="662"/>
      <c r="AD35" s="663" t="s">
        <v>240</v>
      </c>
      <c r="AE35" s="663"/>
      <c r="AF35" s="663"/>
      <c r="AG35" s="663"/>
      <c r="AH35" s="663"/>
      <c r="AI35" s="663"/>
      <c r="AJ35" s="663"/>
      <c r="AK35" s="663"/>
      <c r="AL35" s="664" t="s">
        <v>240</v>
      </c>
      <c r="AM35" s="665"/>
      <c r="AN35" s="665"/>
      <c r="AO35" s="666"/>
      <c r="AP35" s="214"/>
      <c r="AQ35" s="732" t="s">
        <v>322</v>
      </c>
      <c r="AR35" s="733"/>
      <c r="AS35" s="733"/>
      <c r="AT35" s="733"/>
      <c r="AU35" s="733"/>
      <c r="AV35" s="733"/>
      <c r="AW35" s="733"/>
      <c r="AX35" s="733"/>
      <c r="AY35" s="734"/>
      <c r="AZ35" s="648">
        <v>4563258</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167425</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108623</v>
      </c>
      <c r="CS35" s="695"/>
      <c r="CT35" s="695"/>
      <c r="CU35" s="695"/>
      <c r="CV35" s="695"/>
      <c r="CW35" s="695"/>
      <c r="CX35" s="695"/>
      <c r="CY35" s="696"/>
      <c r="CZ35" s="664">
        <v>0.3</v>
      </c>
      <c r="DA35" s="693"/>
      <c r="DB35" s="693"/>
      <c r="DC35" s="697"/>
      <c r="DD35" s="668">
        <v>78917</v>
      </c>
      <c r="DE35" s="695"/>
      <c r="DF35" s="695"/>
      <c r="DG35" s="695"/>
      <c r="DH35" s="695"/>
      <c r="DI35" s="695"/>
      <c r="DJ35" s="695"/>
      <c r="DK35" s="696"/>
      <c r="DL35" s="668">
        <v>78917</v>
      </c>
      <c r="DM35" s="695"/>
      <c r="DN35" s="695"/>
      <c r="DO35" s="695"/>
      <c r="DP35" s="695"/>
      <c r="DQ35" s="695"/>
      <c r="DR35" s="695"/>
      <c r="DS35" s="695"/>
      <c r="DT35" s="695"/>
      <c r="DU35" s="695"/>
      <c r="DV35" s="696"/>
      <c r="DW35" s="664">
        <v>0.4</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229</v>
      </c>
      <c r="AA36" s="662"/>
      <c r="AB36" s="662"/>
      <c r="AC36" s="662"/>
      <c r="AD36" s="663" t="s">
        <v>229</v>
      </c>
      <c r="AE36" s="663"/>
      <c r="AF36" s="663"/>
      <c r="AG36" s="663"/>
      <c r="AH36" s="663"/>
      <c r="AI36" s="663"/>
      <c r="AJ36" s="663"/>
      <c r="AK36" s="663"/>
      <c r="AL36" s="664" t="s">
        <v>130</v>
      </c>
      <c r="AM36" s="665"/>
      <c r="AN36" s="665"/>
      <c r="AO36" s="666"/>
      <c r="AQ36" s="736" t="s">
        <v>326</v>
      </c>
      <c r="AR36" s="737"/>
      <c r="AS36" s="737"/>
      <c r="AT36" s="737"/>
      <c r="AU36" s="737"/>
      <c r="AV36" s="737"/>
      <c r="AW36" s="737"/>
      <c r="AX36" s="737"/>
      <c r="AY36" s="738"/>
      <c r="AZ36" s="659">
        <v>1120700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12241</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4365853</v>
      </c>
      <c r="CS36" s="660"/>
      <c r="CT36" s="660"/>
      <c r="CU36" s="660"/>
      <c r="CV36" s="660"/>
      <c r="CW36" s="660"/>
      <c r="CX36" s="660"/>
      <c r="CY36" s="661"/>
      <c r="CZ36" s="664">
        <v>13.7</v>
      </c>
      <c r="DA36" s="693"/>
      <c r="DB36" s="693"/>
      <c r="DC36" s="697"/>
      <c r="DD36" s="668">
        <v>4177934</v>
      </c>
      <c r="DE36" s="660"/>
      <c r="DF36" s="660"/>
      <c r="DG36" s="660"/>
      <c r="DH36" s="660"/>
      <c r="DI36" s="660"/>
      <c r="DJ36" s="660"/>
      <c r="DK36" s="661"/>
      <c r="DL36" s="668">
        <v>2558214</v>
      </c>
      <c r="DM36" s="660"/>
      <c r="DN36" s="660"/>
      <c r="DO36" s="660"/>
      <c r="DP36" s="660"/>
      <c r="DQ36" s="660"/>
      <c r="DR36" s="660"/>
      <c r="DS36" s="660"/>
      <c r="DT36" s="660"/>
      <c r="DU36" s="660"/>
      <c r="DV36" s="661"/>
      <c r="DW36" s="664">
        <v>14.5</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1338758</v>
      </c>
      <c r="S37" s="660"/>
      <c r="T37" s="660"/>
      <c r="U37" s="660"/>
      <c r="V37" s="660"/>
      <c r="W37" s="660"/>
      <c r="X37" s="660"/>
      <c r="Y37" s="661"/>
      <c r="Z37" s="662">
        <v>4.0999999999999996</v>
      </c>
      <c r="AA37" s="662"/>
      <c r="AB37" s="662"/>
      <c r="AC37" s="662"/>
      <c r="AD37" s="663" t="s">
        <v>229</v>
      </c>
      <c r="AE37" s="663"/>
      <c r="AF37" s="663"/>
      <c r="AG37" s="663"/>
      <c r="AH37" s="663"/>
      <c r="AI37" s="663"/>
      <c r="AJ37" s="663"/>
      <c r="AK37" s="663"/>
      <c r="AL37" s="664" t="s">
        <v>240</v>
      </c>
      <c r="AM37" s="665"/>
      <c r="AN37" s="665"/>
      <c r="AO37" s="666"/>
      <c r="AQ37" s="736" t="s">
        <v>330</v>
      </c>
      <c r="AR37" s="737"/>
      <c r="AS37" s="737"/>
      <c r="AT37" s="737"/>
      <c r="AU37" s="737"/>
      <c r="AV37" s="737"/>
      <c r="AW37" s="737"/>
      <c r="AX37" s="737"/>
      <c r="AY37" s="738"/>
      <c r="AZ37" s="659">
        <v>802532</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8428</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937918</v>
      </c>
      <c r="CS37" s="695"/>
      <c r="CT37" s="695"/>
      <c r="CU37" s="695"/>
      <c r="CV37" s="695"/>
      <c r="CW37" s="695"/>
      <c r="CX37" s="695"/>
      <c r="CY37" s="696"/>
      <c r="CZ37" s="664">
        <v>3</v>
      </c>
      <c r="DA37" s="693"/>
      <c r="DB37" s="693"/>
      <c r="DC37" s="697"/>
      <c r="DD37" s="668">
        <v>937918</v>
      </c>
      <c r="DE37" s="695"/>
      <c r="DF37" s="695"/>
      <c r="DG37" s="695"/>
      <c r="DH37" s="695"/>
      <c r="DI37" s="695"/>
      <c r="DJ37" s="695"/>
      <c r="DK37" s="696"/>
      <c r="DL37" s="668">
        <v>881721</v>
      </c>
      <c r="DM37" s="695"/>
      <c r="DN37" s="695"/>
      <c r="DO37" s="695"/>
      <c r="DP37" s="695"/>
      <c r="DQ37" s="695"/>
      <c r="DR37" s="695"/>
      <c r="DS37" s="695"/>
      <c r="DT37" s="695"/>
      <c r="DU37" s="695"/>
      <c r="DV37" s="696"/>
      <c r="DW37" s="664">
        <v>5</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32884190</v>
      </c>
      <c r="S38" s="740"/>
      <c r="T38" s="740"/>
      <c r="U38" s="740"/>
      <c r="V38" s="740"/>
      <c r="W38" s="740"/>
      <c r="X38" s="740"/>
      <c r="Y38" s="741"/>
      <c r="Z38" s="742">
        <v>100</v>
      </c>
      <c r="AA38" s="742"/>
      <c r="AB38" s="742"/>
      <c r="AC38" s="742"/>
      <c r="AD38" s="743">
        <v>16318411</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32484</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12880</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3728202</v>
      </c>
      <c r="CS38" s="660"/>
      <c r="CT38" s="660"/>
      <c r="CU38" s="660"/>
      <c r="CV38" s="660"/>
      <c r="CW38" s="660"/>
      <c r="CX38" s="660"/>
      <c r="CY38" s="661"/>
      <c r="CZ38" s="664">
        <v>11.7</v>
      </c>
      <c r="DA38" s="693"/>
      <c r="DB38" s="693"/>
      <c r="DC38" s="697"/>
      <c r="DD38" s="668">
        <v>3269550</v>
      </c>
      <c r="DE38" s="660"/>
      <c r="DF38" s="660"/>
      <c r="DG38" s="660"/>
      <c r="DH38" s="660"/>
      <c r="DI38" s="660"/>
      <c r="DJ38" s="660"/>
      <c r="DK38" s="661"/>
      <c r="DL38" s="668">
        <v>3117258</v>
      </c>
      <c r="DM38" s="660"/>
      <c r="DN38" s="660"/>
      <c r="DO38" s="660"/>
      <c r="DP38" s="660"/>
      <c r="DQ38" s="660"/>
      <c r="DR38" s="660"/>
      <c r="DS38" s="660"/>
      <c r="DT38" s="660"/>
      <c r="DU38" s="660"/>
      <c r="DV38" s="661"/>
      <c r="DW38" s="664">
        <v>17.7</v>
      </c>
      <c r="DX38" s="693"/>
      <c r="DY38" s="693"/>
      <c r="DZ38" s="693"/>
      <c r="EA38" s="693"/>
      <c r="EB38" s="693"/>
      <c r="EC38" s="694"/>
    </row>
    <row r="39" spans="2:133" ht="11.25" customHeight="1">
      <c r="AQ39" s="736" t="s">
        <v>337</v>
      </c>
      <c r="AR39" s="737"/>
      <c r="AS39" s="737"/>
      <c r="AT39" s="737"/>
      <c r="AU39" s="737"/>
      <c r="AV39" s="737"/>
      <c r="AW39" s="737"/>
      <c r="AX39" s="737"/>
      <c r="AY39" s="738"/>
      <c r="AZ39" s="659">
        <v>6605</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96</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337349</v>
      </c>
      <c r="CS39" s="695"/>
      <c r="CT39" s="695"/>
      <c r="CU39" s="695"/>
      <c r="CV39" s="695"/>
      <c r="CW39" s="695"/>
      <c r="CX39" s="695"/>
      <c r="CY39" s="696"/>
      <c r="CZ39" s="664">
        <v>1.1000000000000001</v>
      </c>
      <c r="DA39" s="693"/>
      <c r="DB39" s="693"/>
      <c r="DC39" s="697"/>
      <c r="DD39" s="668">
        <v>293057</v>
      </c>
      <c r="DE39" s="695"/>
      <c r="DF39" s="695"/>
      <c r="DG39" s="695"/>
      <c r="DH39" s="695"/>
      <c r="DI39" s="695"/>
      <c r="DJ39" s="695"/>
      <c r="DK39" s="696"/>
      <c r="DL39" s="668" t="s">
        <v>240</v>
      </c>
      <c r="DM39" s="695"/>
      <c r="DN39" s="695"/>
      <c r="DO39" s="695"/>
      <c r="DP39" s="695"/>
      <c r="DQ39" s="695"/>
      <c r="DR39" s="695"/>
      <c r="DS39" s="695"/>
      <c r="DT39" s="695"/>
      <c r="DU39" s="695"/>
      <c r="DV39" s="696"/>
      <c r="DW39" s="664" t="s">
        <v>240</v>
      </c>
      <c r="DX39" s="693"/>
      <c r="DY39" s="693"/>
      <c r="DZ39" s="693"/>
      <c r="EA39" s="693"/>
      <c r="EB39" s="693"/>
      <c r="EC39" s="694"/>
    </row>
    <row r="40" spans="2:133" ht="11.25" customHeight="1">
      <c r="AQ40" s="736" t="s">
        <v>341</v>
      </c>
      <c r="AR40" s="737"/>
      <c r="AS40" s="737"/>
      <c r="AT40" s="737"/>
      <c r="AU40" s="737"/>
      <c r="AV40" s="737"/>
      <c r="AW40" s="737"/>
      <c r="AX40" s="737"/>
      <c r="AY40" s="738"/>
      <c r="AZ40" s="659">
        <v>588033</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115</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150613</v>
      </c>
      <c r="CS40" s="660"/>
      <c r="CT40" s="660"/>
      <c r="CU40" s="660"/>
      <c r="CV40" s="660"/>
      <c r="CW40" s="660"/>
      <c r="CX40" s="660"/>
      <c r="CY40" s="661"/>
      <c r="CZ40" s="664">
        <v>0.5</v>
      </c>
      <c r="DA40" s="693"/>
      <c r="DB40" s="693"/>
      <c r="DC40" s="697"/>
      <c r="DD40" s="668" t="s">
        <v>240</v>
      </c>
      <c r="DE40" s="660"/>
      <c r="DF40" s="660"/>
      <c r="DG40" s="660"/>
      <c r="DH40" s="660"/>
      <c r="DI40" s="660"/>
      <c r="DJ40" s="660"/>
      <c r="DK40" s="661"/>
      <c r="DL40" s="668" t="s">
        <v>229</v>
      </c>
      <c r="DM40" s="660"/>
      <c r="DN40" s="660"/>
      <c r="DO40" s="660"/>
      <c r="DP40" s="660"/>
      <c r="DQ40" s="660"/>
      <c r="DR40" s="660"/>
      <c r="DS40" s="660"/>
      <c r="DT40" s="660"/>
      <c r="DU40" s="660"/>
      <c r="DV40" s="661"/>
      <c r="DW40" s="664" t="s">
        <v>240</v>
      </c>
      <c r="DX40" s="693"/>
      <c r="DY40" s="693"/>
      <c r="DZ40" s="693"/>
      <c r="EA40" s="693"/>
      <c r="EB40" s="693"/>
      <c r="EC40" s="694"/>
    </row>
    <row r="41" spans="2:133" ht="11.25" customHeight="1">
      <c r="AQ41" s="746" t="s">
        <v>344</v>
      </c>
      <c r="AR41" s="747"/>
      <c r="AS41" s="747"/>
      <c r="AT41" s="747"/>
      <c r="AU41" s="747"/>
      <c r="AV41" s="747"/>
      <c r="AW41" s="747"/>
      <c r="AX41" s="747"/>
      <c r="AY41" s="748"/>
      <c r="AZ41" s="739">
        <v>2012904</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395</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240</v>
      </c>
      <c r="CS41" s="695"/>
      <c r="CT41" s="695"/>
      <c r="CU41" s="695"/>
      <c r="CV41" s="695"/>
      <c r="CW41" s="695"/>
      <c r="CX41" s="695"/>
      <c r="CY41" s="696"/>
      <c r="CZ41" s="664" t="s">
        <v>240</v>
      </c>
      <c r="DA41" s="693"/>
      <c r="DB41" s="693"/>
      <c r="DC41" s="697"/>
      <c r="DD41" s="668" t="s">
        <v>240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7068859</v>
      </c>
      <c r="CS42" s="660"/>
      <c r="CT42" s="660"/>
      <c r="CU42" s="660"/>
      <c r="CV42" s="660"/>
      <c r="CW42" s="660"/>
      <c r="CX42" s="660"/>
      <c r="CY42" s="661"/>
      <c r="CZ42" s="664">
        <v>22.2</v>
      </c>
      <c r="DA42" s="665"/>
      <c r="DB42" s="665"/>
      <c r="DC42" s="760"/>
      <c r="DD42" s="668">
        <v>976263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103155</v>
      </c>
      <c r="CS43" s="695"/>
      <c r="CT43" s="695"/>
      <c r="CU43" s="695"/>
      <c r="CV43" s="695"/>
      <c r="CW43" s="695"/>
      <c r="CX43" s="695"/>
      <c r="CY43" s="696"/>
      <c r="CZ43" s="664">
        <v>0.3</v>
      </c>
      <c r="DA43" s="693"/>
      <c r="DB43" s="693"/>
      <c r="DC43" s="697"/>
      <c r="DD43" s="668">
        <v>103155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7068859</v>
      </c>
      <c r="CS44" s="660"/>
      <c r="CT44" s="660"/>
      <c r="CU44" s="660"/>
      <c r="CV44" s="660"/>
      <c r="CW44" s="660"/>
      <c r="CX44" s="660"/>
      <c r="CY44" s="661"/>
      <c r="CZ44" s="664">
        <v>22.2</v>
      </c>
      <c r="DA44" s="665"/>
      <c r="DB44" s="665"/>
      <c r="DC44" s="760"/>
      <c r="DD44" s="668">
        <v>976263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950544</v>
      </c>
      <c r="CS45" s="695"/>
      <c r="CT45" s="695"/>
      <c r="CU45" s="695"/>
      <c r="CV45" s="695"/>
      <c r="CW45" s="695"/>
      <c r="CX45" s="695"/>
      <c r="CY45" s="696"/>
      <c r="CZ45" s="664">
        <v>3</v>
      </c>
      <c r="DA45" s="693"/>
      <c r="DB45" s="693"/>
      <c r="DC45" s="697"/>
      <c r="DD45" s="668">
        <v>65695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5991164</v>
      </c>
      <c r="CS46" s="660"/>
      <c r="CT46" s="660"/>
      <c r="CU46" s="660"/>
      <c r="CV46" s="660"/>
      <c r="CW46" s="660"/>
      <c r="CX46" s="660"/>
      <c r="CY46" s="661"/>
      <c r="CZ46" s="664">
        <v>18.899999999999999</v>
      </c>
      <c r="DA46" s="665"/>
      <c r="DB46" s="665"/>
      <c r="DC46" s="760"/>
      <c r="DD46" s="668">
        <v>863265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t="s">
        <v>229</v>
      </c>
      <c r="CS47" s="695"/>
      <c r="CT47" s="695"/>
      <c r="CU47" s="695"/>
      <c r="CV47" s="695"/>
      <c r="CW47" s="695"/>
      <c r="CX47" s="695"/>
      <c r="CY47" s="696"/>
      <c r="CZ47" s="664" t="s">
        <v>240</v>
      </c>
      <c r="DA47" s="693"/>
      <c r="DB47" s="693"/>
      <c r="DC47" s="697"/>
      <c r="DD47" s="668" t="s">
        <v>229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240</v>
      </c>
      <c r="CS48" s="660"/>
      <c r="CT48" s="660"/>
      <c r="CU48" s="660"/>
      <c r="CV48" s="660"/>
      <c r="CW48" s="660"/>
      <c r="CX48" s="660"/>
      <c r="CY48" s="661"/>
      <c r="CZ48" s="664" t="s">
        <v>229</v>
      </c>
      <c r="DA48" s="665"/>
      <c r="DB48" s="665"/>
      <c r="DC48" s="760"/>
      <c r="DD48" s="668" t="s">
        <v>229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31776886</v>
      </c>
      <c r="CS49" s="729"/>
      <c r="CT49" s="729"/>
      <c r="CU49" s="729"/>
      <c r="CV49" s="729"/>
      <c r="CW49" s="729"/>
      <c r="CX49" s="729"/>
      <c r="CY49" s="761"/>
      <c r="CZ49" s="744">
        <v>100</v>
      </c>
      <c r="DA49" s="762"/>
      <c r="DB49" s="762"/>
      <c r="DC49" s="763"/>
      <c r="DD49" s="764">
        <v>19257255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QicQZD/yU5nmNQpSpEFaPKODC+1EoBKFCIZyudwbm0pQHtLQg8brD/SSt8fXHkBbNT/941qDBsEwbMKTJgGIsw==" saltValue="Q6vBZhd4nSM22Ixi52qu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32898</v>
      </c>
      <c r="R7" s="795"/>
      <c r="S7" s="795"/>
      <c r="T7" s="795"/>
      <c r="U7" s="795"/>
      <c r="V7" s="795">
        <v>31791</v>
      </c>
      <c r="W7" s="795"/>
      <c r="X7" s="795"/>
      <c r="Y7" s="795"/>
      <c r="Z7" s="795"/>
      <c r="AA7" s="795">
        <v>1107</v>
      </c>
      <c r="AB7" s="795"/>
      <c r="AC7" s="795"/>
      <c r="AD7" s="795"/>
      <c r="AE7" s="796"/>
      <c r="AF7" s="797">
        <v>417</v>
      </c>
      <c r="AG7" s="798"/>
      <c r="AH7" s="798"/>
      <c r="AI7" s="798"/>
      <c r="AJ7" s="799"/>
      <c r="AK7" s="834">
        <v>1406</v>
      </c>
      <c r="AL7" s="835"/>
      <c r="AM7" s="835"/>
      <c r="AN7" s="835"/>
      <c r="AO7" s="835"/>
      <c r="AP7" s="835">
        <v>35445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575</v>
      </c>
      <c r="BT7" s="839"/>
      <c r="BU7" s="839"/>
      <c r="BV7" s="839"/>
      <c r="BW7" s="839"/>
      <c r="BX7" s="839"/>
      <c r="BY7" s="839"/>
      <c r="BZ7" s="839"/>
      <c r="CA7" s="839"/>
      <c r="CB7" s="839"/>
      <c r="CC7" s="839"/>
      <c r="CD7" s="839"/>
      <c r="CE7" s="839"/>
      <c r="CF7" s="839"/>
      <c r="CG7" s="840"/>
      <c r="CH7" s="831">
        <v>1</v>
      </c>
      <c r="CI7" s="832"/>
      <c r="CJ7" s="832"/>
      <c r="CK7" s="832"/>
      <c r="CL7" s="833"/>
      <c r="CM7" s="831">
        <v>7</v>
      </c>
      <c r="CN7" s="832"/>
      <c r="CO7" s="832"/>
      <c r="CP7" s="832"/>
      <c r="CQ7" s="833"/>
      <c r="CR7" s="831">
        <v>10</v>
      </c>
      <c r="CS7" s="832"/>
      <c r="CT7" s="832"/>
      <c r="CU7" s="832"/>
      <c r="CV7" s="833"/>
      <c r="CW7" s="831" t="s">
        <v>501</v>
      </c>
      <c r="CX7" s="832"/>
      <c r="CY7" s="832"/>
      <c r="CZ7" s="832"/>
      <c r="DA7" s="833"/>
      <c r="DB7" s="831" t="s">
        <v>501</v>
      </c>
      <c r="DC7" s="832"/>
      <c r="DD7" s="832"/>
      <c r="DE7" s="832"/>
      <c r="DF7" s="833"/>
      <c r="DG7" s="831" t="s">
        <v>501</v>
      </c>
      <c r="DH7" s="832"/>
      <c r="DI7" s="832"/>
      <c r="DJ7" s="832"/>
      <c r="DK7" s="833"/>
      <c r="DL7" s="831" t="s">
        <v>501</v>
      </c>
      <c r="DM7" s="832"/>
      <c r="DN7" s="832"/>
      <c r="DO7" s="832"/>
      <c r="DP7" s="833"/>
      <c r="DQ7" s="831" t="s">
        <v>501</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578</v>
      </c>
      <c r="BS8" s="828" t="s">
        <v>576</v>
      </c>
      <c r="BT8" s="829"/>
      <c r="BU8" s="829"/>
      <c r="BV8" s="829"/>
      <c r="BW8" s="829"/>
      <c r="BX8" s="829"/>
      <c r="BY8" s="829"/>
      <c r="BZ8" s="829"/>
      <c r="CA8" s="829"/>
      <c r="CB8" s="829"/>
      <c r="CC8" s="829"/>
      <c r="CD8" s="829"/>
      <c r="CE8" s="829"/>
      <c r="CF8" s="829"/>
      <c r="CG8" s="830"/>
      <c r="CH8" s="841">
        <v>-39</v>
      </c>
      <c r="CI8" s="842"/>
      <c r="CJ8" s="842"/>
      <c r="CK8" s="842"/>
      <c r="CL8" s="843"/>
      <c r="CM8" s="841">
        <v>176</v>
      </c>
      <c r="CN8" s="842"/>
      <c r="CO8" s="842"/>
      <c r="CP8" s="842"/>
      <c r="CQ8" s="843"/>
      <c r="CR8" s="841">
        <v>10</v>
      </c>
      <c r="CS8" s="842"/>
      <c r="CT8" s="842"/>
      <c r="CU8" s="842"/>
      <c r="CV8" s="843"/>
      <c r="CW8" s="841">
        <v>2</v>
      </c>
      <c r="CX8" s="842"/>
      <c r="CY8" s="842"/>
      <c r="CZ8" s="842"/>
      <c r="DA8" s="843"/>
      <c r="DB8" s="841" t="s">
        <v>501</v>
      </c>
      <c r="DC8" s="842"/>
      <c r="DD8" s="842"/>
      <c r="DE8" s="842"/>
      <c r="DF8" s="843"/>
      <c r="DG8" s="841">
        <v>1735</v>
      </c>
      <c r="DH8" s="842"/>
      <c r="DI8" s="842"/>
      <c r="DJ8" s="842"/>
      <c r="DK8" s="843"/>
      <c r="DL8" s="841" t="s">
        <v>501</v>
      </c>
      <c r="DM8" s="842"/>
      <c r="DN8" s="842"/>
      <c r="DO8" s="842"/>
      <c r="DP8" s="843"/>
      <c r="DQ8" s="841">
        <v>265</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578</v>
      </c>
      <c r="BS9" s="828" t="s">
        <v>577</v>
      </c>
      <c r="BT9" s="829"/>
      <c r="BU9" s="829"/>
      <c r="BV9" s="829"/>
      <c r="BW9" s="829"/>
      <c r="BX9" s="829"/>
      <c r="BY9" s="829"/>
      <c r="BZ9" s="829"/>
      <c r="CA9" s="829"/>
      <c r="CB9" s="829"/>
      <c r="CC9" s="829"/>
      <c r="CD9" s="829"/>
      <c r="CE9" s="829"/>
      <c r="CF9" s="829"/>
      <c r="CG9" s="830"/>
      <c r="CH9" s="841">
        <v>648</v>
      </c>
      <c r="CI9" s="842"/>
      <c r="CJ9" s="842"/>
      <c r="CK9" s="842"/>
      <c r="CL9" s="843"/>
      <c r="CM9" s="841">
        <v>4216</v>
      </c>
      <c r="CN9" s="842"/>
      <c r="CO9" s="842"/>
      <c r="CP9" s="842"/>
      <c r="CQ9" s="843"/>
      <c r="CR9" s="841">
        <v>3786</v>
      </c>
      <c r="CS9" s="842"/>
      <c r="CT9" s="842"/>
      <c r="CU9" s="842"/>
      <c r="CV9" s="843"/>
      <c r="CW9" s="841">
        <v>1434</v>
      </c>
      <c r="CX9" s="842"/>
      <c r="CY9" s="842"/>
      <c r="CZ9" s="842"/>
      <c r="DA9" s="843"/>
      <c r="DB9" s="841" t="s">
        <v>501</v>
      </c>
      <c r="DC9" s="842"/>
      <c r="DD9" s="842"/>
      <c r="DE9" s="842"/>
      <c r="DF9" s="843"/>
      <c r="DG9" s="841" t="s">
        <v>501</v>
      </c>
      <c r="DH9" s="842"/>
      <c r="DI9" s="842"/>
      <c r="DJ9" s="842"/>
      <c r="DK9" s="843"/>
      <c r="DL9" s="841" t="s">
        <v>501</v>
      </c>
      <c r="DM9" s="842"/>
      <c r="DN9" s="842"/>
      <c r="DO9" s="842"/>
      <c r="DP9" s="843"/>
      <c r="DQ9" s="841" t="s">
        <v>501</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32898</v>
      </c>
      <c r="R23" s="854"/>
      <c r="S23" s="854"/>
      <c r="T23" s="854"/>
      <c r="U23" s="854"/>
      <c r="V23" s="854">
        <v>31791</v>
      </c>
      <c r="W23" s="854"/>
      <c r="X23" s="854"/>
      <c r="Y23" s="854"/>
      <c r="Z23" s="854"/>
      <c r="AA23" s="854">
        <v>1107</v>
      </c>
      <c r="AB23" s="854"/>
      <c r="AC23" s="854"/>
      <c r="AD23" s="854"/>
      <c r="AE23" s="855"/>
      <c r="AF23" s="856">
        <v>417</v>
      </c>
      <c r="AG23" s="854"/>
      <c r="AH23" s="854"/>
      <c r="AI23" s="854"/>
      <c r="AJ23" s="857"/>
      <c r="AK23" s="858"/>
      <c r="AL23" s="859"/>
      <c r="AM23" s="859"/>
      <c r="AN23" s="859"/>
      <c r="AO23" s="859"/>
      <c r="AP23" s="854">
        <v>35445</v>
      </c>
      <c r="AQ23" s="854"/>
      <c r="AR23" s="854"/>
      <c r="AS23" s="854"/>
      <c r="AT23" s="854"/>
      <c r="AU23" s="860"/>
      <c r="AV23" s="860"/>
      <c r="AW23" s="860"/>
      <c r="AX23" s="860"/>
      <c r="AY23" s="861"/>
      <c r="AZ23" s="869" t="s">
        <v>240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8410</v>
      </c>
      <c r="R28" s="883"/>
      <c r="S28" s="883"/>
      <c r="T28" s="883"/>
      <c r="U28" s="883"/>
      <c r="V28" s="883">
        <v>8242</v>
      </c>
      <c r="W28" s="883"/>
      <c r="X28" s="883"/>
      <c r="Y28" s="883"/>
      <c r="Z28" s="883"/>
      <c r="AA28" s="883">
        <v>167</v>
      </c>
      <c r="AB28" s="883"/>
      <c r="AC28" s="883"/>
      <c r="AD28" s="883"/>
      <c r="AE28" s="884"/>
      <c r="AF28" s="885">
        <v>167</v>
      </c>
      <c r="AG28" s="883"/>
      <c r="AH28" s="883"/>
      <c r="AI28" s="883"/>
      <c r="AJ28" s="886"/>
      <c r="AK28" s="887">
        <v>590</v>
      </c>
      <c r="AL28" s="878"/>
      <c r="AM28" s="878"/>
      <c r="AN28" s="878"/>
      <c r="AO28" s="878"/>
      <c r="AP28" s="878" t="s">
        <v>501</v>
      </c>
      <c r="AQ28" s="878"/>
      <c r="AR28" s="878"/>
      <c r="AS28" s="878"/>
      <c r="AT28" s="878"/>
      <c r="AU28" s="878" t="s">
        <v>501</v>
      </c>
      <c r="AV28" s="878"/>
      <c r="AW28" s="878"/>
      <c r="AX28" s="878"/>
      <c r="AY28" s="878"/>
      <c r="AZ28" s="879" t="s">
        <v>501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6345</v>
      </c>
      <c r="R29" s="819"/>
      <c r="S29" s="819"/>
      <c r="T29" s="819"/>
      <c r="U29" s="819"/>
      <c r="V29" s="819">
        <v>6107</v>
      </c>
      <c r="W29" s="819"/>
      <c r="X29" s="819"/>
      <c r="Y29" s="819"/>
      <c r="Z29" s="819"/>
      <c r="AA29" s="819">
        <v>238</v>
      </c>
      <c r="AB29" s="819"/>
      <c r="AC29" s="819"/>
      <c r="AD29" s="819"/>
      <c r="AE29" s="820"/>
      <c r="AF29" s="821">
        <v>238</v>
      </c>
      <c r="AG29" s="822"/>
      <c r="AH29" s="822"/>
      <c r="AI29" s="822"/>
      <c r="AJ29" s="823"/>
      <c r="AK29" s="890">
        <v>935</v>
      </c>
      <c r="AL29" s="891"/>
      <c r="AM29" s="891"/>
      <c r="AN29" s="891"/>
      <c r="AO29" s="891"/>
      <c r="AP29" s="891" t="s">
        <v>501</v>
      </c>
      <c r="AQ29" s="891"/>
      <c r="AR29" s="891"/>
      <c r="AS29" s="891"/>
      <c r="AT29" s="891"/>
      <c r="AU29" s="891" t="s">
        <v>501</v>
      </c>
      <c r="AV29" s="891"/>
      <c r="AW29" s="891"/>
      <c r="AX29" s="891"/>
      <c r="AY29" s="891"/>
      <c r="AZ29" s="892" t="s">
        <v>501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1012</v>
      </c>
      <c r="R30" s="819"/>
      <c r="S30" s="819"/>
      <c r="T30" s="819"/>
      <c r="U30" s="819"/>
      <c r="V30" s="819">
        <v>1011</v>
      </c>
      <c r="W30" s="819"/>
      <c r="X30" s="819"/>
      <c r="Y30" s="819"/>
      <c r="Z30" s="819"/>
      <c r="AA30" s="819">
        <v>1</v>
      </c>
      <c r="AB30" s="819"/>
      <c r="AC30" s="819"/>
      <c r="AD30" s="819"/>
      <c r="AE30" s="820"/>
      <c r="AF30" s="821">
        <v>1</v>
      </c>
      <c r="AG30" s="822"/>
      <c r="AH30" s="822"/>
      <c r="AI30" s="822"/>
      <c r="AJ30" s="823"/>
      <c r="AK30" s="890">
        <v>258</v>
      </c>
      <c r="AL30" s="891"/>
      <c r="AM30" s="891"/>
      <c r="AN30" s="891"/>
      <c r="AO30" s="891"/>
      <c r="AP30" s="891" t="s">
        <v>501</v>
      </c>
      <c r="AQ30" s="891"/>
      <c r="AR30" s="891"/>
      <c r="AS30" s="891"/>
      <c r="AT30" s="891"/>
      <c r="AU30" s="891" t="s">
        <v>501</v>
      </c>
      <c r="AV30" s="891"/>
      <c r="AW30" s="891"/>
      <c r="AX30" s="891"/>
      <c r="AY30" s="891"/>
      <c r="AZ30" s="892" t="s">
        <v>501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27</v>
      </c>
      <c r="R31" s="819"/>
      <c r="S31" s="819"/>
      <c r="T31" s="819"/>
      <c r="U31" s="819"/>
      <c r="V31" s="819">
        <v>23</v>
      </c>
      <c r="W31" s="819"/>
      <c r="X31" s="819"/>
      <c r="Y31" s="819"/>
      <c r="Z31" s="819"/>
      <c r="AA31" s="819">
        <v>3</v>
      </c>
      <c r="AB31" s="819"/>
      <c r="AC31" s="819"/>
      <c r="AD31" s="819"/>
      <c r="AE31" s="820"/>
      <c r="AF31" s="821">
        <v>3</v>
      </c>
      <c r="AG31" s="822"/>
      <c r="AH31" s="822"/>
      <c r="AI31" s="822"/>
      <c r="AJ31" s="823"/>
      <c r="AK31" s="890" t="s">
        <v>501</v>
      </c>
      <c r="AL31" s="891"/>
      <c r="AM31" s="891"/>
      <c r="AN31" s="891"/>
      <c r="AO31" s="891"/>
      <c r="AP31" s="891">
        <v>5</v>
      </c>
      <c r="AQ31" s="891"/>
      <c r="AR31" s="891"/>
      <c r="AS31" s="891"/>
      <c r="AT31" s="891"/>
      <c r="AU31" s="891" t="s">
        <v>501</v>
      </c>
      <c r="AV31" s="891"/>
      <c r="AW31" s="891"/>
      <c r="AX31" s="891"/>
      <c r="AY31" s="891"/>
      <c r="AZ31" s="892" t="s">
        <v>501</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7701</v>
      </c>
      <c r="R32" s="819"/>
      <c r="S32" s="819"/>
      <c r="T32" s="819"/>
      <c r="U32" s="819"/>
      <c r="V32" s="819">
        <v>8963</v>
      </c>
      <c r="W32" s="819"/>
      <c r="X32" s="819"/>
      <c r="Y32" s="819"/>
      <c r="Z32" s="819"/>
      <c r="AA32" s="819">
        <v>-1262</v>
      </c>
      <c r="AB32" s="819"/>
      <c r="AC32" s="819"/>
      <c r="AD32" s="819"/>
      <c r="AE32" s="820"/>
      <c r="AF32" s="821">
        <v>-1262</v>
      </c>
      <c r="AG32" s="822"/>
      <c r="AH32" s="822"/>
      <c r="AI32" s="822"/>
      <c r="AJ32" s="823"/>
      <c r="AK32" s="890" t="s">
        <v>501</v>
      </c>
      <c r="AL32" s="891"/>
      <c r="AM32" s="891"/>
      <c r="AN32" s="891"/>
      <c r="AO32" s="891"/>
      <c r="AP32" s="891" t="s">
        <v>501</v>
      </c>
      <c r="AQ32" s="891"/>
      <c r="AR32" s="891"/>
      <c r="AS32" s="891"/>
      <c r="AT32" s="891"/>
      <c r="AU32" s="891" t="s">
        <v>501</v>
      </c>
      <c r="AV32" s="891"/>
      <c r="AW32" s="891"/>
      <c r="AX32" s="891"/>
      <c r="AY32" s="891"/>
      <c r="AZ32" s="892" t="s">
        <v>501</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1436</v>
      </c>
      <c r="R33" s="819"/>
      <c r="S33" s="819"/>
      <c r="T33" s="819"/>
      <c r="U33" s="819"/>
      <c r="V33" s="819">
        <v>1224</v>
      </c>
      <c r="W33" s="819"/>
      <c r="X33" s="819"/>
      <c r="Y33" s="819"/>
      <c r="Z33" s="819"/>
      <c r="AA33" s="819">
        <v>212</v>
      </c>
      <c r="AB33" s="819"/>
      <c r="AC33" s="819"/>
      <c r="AD33" s="819"/>
      <c r="AE33" s="820"/>
      <c r="AF33" s="821">
        <v>1657</v>
      </c>
      <c r="AG33" s="822"/>
      <c r="AH33" s="822"/>
      <c r="AI33" s="822"/>
      <c r="AJ33" s="823"/>
      <c r="AK33" s="890">
        <v>32</v>
      </c>
      <c r="AL33" s="891"/>
      <c r="AM33" s="891"/>
      <c r="AN33" s="891"/>
      <c r="AO33" s="891"/>
      <c r="AP33" s="891">
        <v>5177</v>
      </c>
      <c r="AQ33" s="891"/>
      <c r="AR33" s="891"/>
      <c r="AS33" s="891"/>
      <c r="AT33" s="891"/>
      <c r="AU33" s="891">
        <v>21</v>
      </c>
      <c r="AV33" s="891"/>
      <c r="AW33" s="891"/>
      <c r="AX33" s="891"/>
      <c r="AY33" s="891"/>
      <c r="AZ33" s="892" t="s">
        <v>501</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401</v>
      </c>
      <c r="C34" s="816"/>
      <c r="D34" s="816"/>
      <c r="E34" s="816"/>
      <c r="F34" s="816"/>
      <c r="G34" s="816"/>
      <c r="H34" s="816"/>
      <c r="I34" s="816"/>
      <c r="J34" s="816"/>
      <c r="K34" s="816"/>
      <c r="L34" s="816"/>
      <c r="M34" s="816"/>
      <c r="N34" s="816"/>
      <c r="O34" s="816"/>
      <c r="P34" s="817"/>
      <c r="Q34" s="818">
        <v>276</v>
      </c>
      <c r="R34" s="819"/>
      <c r="S34" s="819"/>
      <c r="T34" s="819"/>
      <c r="U34" s="819"/>
      <c r="V34" s="819">
        <v>238</v>
      </c>
      <c r="W34" s="819"/>
      <c r="X34" s="819"/>
      <c r="Y34" s="819"/>
      <c r="Z34" s="819"/>
      <c r="AA34" s="819">
        <v>39</v>
      </c>
      <c r="AB34" s="819"/>
      <c r="AC34" s="819"/>
      <c r="AD34" s="819"/>
      <c r="AE34" s="820"/>
      <c r="AF34" s="821">
        <v>506</v>
      </c>
      <c r="AG34" s="822"/>
      <c r="AH34" s="822"/>
      <c r="AI34" s="822"/>
      <c r="AJ34" s="823"/>
      <c r="AK34" s="890">
        <v>0</v>
      </c>
      <c r="AL34" s="891"/>
      <c r="AM34" s="891"/>
      <c r="AN34" s="891"/>
      <c r="AO34" s="891"/>
      <c r="AP34" s="891">
        <v>185</v>
      </c>
      <c r="AQ34" s="891"/>
      <c r="AR34" s="891"/>
      <c r="AS34" s="891"/>
      <c r="AT34" s="891"/>
      <c r="AU34" s="891" t="s">
        <v>501</v>
      </c>
      <c r="AV34" s="891"/>
      <c r="AW34" s="891"/>
      <c r="AX34" s="891"/>
      <c r="AY34" s="891"/>
      <c r="AZ34" s="892" t="s">
        <v>501</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402</v>
      </c>
      <c r="C35" s="816"/>
      <c r="D35" s="816"/>
      <c r="E35" s="816"/>
      <c r="F35" s="816"/>
      <c r="G35" s="816"/>
      <c r="H35" s="816"/>
      <c r="I35" s="816"/>
      <c r="J35" s="816"/>
      <c r="K35" s="816"/>
      <c r="L35" s="816"/>
      <c r="M35" s="816"/>
      <c r="N35" s="816"/>
      <c r="O35" s="816"/>
      <c r="P35" s="817"/>
      <c r="Q35" s="818">
        <v>4508</v>
      </c>
      <c r="R35" s="819"/>
      <c r="S35" s="819"/>
      <c r="T35" s="819"/>
      <c r="U35" s="819"/>
      <c r="V35" s="819">
        <v>4295</v>
      </c>
      <c r="W35" s="819"/>
      <c r="X35" s="819"/>
      <c r="Y35" s="819"/>
      <c r="Z35" s="819"/>
      <c r="AA35" s="819">
        <v>212</v>
      </c>
      <c r="AB35" s="819"/>
      <c r="AC35" s="819"/>
      <c r="AD35" s="819"/>
      <c r="AE35" s="820"/>
      <c r="AF35" s="821">
        <v>181</v>
      </c>
      <c r="AG35" s="822"/>
      <c r="AH35" s="822"/>
      <c r="AI35" s="822"/>
      <c r="AJ35" s="823"/>
      <c r="AK35" s="890">
        <v>803</v>
      </c>
      <c r="AL35" s="891"/>
      <c r="AM35" s="891"/>
      <c r="AN35" s="891"/>
      <c r="AO35" s="891"/>
      <c r="AP35" s="891">
        <v>4735</v>
      </c>
      <c r="AQ35" s="891"/>
      <c r="AR35" s="891"/>
      <c r="AS35" s="891"/>
      <c r="AT35" s="891"/>
      <c r="AU35" s="891">
        <v>2387</v>
      </c>
      <c r="AV35" s="891"/>
      <c r="AW35" s="891"/>
      <c r="AX35" s="891"/>
      <c r="AY35" s="891"/>
      <c r="AZ35" s="892" t="s">
        <v>501</v>
      </c>
      <c r="BA35" s="892"/>
      <c r="BB35" s="892"/>
      <c r="BC35" s="892"/>
      <c r="BD35" s="892"/>
      <c r="BE35" s="888" t="s">
        <v>400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403</v>
      </c>
      <c r="C36" s="816"/>
      <c r="D36" s="816"/>
      <c r="E36" s="816"/>
      <c r="F36" s="816"/>
      <c r="G36" s="816"/>
      <c r="H36" s="816"/>
      <c r="I36" s="816"/>
      <c r="J36" s="816"/>
      <c r="K36" s="816"/>
      <c r="L36" s="816"/>
      <c r="M36" s="816"/>
      <c r="N36" s="816"/>
      <c r="O36" s="816"/>
      <c r="P36" s="817"/>
      <c r="Q36" s="818">
        <v>11</v>
      </c>
      <c r="R36" s="819"/>
      <c r="S36" s="819"/>
      <c r="T36" s="819"/>
      <c r="U36" s="819"/>
      <c r="V36" s="819">
        <v>11</v>
      </c>
      <c r="W36" s="819"/>
      <c r="X36" s="819"/>
      <c r="Y36" s="819"/>
      <c r="Z36" s="819"/>
      <c r="AA36" s="819">
        <v>0</v>
      </c>
      <c r="AB36" s="819"/>
      <c r="AC36" s="819"/>
      <c r="AD36" s="819"/>
      <c r="AE36" s="820"/>
      <c r="AF36" s="821">
        <v>0</v>
      </c>
      <c r="AG36" s="822"/>
      <c r="AH36" s="822"/>
      <c r="AI36" s="822"/>
      <c r="AJ36" s="823"/>
      <c r="AK36" s="890">
        <v>7</v>
      </c>
      <c r="AL36" s="891"/>
      <c r="AM36" s="891"/>
      <c r="AN36" s="891"/>
      <c r="AO36" s="891"/>
      <c r="AP36" s="891" t="s">
        <v>501</v>
      </c>
      <c r="AQ36" s="891"/>
      <c r="AR36" s="891"/>
      <c r="AS36" s="891"/>
      <c r="AT36" s="891"/>
      <c r="AU36" s="891" t="s">
        <v>501</v>
      </c>
      <c r="AV36" s="891"/>
      <c r="AW36" s="891"/>
      <c r="AX36" s="891"/>
      <c r="AY36" s="891"/>
      <c r="AZ36" s="892" t="s">
        <v>501</v>
      </c>
      <c r="BA36" s="892"/>
      <c r="BB36" s="892"/>
      <c r="BC36" s="892"/>
      <c r="BD36" s="892"/>
      <c r="BE36" s="888" t="s">
        <v>404</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405</v>
      </c>
      <c r="C37" s="816"/>
      <c r="D37" s="816"/>
      <c r="E37" s="816"/>
      <c r="F37" s="816"/>
      <c r="G37" s="816"/>
      <c r="H37" s="816"/>
      <c r="I37" s="816"/>
      <c r="J37" s="816"/>
      <c r="K37" s="816"/>
      <c r="L37" s="816"/>
      <c r="M37" s="816"/>
      <c r="N37" s="816"/>
      <c r="O37" s="816"/>
      <c r="P37" s="817"/>
      <c r="Q37" s="818">
        <v>2836</v>
      </c>
      <c r="R37" s="819"/>
      <c r="S37" s="819"/>
      <c r="T37" s="819"/>
      <c r="U37" s="819"/>
      <c r="V37" s="819">
        <v>2832</v>
      </c>
      <c r="W37" s="819"/>
      <c r="X37" s="819"/>
      <c r="Y37" s="819"/>
      <c r="Z37" s="819"/>
      <c r="AA37" s="819">
        <v>4</v>
      </c>
      <c r="AB37" s="819"/>
      <c r="AC37" s="819"/>
      <c r="AD37" s="819"/>
      <c r="AE37" s="820"/>
      <c r="AF37" s="821">
        <v>2</v>
      </c>
      <c r="AG37" s="822"/>
      <c r="AH37" s="822"/>
      <c r="AI37" s="822"/>
      <c r="AJ37" s="823"/>
      <c r="AK37" s="890">
        <v>1063</v>
      </c>
      <c r="AL37" s="891"/>
      <c r="AM37" s="891"/>
      <c r="AN37" s="891"/>
      <c r="AO37" s="891"/>
      <c r="AP37" s="891">
        <v>17986</v>
      </c>
      <c r="AQ37" s="891"/>
      <c r="AR37" s="891"/>
      <c r="AS37" s="891"/>
      <c r="AT37" s="891"/>
      <c r="AU37" s="891">
        <v>12453</v>
      </c>
      <c r="AV37" s="891"/>
      <c r="AW37" s="891"/>
      <c r="AX37" s="891"/>
      <c r="AY37" s="891"/>
      <c r="AZ37" s="892" t="s">
        <v>501</v>
      </c>
      <c r="BA37" s="892"/>
      <c r="BB37" s="892"/>
      <c r="BC37" s="892"/>
      <c r="BD37" s="892"/>
      <c r="BE37" s="888" t="s">
        <v>404</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406</v>
      </c>
      <c r="C38" s="816"/>
      <c r="D38" s="816"/>
      <c r="E38" s="816"/>
      <c r="F38" s="816"/>
      <c r="G38" s="816"/>
      <c r="H38" s="816"/>
      <c r="I38" s="816"/>
      <c r="J38" s="816"/>
      <c r="K38" s="816"/>
      <c r="L38" s="816"/>
      <c r="M38" s="816"/>
      <c r="N38" s="816"/>
      <c r="O38" s="816"/>
      <c r="P38" s="817"/>
      <c r="Q38" s="818">
        <v>86</v>
      </c>
      <c r="R38" s="819"/>
      <c r="S38" s="819"/>
      <c r="T38" s="819"/>
      <c r="U38" s="819"/>
      <c r="V38" s="819">
        <v>86</v>
      </c>
      <c r="W38" s="819"/>
      <c r="X38" s="819"/>
      <c r="Y38" s="819"/>
      <c r="Z38" s="819"/>
      <c r="AA38" s="819">
        <v>0</v>
      </c>
      <c r="AB38" s="819"/>
      <c r="AC38" s="819"/>
      <c r="AD38" s="819"/>
      <c r="AE38" s="820"/>
      <c r="AF38" s="821">
        <v>0</v>
      </c>
      <c r="AG38" s="822"/>
      <c r="AH38" s="822"/>
      <c r="AI38" s="822"/>
      <c r="AJ38" s="823"/>
      <c r="AK38" s="890">
        <v>58</v>
      </c>
      <c r="AL38" s="891"/>
      <c r="AM38" s="891"/>
      <c r="AN38" s="891"/>
      <c r="AO38" s="891"/>
      <c r="AP38" s="891">
        <v>377</v>
      </c>
      <c r="AQ38" s="891"/>
      <c r="AR38" s="891"/>
      <c r="AS38" s="891"/>
      <c r="AT38" s="891"/>
      <c r="AU38" s="891">
        <v>359</v>
      </c>
      <c r="AV38" s="891"/>
      <c r="AW38" s="891"/>
      <c r="AX38" s="891"/>
      <c r="AY38" s="891"/>
      <c r="AZ38" s="892" t="s">
        <v>501</v>
      </c>
      <c r="BA38" s="892"/>
      <c r="BB38" s="892"/>
      <c r="BC38" s="892"/>
      <c r="BD38" s="892"/>
      <c r="BE38" s="888" t="s">
        <v>404</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1492</v>
      </c>
      <c r="AG63" s="902"/>
      <c r="AH63" s="902"/>
      <c r="AI63" s="902"/>
      <c r="AJ63" s="903"/>
      <c r="AK63" s="904"/>
      <c r="AL63" s="899"/>
      <c r="AM63" s="899"/>
      <c r="AN63" s="899"/>
      <c r="AO63" s="899"/>
      <c r="AP63" s="902">
        <v>28464</v>
      </c>
      <c r="AQ63" s="902"/>
      <c r="AR63" s="902"/>
      <c r="AS63" s="902"/>
      <c r="AT63" s="902"/>
      <c r="AU63" s="902">
        <v>15220</v>
      </c>
      <c r="AV63" s="902"/>
      <c r="AW63" s="902"/>
      <c r="AX63" s="902"/>
      <c r="AY63" s="902"/>
      <c r="AZ63" s="906"/>
      <c r="BA63" s="906"/>
      <c r="BB63" s="906"/>
      <c r="BC63" s="906"/>
      <c r="BD63" s="906"/>
      <c r="BE63" s="907"/>
      <c r="BF63" s="907"/>
      <c r="BG63" s="907"/>
      <c r="BH63" s="907"/>
      <c r="BI63" s="908"/>
      <c r="BJ63" s="909" t="s">
        <v>240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410</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411</v>
      </c>
      <c r="AB66" s="778"/>
      <c r="AC66" s="778"/>
      <c r="AD66" s="778"/>
      <c r="AE66" s="779"/>
      <c r="AF66" s="912" t="s">
        <v>389</v>
      </c>
      <c r="AG66" s="873"/>
      <c r="AH66" s="873"/>
      <c r="AI66" s="873"/>
      <c r="AJ66" s="913"/>
      <c r="AK66" s="777" t="s">
        <v>390</v>
      </c>
      <c r="AL66" s="801"/>
      <c r="AM66" s="801"/>
      <c r="AN66" s="801"/>
      <c r="AO66" s="802"/>
      <c r="AP66" s="777" t="s">
        <v>391</v>
      </c>
      <c r="AQ66" s="778"/>
      <c r="AR66" s="778"/>
      <c r="AS66" s="778"/>
      <c r="AT66" s="779"/>
      <c r="AU66" s="777" t="s">
        <v>412</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565</v>
      </c>
      <c r="C68" s="930"/>
      <c r="D68" s="930"/>
      <c r="E68" s="930"/>
      <c r="F68" s="930"/>
      <c r="G68" s="930"/>
      <c r="H68" s="930"/>
      <c r="I68" s="930"/>
      <c r="J68" s="930"/>
      <c r="K68" s="930"/>
      <c r="L68" s="930"/>
      <c r="M68" s="930"/>
      <c r="N68" s="930"/>
      <c r="O68" s="930"/>
      <c r="P68" s="931"/>
      <c r="Q68" s="932">
        <v>2934</v>
      </c>
      <c r="R68" s="926"/>
      <c r="S68" s="926"/>
      <c r="T68" s="926"/>
      <c r="U68" s="926"/>
      <c r="V68" s="926">
        <v>2911</v>
      </c>
      <c r="W68" s="926"/>
      <c r="X68" s="926"/>
      <c r="Y68" s="926"/>
      <c r="Z68" s="926"/>
      <c r="AA68" s="926">
        <v>23</v>
      </c>
      <c r="AB68" s="926"/>
      <c r="AC68" s="926"/>
      <c r="AD68" s="926"/>
      <c r="AE68" s="926"/>
      <c r="AF68" s="926">
        <v>23</v>
      </c>
      <c r="AG68" s="926"/>
      <c r="AH68" s="926"/>
      <c r="AI68" s="926"/>
      <c r="AJ68" s="926"/>
      <c r="AK68" s="926" t="s">
        <v>501</v>
      </c>
      <c r="AL68" s="926"/>
      <c r="AM68" s="926"/>
      <c r="AN68" s="926"/>
      <c r="AO68" s="926"/>
      <c r="AP68" s="926">
        <v>661</v>
      </c>
      <c r="AQ68" s="926"/>
      <c r="AR68" s="926"/>
      <c r="AS68" s="926"/>
      <c r="AT68" s="926"/>
      <c r="AU68" s="926">
        <v>208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566</v>
      </c>
      <c r="C69" s="934"/>
      <c r="D69" s="934"/>
      <c r="E69" s="934"/>
      <c r="F69" s="934"/>
      <c r="G69" s="934"/>
      <c r="H69" s="934"/>
      <c r="I69" s="934"/>
      <c r="J69" s="934"/>
      <c r="K69" s="934"/>
      <c r="L69" s="934"/>
      <c r="M69" s="934"/>
      <c r="N69" s="934"/>
      <c r="O69" s="934"/>
      <c r="P69" s="935"/>
      <c r="Q69" s="936">
        <v>843</v>
      </c>
      <c r="R69" s="891"/>
      <c r="S69" s="891"/>
      <c r="T69" s="891"/>
      <c r="U69" s="891"/>
      <c r="V69" s="891">
        <v>839</v>
      </c>
      <c r="W69" s="891"/>
      <c r="X69" s="891"/>
      <c r="Y69" s="891"/>
      <c r="Z69" s="891"/>
      <c r="AA69" s="891">
        <v>4</v>
      </c>
      <c r="AB69" s="891"/>
      <c r="AC69" s="891"/>
      <c r="AD69" s="891"/>
      <c r="AE69" s="891"/>
      <c r="AF69" s="891">
        <v>4</v>
      </c>
      <c r="AG69" s="891"/>
      <c r="AH69" s="891"/>
      <c r="AI69" s="891"/>
      <c r="AJ69" s="891"/>
      <c r="AK69" s="891">
        <v>406</v>
      </c>
      <c r="AL69" s="891"/>
      <c r="AM69" s="891"/>
      <c r="AN69" s="891"/>
      <c r="AO69" s="891"/>
      <c r="AP69" s="891" t="s">
        <v>501</v>
      </c>
      <c r="AQ69" s="891"/>
      <c r="AR69" s="891"/>
      <c r="AS69" s="891"/>
      <c r="AT69" s="891"/>
      <c r="AU69" s="891" t="s">
        <v>501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567</v>
      </c>
      <c r="C70" s="934"/>
      <c r="D70" s="934"/>
      <c r="E70" s="934"/>
      <c r="F70" s="934"/>
      <c r="G70" s="934"/>
      <c r="H70" s="934"/>
      <c r="I70" s="934"/>
      <c r="J70" s="934"/>
      <c r="K70" s="934"/>
      <c r="L70" s="934"/>
      <c r="M70" s="934"/>
      <c r="N70" s="934"/>
      <c r="O70" s="934"/>
      <c r="P70" s="935"/>
      <c r="Q70" s="936">
        <v>902</v>
      </c>
      <c r="R70" s="891"/>
      <c r="S70" s="891"/>
      <c r="T70" s="891"/>
      <c r="U70" s="891"/>
      <c r="V70" s="891">
        <v>844</v>
      </c>
      <c r="W70" s="891"/>
      <c r="X70" s="891"/>
      <c r="Y70" s="891"/>
      <c r="Z70" s="891"/>
      <c r="AA70" s="891">
        <v>58</v>
      </c>
      <c r="AB70" s="891"/>
      <c r="AC70" s="891"/>
      <c r="AD70" s="891"/>
      <c r="AE70" s="891"/>
      <c r="AF70" s="891">
        <v>58</v>
      </c>
      <c r="AG70" s="891"/>
      <c r="AH70" s="891"/>
      <c r="AI70" s="891"/>
      <c r="AJ70" s="891"/>
      <c r="AK70" s="891">
        <v>5</v>
      </c>
      <c r="AL70" s="891"/>
      <c r="AM70" s="891"/>
      <c r="AN70" s="891"/>
      <c r="AO70" s="891"/>
      <c r="AP70" s="891" t="s">
        <v>501</v>
      </c>
      <c r="AQ70" s="891"/>
      <c r="AR70" s="891"/>
      <c r="AS70" s="891"/>
      <c r="AT70" s="891"/>
      <c r="AU70" s="891" t="s">
        <v>501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568</v>
      </c>
      <c r="C71" s="934"/>
      <c r="D71" s="934"/>
      <c r="E71" s="934"/>
      <c r="F71" s="934"/>
      <c r="G71" s="934"/>
      <c r="H71" s="934"/>
      <c r="I71" s="934"/>
      <c r="J71" s="934"/>
      <c r="K71" s="934"/>
      <c r="L71" s="934"/>
      <c r="M71" s="934"/>
      <c r="N71" s="934"/>
      <c r="O71" s="934"/>
      <c r="P71" s="935"/>
      <c r="Q71" s="936">
        <v>201</v>
      </c>
      <c r="R71" s="891"/>
      <c r="S71" s="891"/>
      <c r="T71" s="891"/>
      <c r="U71" s="891"/>
      <c r="V71" s="891">
        <v>199</v>
      </c>
      <c r="W71" s="891"/>
      <c r="X71" s="891"/>
      <c r="Y71" s="891"/>
      <c r="Z71" s="891"/>
      <c r="AA71" s="891">
        <v>2</v>
      </c>
      <c r="AB71" s="891"/>
      <c r="AC71" s="891"/>
      <c r="AD71" s="891"/>
      <c r="AE71" s="891"/>
      <c r="AF71" s="891">
        <v>2</v>
      </c>
      <c r="AG71" s="891"/>
      <c r="AH71" s="891"/>
      <c r="AI71" s="891"/>
      <c r="AJ71" s="891"/>
      <c r="AK71" s="891" t="s">
        <v>501</v>
      </c>
      <c r="AL71" s="891"/>
      <c r="AM71" s="891"/>
      <c r="AN71" s="891"/>
      <c r="AO71" s="891"/>
      <c r="AP71" s="891" t="s">
        <v>501</v>
      </c>
      <c r="AQ71" s="891"/>
      <c r="AR71" s="891"/>
      <c r="AS71" s="891"/>
      <c r="AT71" s="891"/>
      <c r="AU71" s="891" t="s">
        <v>501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569</v>
      </c>
      <c r="C72" s="934"/>
      <c r="D72" s="934"/>
      <c r="E72" s="934"/>
      <c r="F72" s="934"/>
      <c r="G72" s="934"/>
      <c r="H72" s="934"/>
      <c r="I72" s="934"/>
      <c r="J72" s="934"/>
      <c r="K72" s="934"/>
      <c r="L72" s="934"/>
      <c r="M72" s="934"/>
      <c r="N72" s="934"/>
      <c r="O72" s="934"/>
      <c r="P72" s="935"/>
      <c r="Q72" s="936">
        <v>18</v>
      </c>
      <c r="R72" s="891"/>
      <c r="S72" s="891"/>
      <c r="T72" s="891"/>
      <c r="U72" s="891"/>
      <c r="V72" s="891">
        <v>17</v>
      </c>
      <c r="W72" s="891"/>
      <c r="X72" s="891"/>
      <c r="Y72" s="891"/>
      <c r="Z72" s="891"/>
      <c r="AA72" s="891">
        <v>1</v>
      </c>
      <c r="AB72" s="891"/>
      <c r="AC72" s="891"/>
      <c r="AD72" s="891"/>
      <c r="AE72" s="891"/>
      <c r="AF72" s="891">
        <v>1</v>
      </c>
      <c r="AG72" s="891"/>
      <c r="AH72" s="891"/>
      <c r="AI72" s="891"/>
      <c r="AJ72" s="891"/>
      <c r="AK72" s="891">
        <v>3</v>
      </c>
      <c r="AL72" s="891"/>
      <c r="AM72" s="891"/>
      <c r="AN72" s="891"/>
      <c r="AO72" s="891"/>
      <c r="AP72" s="891" t="s">
        <v>501</v>
      </c>
      <c r="AQ72" s="891"/>
      <c r="AR72" s="891"/>
      <c r="AS72" s="891"/>
      <c r="AT72" s="891"/>
      <c r="AU72" s="891" t="s">
        <v>501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570</v>
      </c>
      <c r="C73" s="934"/>
      <c r="D73" s="934"/>
      <c r="E73" s="934"/>
      <c r="F73" s="934"/>
      <c r="G73" s="934"/>
      <c r="H73" s="934"/>
      <c r="I73" s="934"/>
      <c r="J73" s="934"/>
      <c r="K73" s="934"/>
      <c r="L73" s="934"/>
      <c r="M73" s="934"/>
      <c r="N73" s="934"/>
      <c r="O73" s="934"/>
      <c r="P73" s="935"/>
      <c r="Q73" s="936">
        <v>14</v>
      </c>
      <c r="R73" s="891"/>
      <c r="S73" s="891"/>
      <c r="T73" s="891"/>
      <c r="U73" s="891"/>
      <c r="V73" s="891">
        <v>10</v>
      </c>
      <c r="W73" s="891"/>
      <c r="X73" s="891"/>
      <c r="Y73" s="891"/>
      <c r="Z73" s="891"/>
      <c r="AA73" s="891">
        <v>4</v>
      </c>
      <c r="AB73" s="891"/>
      <c r="AC73" s="891"/>
      <c r="AD73" s="891"/>
      <c r="AE73" s="891"/>
      <c r="AF73" s="891">
        <v>4</v>
      </c>
      <c r="AG73" s="891"/>
      <c r="AH73" s="891"/>
      <c r="AI73" s="891"/>
      <c r="AJ73" s="891"/>
      <c r="AK73" s="891" t="s">
        <v>501</v>
      </c>
      <c r="AL73" s="891"/>
      <c r="AM73" s="891"/>
      <c r="AN73" s="891"/>
      <c r="AO73" s="891"/>
      <c r="AP73" s="891" t="s">
        <v>501</v>
      </c>
      <c r="AQ73" s="891"/>
      <c r="AR73" s="891"/>
      <c r="AS73" s="891"/>
      <c r="AT73" s="891"/>
      <c r="AU73" s="891" t="s">
        <v>501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571</v>
      </c>
      <c r="C74" s="934"/>
      <c r="D74" s="934"/>
      <c r="E74" s="934"/>
      <c r="F74" s="934"/>
      <c r="G74" s="934"/>
      <c r="H74" s="934"/>
      <c r="I74" s="934"/>
      <c r="J74" s="934"/>
      <c r="K74" s="934"/>
      <c r="L74" s="934"/>
      <c r="M74" s="934"/>
      <c r="N74" s="934"/>
      <c r="O74" s="934"/>
      <c r="P74" s="935"/>
      <c r="Q74" s="936">
        <v>38</v>
      </c>
      <c r="R74" s="891"/>
      <c r="S74" s="891"/>
      <c r="T74" s="891"/>
      <c r="U74" s="891"/>
      <c r="V74" s="891">
        <v>36</v>
      </c>
      <c r="W74" s="891"/>
      <c r="X74" s="891"/>
      <c r="Y74" s="891"/>
      <c r="Z74" s="891"/>
      <c r="AA74" s="891">
        <v>2</v>
      </c>
      <c r="AB74" s="891"/>
      <c r="AC74" s="891"/>
      <c r="AD74" s="891"/>
      <c r="AE74" s="891"/>
      <c r="AF74" s="891">
        <v>2</v>
      </c>
      <c r="AG74" s="891"/>
      <c r="AH74" s="891"/>
      <c r="AI74" s="891"/>
      <c r="AJ74" s="891"/>
      <c r="AK74" s="891" t="s">
        <v>501</v>
      </c>
      <c r="AL74" s="891"/>
      <c r="AM74" s="891"/>
      <c r="AN74" s="891"/>
      <c r="AO74" s="891"/>
      <c r="AP74" s="891" t="s">
        <v>501</v>
      </c>
      <c r="AQ74" s="891"/>
      <c r="AR74" s="891"/>
      <c r="AS74" s="891"/>
      <c r="AT74" s="891"/>
      <c r="AU74" s="891" t="s">
        <v>501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572</v>
      </c>
      <c r="C75" s="934"/>
      <c r="D75" s="934"/>
      <c r="E75" s="934"/>
      <c r="F75" s="934"/>
      <c r="G75" s="934"/>
      <c r="H75" s="934"/>
      <c r="I75" s="934"/>
      <c r="J75" s="934"/>
      <c r="K75" s="934"/>
      <c r="L75" s="934"/>
      <c r="M75" s="934"/>
      <c r="N75" s="934"/>
      <c r="O75" s="934"/>
      <c r="P75" s="935"/>
      <c r="Q75" s="939">
        <v>38</v>
      </c>
      <c r="R75" s="940"/>
      <c r="S75" s="940"/>
      <c r="T75" s="940"/>
      <c r="U75" s="890"/>
      <c r="V75" s="941">
        <v>31</v>
      </c>
      <c r="W75" s="940"/>
      <c r="X75" s="940"/>
      <c r="Y75" s="940"/>
      <c r="Z75" s="890"/>
      <c r="AA75" s="941">
        <v>7</v>
      </c>
      <c r="AB75" s="940"/>
      <c r="AC75" s="940"/>
      <c r="AD75" s="940"/>
      <c r="AE75" s="890"/>
      <c r="AF75" s="941">
        <v>7</v>
      </c>
      <c r="AG75" s="940"/>
      <c r="AH75" s="940"/>
      <c r="AI75" s="940"/>
      <c r="AJ75" s="890"/>
      <c r="AK75" s="941" t="s">
        <v>501</v>
      </c>
      <c r="AL75" s="940"/>
      <c r="AM75" s="940"/>
      <c r="AN75" s="940"/>
      <c r="AO75" s="890"/>
      <c r="AP75" s="941" t="s">
        <v>501</v>
      </c>
      <c r="AQ75" s="940"/>
      <c r="AR75" s="940"/>
      <c r="AS75" s="940"/>
      <c r="AT75" s="890"/>
      <c r="AU75" s="941" t="s">
        <v>501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573</v>
      </c>
      <c r="C76" s="934"/>
      <c r="D76" s="934"/>
      <c r="E76" s="934"/>
      <c r="F76" s="934"/>
      <c r="G76" s="934"/>
      <c r="H76" s="934"/>
      <c r="I76" s="934"/>
      <c r="J76" s="934"/>
      <c r="K76" s="934"/>
      <c r="L76" s="934"/>
      <c r="M76" s="934"/>
      <c r="N76" s="934"/>
      <c r="O76" s="934"/>
      <c r="P76" s="935"/>
      <c r="Q76" s="939">
        <v>86</v>
      </c>
      <c r="R76" s="940"/>
      <c r="S76" s="940"/>
      <c r="T76" s="940"/>
      <c r="U76" s="890"/>
      <c r="V76" s="941">
        <v>84</v>
      </c>
      <c r="W76" s="940"/>
      <c r="X76" s="940"/>
      <c r="Y76" s="940"/>
      <c r="Z76" s="890"/>
      <c r="AA76" s="941">
        <v>2</v>
      </c>
      <c r="AB76" s="940"/>
      <c r="AC76" s="940"/>
      <c r="AD76" s="940"/>
      <c r="AE76" s="890"/>
      <c r="AF76" s="941">
        <v>2</v>
      </c>
      <c r="AG76" s="940"/>
      <c r="AH76" s="940"/>
      <c r="AI76" s="940"/>
      <c r="AJ76" s="890"/>
      <c r="AK76" s="941">
        <v>3</v>
      </c>
      <c r="AL76" s="940"/>
      <c r="AM76" s="940"/>
      <c r="AN76" s="940"/>
      <c r="AO76" s="890"/>
      <c r="AP76" s="941" t="s">
        <v>501</v>
      </c>
      <c r="AQ76" s="940"/>
      <c r="AR76" s="940"/>
      <c r="AS76" s="940"/>
      <c r="AT76" s="890"/>
      <c r="AU76" s="941" t="s">
        <v>501</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574</v>
      </c>
      <c r="C77" s="934"/>
      <c r="D77" s="934"/>
      <c r="E77" s="934"/>
      <c r="F77" s="934"/>
      <c r="G77" s="934"/>
      <c r="H77" s="934"/>
      <c r="I77" s="934"/>
      <c r="J77" s="934"/>
      <c r="K77" s="934"/>
      <c r="L77" s="934"/>
      <c r="M77" s="934"/>
      <c r="N77" s="934"/>
      <c r="O77" s="934"/>
      <c r="P77" s="935"/>
      <c r="Q77" s="939">
        <v>238110</v>
      </c>
      <c r="R77" s="940"/>
      <c r="S77" s="940"/>
      <c r="T77" s="940"/>
      <c r="U77" s="890"/>
      <c r="V77" s="941">
        <v>233075</v>
      </c>
      <c r="W77" s="940"/>
      <c r="X77" s="940"/>
      <c r="Y77" s="940"/>
      <c r="Z77" s="890"/>
      <c r="AA77" s="941">
        <v>5035</v>
      </c>
      <c r="AB77" s="940"/>
      <c r="AC77" s="940"/>
      <c r="AD77" s="940"/>
      <c r="AE77" s="890"/>
      <c r="AF77" s="941">
        <v>5035</v>
      </c>
      <c r="AG77" s="940"/>
      <c r="AH77" s="940"/>
      <c r="AI77" s="940"/>
      <c r="AJ77" s="890"/>
      <c r="AK77" s="941" t="s">
        <v>501</v>
      </c>
      <c r="AL77" s="940"/>
      <c r="AM77" s="940"/>
      <c r="AN77" s="940"/>
      <c r="AO77" s="890"/>
      <c r="AP77" s="941" t="s">
        <v>501</v>
      </c>
      <c r="AQ77" s="940"/>
      <c r="AR77" s="940"/>
      <c r="AS77" s="940"/>
      <c r="AT77" s="890"/>
      <c r="AU77" s="941" t="s">
        <v>501</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5138</v>
      </c>
      <c r="AG88" s="902"/>
      <c r="AH88" s="902"/>
      <c r="AI88" s="902"/>
      <c r="AJ88" s="902"/>
      <c r="AK88" s="899"/>
      <c r="AL88" s="899"/>
      <c r="AM88" s="899"/>
      <c r="AN88" s="899"/>
      <c r="AO88" s="899"/>
      <c r="AP88" s="902">
        <v>661</v>
      </c>
      <c r="AQ88" s="902"/>
      <c r="AR88" s="902"/>
      <c r="AS88" s="902"/>
      <c r="AT88" s="902"/>
      <c r="AU88" s="902">
        <v>208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3806</v>
      </c>
      <c r="CS102" s="910"/>
      <c r="CT102" s="910"/>
      <c r="CU102" s="910"/>
      <c r="CV102" s="953"/>
      <c r="CW102" s="952">
        <v>1435</v>
      </c>
      <c r="CX102" s="910"/>
      <c r="CY102" s="910"/>
      <c r="CZ102" s="910"/>
      <c r="DA102" s="953"/>
      <c r="DB102" s="952" t="s">
        <v>501</v>
      </c>
      <c r="DC102" s="910"/>
      <c r="DD102" s="910"/>
      <c r="DE102" s="910"/>
      <c r="DF102" s="953"/>
      <c r="DG102" s="952">
        <v>1735</v>
      </c>
      <c r="DH102" s="910"/>
      <c r="DI102" s="910"/>
      <c r="DJ102" s="910"/>
      <c r="DK102" s="953"/>
      <c r="DL102" s="952" t="s">
        <v>501</v>
      </c>
      <c r="DM102" s="910"/>
      <c r="DN102" s="910"/>
      <c r="DO102" s="910"/>
      <c r="DP102" s="953"/>
      <c r="DQ102" s="952">
        <v>265</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301</v>
      </c>
      <c r="AG109" s="955"/>
      <c r="AH109" s="955"/>
      <c r="AI109" s="955"/>
      <c r="AJ109" s="956"/>
      <c r="AK109" s="954" t="s">
        <v>300</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301</v>
      </c>
      <c r="BW109" s="955"/>
      <c r="BX109" s="955"/>
      <c r="BY109" s="955"/>
      <c r="BZ109" s="956"/>
      <c r="CA109" s="954" t="s">
        <v>300</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301</v>
      </c>
      <c r="DM109" s="955"/>
      <c r="DN109" s="955"/>
      <c r="DO109" s="955"/>
      <c r="DP109" s="956"/>
      <c r="DQ109" s="954" t="s">
        <v>300</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3240753</v>
      </c>
      <c r="AB110" s="962"/>
      <c r="AC110" s="962"/>
      <c r="AD110" s="962"/>
      <c r="AE110" s="963"/>
      <c r="AF110" s="964">
        <v>3120533</v>
      </c>
      <c r="AG110" s="962"/>
      <c r="AH110" s="962"/>
      <c r="AI110" s="962"/>
      <c r="AJ110" s="963"/>
      <c r="AK110" s="964">
        <v>2991223</v>
      </c>
      <c r="AL110" s="962"/>
      <c r="AM110" s="962"/>
      <c r="AN110" s="962"/>
      <c r="AO110" s="963"/>
      <c r="AP110" s="965">
        <v>20.399999999999999</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29128942</v>
      </c>
      <c r="BR110" s="997"/>
      <c r="BS110" s="997"/>
      <c r="BT110" s="997"/>
      <c r="BU110" s="997"/>
      <c r="BV110" s="997">
        <v>31849619</v>
      </c>
      <c r="BW110" s="997"/>
      <c r="BX110" s="997"/>
      <c r="BY110" s="997"/>
      <c r="BZ110" s="997"/>
      <c r="CA110" s="997">
        <v>35444911</v>
      </c>
      <c r="CB110" s="997"/>
      <c r="CC110" s="997"/>
      <c r="CD110" s="997"/>
      <c r="CE110" s="997"/>
      <c r="CF110" s="1011">
        <v>241.5</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240</v>
      </c>
      <c r="DH110" s="997"/>
      <c r="DI110" s="997"/>
      <c r="DJ110" s="997"/>
      <c r="DK110" s="997"/>
      <c r="DL110" s="997" t="s">
        <v>240</v>
      </c>
      <c r="DM110" s="997"/>
      <c r="DN110" s="997"/>
      <c r="DO110" s="997"/>
      <c r="DP110" s="997"/>
      <c r="DQ110" s="997" t="s">
        <v>240</v>
      </c>
      <c r="DR110" s="997"/>
      <c r="DS110" s="997"/>
      <c r="DT110" s="997"/>
      <c r="DU110" s="997"/>
      <c r="DV110" s="998" t="s">
        <v>240</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240</v>
      </c>
      <c r="AB111" s="1004"/>
      <c r="AC111" s="1004"/>
      <c r="AD111" s="1004"/>
      <c r="AE111" s="1005"/>
      <c r="AF111" s="1006" t="s">
        <v>240</v>
      </c>
      <c r="AG111" s="1004"/>
      <c r="AH111" s="1004"/>
      <c r="AI111" s="1004"/>
      <c r="AJ111" s="1005"/>
      <c r="AK111" s="1006" t="s">
        <v>240</v>
      </c>
      <c r="AL111" s="1004"/>
      <c r="AM111" s="1004"/>
      <c r="AN111" s="1004"/>
      <c r="AO111" s="1005"/>
      <c r="AP111" s="1007" t="s">
        <v>240</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737317</v>
      </c>
      <c r="BR111" s="990"/>
      <c r="BS111" s="990"/>
      <c r="BT111" s="990"/>
      <c r="BU111" s="990"/>
      <c r="BV111" s="990">
        <v>580915</v>
      </c>
      <c r="BW111" s="990"/>
      <c r="BX111" s="990"/>
      <c r="BY111" s="990"/>
      <c r="BZ111" s="990"/>
      <c r="CA111" s="990">
        <v>428612</v>
      </c>
      <c r="CB111" s="990"/>
      <c r="CC111" s="990"/>
      <c r="CD111" s="990"/>
      <c r="CE111" s="990"/>
      <c r="CF111" s="984">
        <v>2.9</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240</v>
      </c>
      <c r="DH111" s="990"/>
      <c r="DI111" s="990"/>
      <c r="DJ111" s="990"/>
      <c r="DK111" s="990"/>
      <c r="DL111" s="990" t="s">
        <v>240</v>
      </c>
      <c r="DM111" s="990"/>
      <c r="DN111" s="990"/>
      <c r="DO111" s="990"/>
      <c r="DP111" s="990"/>
      <c r="DQ111" s="990" t="s">
        <v>240</v>
      </c>
      <c r="DR111" s="990"/>
      <c r="DS111" s="990"/>
      <c r="DT111" s="990"/>
      <c r="DU111" s="990"/>
      <c r="DV111" s="991" t="s">
        <v>240</v>
      </c>
      <c r="DW111" s="991"/>
      <c r="DX111" s="991"/>
      <c r="DY111" s="991"/>
      <c r="DZ111" s="992"/>
    </row>
    <row r="112" spans="1:131" s="226" customFormat="1" ht="26.25" customHeight="1">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240</v>
      </c>
      <c r="AB112" s="1029"/>
      <c r="AC112" s="1029"/>
      <c r="AD112" s="1029"/>
      <c r="AE112" s="1030"/>
      <c r="AF112" s="1031" t="s">
        <v>240</v>
      </c>
      <c r="AG112" s="1029"/>
      <c r="AH112" s="1029"/>
      <c r="AI112" s="1029"/>
      <c r="AJ112" s="1030"/>
      <c r="AK112" s="1031" t="s">
        <v>240</v>
      </c>
      <c r="AL112" s="1029"/>
      <c r="AM112" s="1029"/>
      <c r="AN112" s="1029"/>
      <c r="AO112" s="1030"/>
      <c r="AP112" s="1032" t="s">
        <v>240</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19635472</v>
      </c>
      <c r="BR112" s="990"/>
      <c r="BS112" s="990"/>
      <c r="BT112" s="990"/>
      <c r="BU112" s="990"/>
      <c r="BV112" s="990">
        <v>18381065</v>
      </c>
      <c r="BW112" s="990"/>
      <c r="BX112" s="990"/>
      <c r="BY112" s="990"/>
      <c r="BZ112" s="990"/>
      <c r="CA112" s="990">
        <v>17657826</v>
      </c>
      <c r="CB112" s="990"/>
      <c r="CC112" s="990"/>
      <c r="CD112" s="990"/>
      <c r="CE112" s="990"/>
      <c r="CF112" s="984">
        <v>120.3</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240</v>
      </c>
      <c r="DH112" s="990"/>
      <c r="DI112" s="990"/>
      <c r="DJ112" s="990"/>
      <c r="DK112" s="990"/>
      <c r="DL112" s="990" t="s">
        <v>240</v>
      </c>
      <c r="DM112" s="990"/>
      <c r="DN112" s="990"/>
      <c r="DO112" s="990"/>
      <c r="DP112" s="990"/>
      <c r="DQ112" s="990" t="s">
        <v>240</v>
      </c>
      <c r="DR112" s="990"/>
      <c r="DS112" s="990"/>
      <c r="DT112" s="990"/>
      <c r="DU112" s="990"/>
      <c r="DV112" s="991" t="s">
        <v>240</v>
      </c>
      <c r="DW112" s="991"/>
      <c r="DX112" s="991"/>
      <c r="DY112" s="991"/>
      <c r="DZ112" s="992"/>
    </row>
    <row r="113" spans="1:130" s="226" customFormat="1" ht="26.25" customHeight="1">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1126734</v>
      </c>
      <c r="AB113" s="1004"/>
      <c r="AC113" s="1004"/>
      <c r="AD113" s="1004"/>
      <c r="AE113" s="1005"/>
      <c r="AF113" s="1006">
        <v>1249464</v>
      </c>
      <c r="AG113" s="1004"/>
      <c r="AH113" s="1004"/>
      <c r="AI113" s="1004"/>
      <c r="AJ113" s="1005"/>
      <c r="AK113" s="1006">
        <v>1273224</v>
      </c>
      <c r="AL113" s="1004"/>
      <c r="AM113" s="1004"/>
      <c r="AN113" s="1004"/>
      <c r="AO113" s="1005"/>
      <c r="AP113" s="1007">
        <v>8.6999999999999993</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292883</v>
      </c>
      <c r="BR113" s="990"/>
      <c r="BS113" s="990"/>
      <c r="BT113" s="990"/>
      <c r="BU113" s="990"/>
      <c r="BV113" s="990">
        <v>250475</v>
      </c>
      <c r="BW113" s="990"/>
      <c r="BX113" s="990"/>
      <c r="BY113" s="990"/>
      <c r="BZ113" s="990"/>
      <c r="CA113" s="990">
        <v>207501</v>
      </c>
      <c r="CB113" s="990"/>
      <c r="CC113" s="990"/>
      <c r="CD113" s="990"/>
      <c r="CE113" s="990"/>
      <c r="CF113" s="984">
        <v>1.4</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603930</v>
      </c>
      <c r="DH113" s="1029"/>
      <c r="DI113" s="1029"/>
      <c r="DJ113" s="1029"/>
      <c r="DK113" s="1030"/>
      <c r="DL113" s="1031">
        <v>483144</v>
      </c>
      <c r="DM113" s="1029"/>
      <c r="DN113" s="1029"/>
      <c r="DO113" s="1029"/>
      <c r="DP113" s="1030"/>
      <c r="DQ113" s="1031">
        <v>362358</v>
      </c>
      <c r="DR113" s="1029"/>
      <c r="DS113" s="1029"/>
      <c r="DT113" s="1029"/>
      <c r="DU113" s="1030"/>
      <c r="DV113" s="1032">
        <v>2.5</v>
      </c>
      <c r="DW113" s="1033"/>
      <c r="DX113" s="1033"/>
      <c r="DY113" s="1033"/>
      <c r="DZ113" s="1034"/>
    </row>
    <row r="114" spans="1:130" s="226" customFormat="1" ht="26.25" customHeight="1">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5846</v>
      </c>
      <c r="AB114" s="1029"/>
      <c r="AC114" s="1029"/>
      <c r="AD114" s="1029"/>
      <c r="AE114" s="1030"/>
      <c r="AF114" s="1031">
        <v>46175</v>
      </c>
      <c r="AG114" s="1029"/>
      <c r="AH114" s="1029"/>
      <c r="AI114" s="1029"/>
      <c r="AJ114" s="1030"/>
      <c r="AK114" s="1031">
        <v>43017</v>
      </c>
      <c r="AL114" s="1029"/>
      <c r="AM114" s="1029"/>
      <c r="AN114" s="1029"/>
      <c r="AO114" s="1030"/>
      <c r="AP114" s="1032">
        <v>0.3</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4588651</v>
      </c>
      <c r="BR114" s="990"/>
      <c r="BS114" s="990"/>
      <c r="BT114" s="990"/>
      <c r="BU114" s="990"/>
      <c r="BV114" s="990">
        <v>4507943</v>
      </c>
      <c r="BW114" s="990"/>
      <c r="BX114" s="990"/>
      <c r="BY114" s="990"/>
      <c r="BZ114" s="990"/>
      <c r="CA114" s="990">
        <v>4265522</v>
      </c>
      <c r="CB114" s="990"/>
      <c r="CC114" s="990"/>
      <c r="CD114" s="990"/>
      <c r="CE114" s="990"/>
      <c r="CF114" s="984">
        <v>29.1</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240</v>
      </c>
      <c r="DH114" s="1029"/>
      <c r="DI114" s="1029"/>
      <c r="DJ114" s="1029"/>
      <c r="DK114" s="1030"/>
      <c r="DL114" s="1031" t="s">
        <v>240</v>
      </c>
      <c r="DM114" s="1029"/>
      <c r="DN114" s="1029"/>
      <c r="DO114" s="1029"/>
      <c r="DP114" s="1030"/>
      <c r="DQ114" s="1031" t="s">
        <v>240</v>
      </c>
      <c r="DR114" s="1029"/>
      <c r="DS114" s="1029"/>
      <c r="DT114" s="1029"/>
      <c r="DU114" s="1030"/>
      <c r="DV114" s="1032" t="s">
        <v>240</v>
      </c>
      <c r="DW114" s="1033"/>
      <c r="DX114" s="1033"/>
      <c r="DY114" s="1033"/>
      <c r="DZ114" s="1034"/>
    </row>
    <row r="115" spans="1:130" s="226" customFormat="1" ht="26.25" customHeight="1">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181550</v>
      </c>
      <c r="AB115" s="1004"/>
      <c r="AC115" s="1004"/>
      <c r="AD115" s="1004"/>
      <c r="AE115" s="1005"/>
      <c r="AF115" s="1006">
        <v>161113</v>
      </c>
      <c r="AG115" s="1004"/>
      <c r="AH115" s="1004"/>
      <c r="AI115" s="1004"/>
      <c r="AJ115" s="1005"/>
      <c r="AK115" s="1006">
        <v>164542</v>
      </c>
      <c r="AL115" s="1004"/>
      <c r="AM115" s="1004"/>
      <c r="AN115" s="1004"/>
      <c r="AO115" s="1005"/>
      <c r="AP115" s="1007">
        <v>1.1000000000000001</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v>321157</v>
      </c>
      <c r="BR115" s="990"/>
      <c r="BS115" s="990"/>
      <c r="BT115" s="990"/>
      <c r="BU115" s="990"/>
      <c r="BV115" s="990">
        <v>304908</v>
      </c>
      <c r="BW115" s="990"/>
      <c r="BX115" s="990"/>
      <c r="BY115" s="990"/>
      <c r="BZ115" s="990"/>
      <c r="CA115" s="990">
        <v>265325</v>
      </c>
      <c r="CB115" s="990"/>
      <c r="CC115" s="990"/>
      <c r="CD115" s="990"/>
      <c r="CE115" s="990"/>
      <c r="CF115" s="984">
        <v>1.8</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240</v>
      </c>
      <c r="DH115" s="1029"/>
      <c r="DI115" s="1029"/>
      <c r="DJ115" s="1029"/>
      <c r="DK115" s="1030"/>
      <c r="DL115" s="1031" t="s">
        <v>240</v>
      </c>
      <c r="DM115" s="1029"/>
      <c r="DN115" s="1029"/>
      <c r="DO115" s="1029"/>
      <c r="DP115" s="1030"/>
      <c r="DQ115" s="1031" t="s">
        <v>240</v>
      </c>
      <c r="DR115" s="1029"/>
      <c r="DS115" s="1029"/>
      <c r="DT115" s="1029"/>
      <c r="DU115" s="1030"/>
      <c r="DV115" s="1032" t="s">
        <v>240</v>
      </c>
      <c r="DW115" s="1033"/>
      <c r="DX115" s="1033"/>
      <c r="DY115" s="1033"/>
      <c r="DZ115" s="1034"/>
    </row>
    <row r="116" spans="1:130" s="226" customFormat="1" ht="26.25" customHeight="1">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2246</v>
      </c>
      <c r="AB116" s="1029"/>
      <c r="AC116" s="1029"/>
      <c r="AD116" s="1029"/>
      <c r="AE116" s="1030"/>
      <c r="AF116" s="1031">
        <v>137</v>
      </c>
      <c r="AG116" s="1029"/>
      <c r="AH116" s="1029"/>
      <c r="AI116" s="1029"/>
      <c r="AJ116" s="1030"/>
      <c r="AK116" s="1031">
        <v>490</v>
      </c>
      <c r="AL116" s="1029"/>
      <c r="AM116" s="1029"/>
      <c r="AN116" s="1029"/>
      <c r="AO116" s="1030"/>
      <c r="AP116" s="1032">
        <v>0</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240</v>
      </c>
      <c r="BR116" s="990"/>
      <c r="BS116" s="990"/>
      <c r="BT116" s="990"/>
      <c r="BU116" s="990"/>
      <c r="BV116" s="990" t="s">
        <v>240</v>
      </c>
      <c r="BW116" s="990"/>
      <c r="BX116" s="990"/>
      <c r="BY116" s="990"/>
      <c r="BZ116" s="990"/>
      <c r="CA116" s="990" t="s">
        <v>240</v>
      </c>
      <c r="CB116" s="990"/>
      <c r="CC116" s="990"/>
      <c r="CD116" s="990"/>
      <c r="CE116" s="990"/>
      <c r="CF116" s="984" t="s">
        <v>240</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60000</v>
      </c>
      <c r="DH116" s="1029"/>
      <c r="DI116" s="1029"/>
      <c r="DJ116" s="1029"/>
      <c r="DK116" s="1030"/>
      <c r="DL116" s="1031">
        <v>45000</v>
      </c>
      <c r="DM116" s="1029"/>
      <c r="DN116" s="1029"/>
      <c r="DO116" s="1029"/>
      <c r="DP116" s="1030"/>
      <c r="DQ116" s="1031">
        <v>30000</v>
      </c>
      <c r="DR116" s="1029"/>
      <c r="DS116" s="1029"/>
      <c r="DT116" s="1029"/>
      <c r="DU116" s="1030"/>
      <c r="DV116" s="1032">
        <v>0.2</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4557129</v>
      </c>
      <c r="AB117" s="1047"/>
      <c r="AC117" s="1047"/>
      <c r="AD117" s="1047"/>
      <c r="AE117" s="1048"/>
      <c r="AF117" s="1049">
        <v>4577422</v>
      </c>
      <c r="AG117" s="1047"/>
      <c r="AH117" s="1047"/>
      <c r="AI117" s="1047"/>
      <c r="AJ117" s="1048"/>
      <c r="AK117" s="1049">
        <v>4472496</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240</v>
      </c>
      <c r="BR117" s="990"/>
      <c r="BS117" s="990"/>
      <c r="BT117" s="990"/>
      <c r="BU117" s="990"/>
      <c r="BV117" s="990" t="s">
        <v>240</v>
      </c>
      <c r="BW117" s="990"/>
      <c r="BX117" s="990"/>
      <c r="BY117" s="990"/>
      <c r="BZ117" s="990"/>
      <c r="CA117" s="990" t="s">
        <v>240</v>
      </c>
      <c r="CB117" s="990"/>
      <c r="CC117" s="990"/>
      <c r="CD117" s="990"/>
      <c r="CE117" s="990"/>
      <c r="CF117" s="984" t="s">
        <v>240</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240</v>
      </c>
      <c r="DH117" s="1029"/>
      <c r="DI117" s="1029"/>
      <c r="DJ117" s="1029"/>
      <c r="DK117" s="1030"/>
      <c r="DL117" s="1031" t="s">
        <v>240</v>
      </c>
      <c r="DM117" s="1029"/>
      <c r="DN117" s="1029"/>
      <c r="DO117" s="1029"/>
      <c r="DP117" s="1030"/>
      <c r="DQ117" s="1031" t="s">
        <v>240</v>
      </c>
      <c r="DR117" s="1029"/>
      <c r="DS117" s="1029"/>
      <c r="DT117" s="1029"/>
      <c r="DU117" s="1030"/>
      <c r="DV117" s="1032" t="s">
        <v>240</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301</v>
      </c>
      <c r="AG118" s="955"/>
      <c r="AH118" s="955"/>
      <c r="AI118" s="955"/>
      <c r="AJ118" s="956"/>
      <c r="AK118" s="954" t="s">
        <v>300</v>
      </c>
      <c r="AL118" s="955"/>
      <c r="AM118" s="955"/>
      <c r="AN118" s="955"/>
      <c r="AO118" s="956"/>
      <c r="AP118" s="1041" t="s">
        <v>423</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240</v>
      </c>
      <c r="BR118" s="1068"/>
      <c r="BS118" s="1068"/>
      <c r="BT118" s="1068"/>
      <c r="BU118" s="1068"/>
      <c r="BV118" s="1068" t="s">
        <v>240</v>
      </c>
      <c r="BW118" s="1068"/>
      <c r="BX118" s="1068"/>
      <c r="BY118" s="1068"/>
      <c r="BZ118" s="1068"/>
      <c r="CA118" s="1068" t="s">
        <v>240</v>
      </c>
      <c r="CB118" s="1068"/>
      <c r="CC118" s="1068"/>
      <c r="CD118" s="1068"/>
      <c r="CE118" s="1068"/>
      <c r="CF118" s="984" t="s">
        <v>240</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240</v>
      </c>
      <c r="DH118" s="1029"/>
      <c r="DI118" s="1029"/>
      <c r="DJ118" s="1029"/>
      <c r="DK118" s="1030"/>
      <c r="DL118" s="1031" t="s">
        <v>240</v>
      </c>
      <c r="DM118" s="1029"/>
      <c r="DN118" s="1029"/>
      <c r="DO118" s="1029"/>
      <c r="DP118" s="1030"/>
      <c r="DQ118" s="1031" t="s">
        <v>240</v>
      </c>
      <c r="DR118" s="1029"/>
      <c r="DS118" s="1029"/>
      <c r="DT118" s="1029"/>
      <c r="DU118" s="1030"/>
      <c r="DV118" s="1032" t="s">
        <v>240</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240</v>
      </c>
      <c r="AB119" s="962"/>
      <c r="AC119" s="962"/>
      <c r="AD119" s="962"/>
      <c r="AE119" s="963"/>
      <c r="AF119" s="964" t="s">
        <v>240</v>
      </c>
      <c r="AG119" s="962"/>
      <c r="AH119" s="962"/>
      <c r="AI119" s="962"/>
      <c r="AJ119" s="963"/>
      <c r="AK119" s="964" t="s">
        <v>240</v>
      </c>
      <c r="AL119" s="962"/>
      <c r="AM119" s="962"/>
      <c r="AN119" s="962"/>
      <c r="AO119" s="963"/>
      <c r="AP119" s="965" t="s">
        <v>240</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453</v>
      </c>
      <c r="BP119" s="1076"/>
      <c r="BQ119" s="1067">
        <v>54704422</v>
      </c>
      <c r="BR119" s="1068"/>
      <c r="BS119" s="1068"/>
      <c r="BT119" s="1068"/>
      <c r="BU119" s="1068"/>
      <c r="BV119" s="1068">
        <v>55874925</v>
      </c>
      <c r="BW119" s="1068"/>
      <c r="BX119" s="1068"/>
      <c r="BY119" s="1068"/>
      <c r="BZ119" s="1068"/>
      <c r="CA119" s="1068">
        <v>58269697</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73387</v>
      </c>
      <c r="DH119" s="1054"/>
      <c r="DI119" s="1054"/>
      <c r="DJ119" s="1054"/>
      <c r="DK119" s="1055"/>
      <c r="DL119" s="1053">
        <v>52771</v>
      </c>
      <c r="DM119" s="1054"/>
      <c r="DN119" s="1054"/>
      <c r="DO119" s="1054"/>
      <c r="DP119" s="1055"/>
      <c r="DQ119" s="1053">
        <v>36254</v>
      </c>
      <c r="DR119" s="1054"/>
      <c r="DS119" s="1054"/>
      <c r="DT119" s="1054"/>
      <c r="DU119" s="1055"/>
      <c r="DV119" s="1056">
        <v>0.2</v>
      </c>
      <c r="DW119" s="1057"/>
      <c r="DX119" s="1057"/>
      <c r="DY119" s="1057"/>
      <c r="DZ119" s="1058"/>
    </row>
    <row r="120" spans="1:130" s="226" customFormat="1" ht="26.25" customHeight="1">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240</v>
      </c>
      <c r="AB120" s="1029"/>
      <c r="AC120" s="1029"/>
      <c r="AD120" s="1029"/>
      <c r="AE120" s="1030"/>
      <c r="AF120" s="1031" t="s">
        <v>240</v>
      </c>
      <c r="AG120" s="1029"/>
      <c r="AH120" s="1029"/>
      <c r="AI120" s="1029"/>
      <c r="AJ120" s="1030"/>
      <c r="AK120" s="1031" t="s">
        <v>240</v>
      </c>
      <c r="AL120" s="1029"/>
      <c r="AM120" s="1029"/>
      <c r="AN120" s="1029"/>
      <c r="AO120" s="1030"/>
      <c r="AP120" s="1032" t="s">
        <v>240</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7239957</v>
      </c>
      <c r="BR120" s="997"/>
      <c r="BS120" s="997"/>
      <c r="BT120" s="997"/>
      <c r="BU120" s="997"/>
      <c r="BV120" s="997">
        <v>9007366</v>
      </c>
      <c r="BW120" s="997"/>
      <c r="BX120" s="997"/>
      <c r="BY120" s="997"/>
      <c r="BZ120" s="997"/>
      <c r="CA120" s="997">
        <v>8335731</v>
      </c>
      <c r="CB120" s="997"/>
      <c r="CC120" s="997"/>
      <c r="CD120" s="997"/>
      <c r="CE120" s="997"/>
      <c r="CF120" s="1011">
        <v>56.8</v>
      </c>
      <c r="CG120" s="1012"/>
      <c r="CH120" s="1012"/>
      <c r="CI120" s="1012"/>
      <c r="CJ120" s="1012"/>
      <c r="CK120" s="1077" t="s">
        <v>457</v>
      </c>
      <c r="CL120" s="1078"/>
      <c r="CM120" s="1078"/>
      <c r="CN120" s="1078"/>
      <c r="CO120" s="1079"/>
      <c r="CP120" s="1085" t="s">
        <v>405</v>
      </c>
      <c r="CQ120" s="1086"/>
      <c r="CR120" s="1086"/>
      <c r="CS120" s="1086"/>
      <c r="CT120" s="1086"/>
      <c r="CU120" s="1086"/>
      <c r="CV120" s="1086"/>
      <c r="CW120" s="1086"/>
      <c r="CX120" s="1086"/>
      <c r="CY120" s="1086"/>
      <c r="CZ120" s="1086"/>
      <c r="DA120" s="1086"/>
      <c r="DB120" s="1086"/>
      <c r="DC120" s="1086"/>
      <c r="DD120" s="1086"/>
      <c r="DE120" s="1086"/>
      <c r="DF120" s="1087"/>
      <c r="DG120" s="996">
        <v>15323703</v>
      </c>
      <c r="DH120" s="997"/>
      <c r="DI120" s="997"/>
      <c r="DJ120" s="997"/>
      <c r="DK120" s="997"/>
      <c r="DL120" s="997">
        <v>14898580</v>
      </c>
      <c r="DM120" s="997"/>
      <c r="DN120" s="997"/>
      <c r="DO120" s="997"/>
      <c r="DP120" s="997"/>
      <c r="DQ120" s="997">
        <v>14227073</v>
      </c>
      <c r="DR120" s="997"/>
      <c r="DS120" s="997"/>
      <c r="DT120" s="997"/>
      <c r="DU120" s="997"/>
      <c r="DV120" s="998">
        <v>97</v>
      </c>
      <c r="DW120" s="998"/>
      <c r="DX120" s="998"/>
      <c r="DY120" s="998"/>
      <c r="DZ120" s="999"/>
    </row>
    <row r="121" spans="1:130" s="226" customFormat="1" ht="26.25" customHeight="1">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120247</v>
      </c>
      <c r="AB121" s="1029"/>
      <c r="AC121" s="1029"/>
      <c r="AD121" s="1029"/>
      <c r="AE121" s="1030"/>
      <c r="AF121" s="1031">
        <v>121809</v>
      </c>
      <c r="AG121" s="1029"/>
      <c r="AH121" s="1029"/>
      <c r="AI121" s="1029"/>
      <c r="AJ121" s="1030"/>
      <c r="AK121" s="1031">
        <v>130626</v>
      </c>
      <c r="AL121" s="1029"/>
      <c r="AM121" s="1029"/>
      <c r="AN121" s="1029"/>
      <c r="AO121" s="1030"/>
      <c r="AP121" s="1032">
        <v>0.9</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7708774</v>
      </c>
      <c r="BR121" s="990"/>
      <c r="BS121" s="990"/>
      <c r="BT121" s="990"/>
      <c r="BU121" s="990"/>
      <c r="BV121" s="990">
        <v>7027931</v>
      </c>
      <c r="BW121" s="990"/>
      <c r="BX121" s="990"/>
      <c r="BY121" s="990"/>
      <c r="BZ121" s="990"/>
      <c r="CA121" s="990">
        <v>6444763</v>
      </c>
      <c r="CB121" s="990"/>
      <c r="CC121" s="990"/>
      <c r="CD121" s="990"/>
      <c r="CE121" s="990"/>
      <c r="CF121" s="984">
        <v>43.9</v>
      </c>
      <c r="CG121" s="985"/>
      <c r="CH121" s="985"/>
      <c r="CI121" s="985"/>
      <c r="CJ121" s="985"/>
      <c r="CK121" s="1080"/>
      <c r="CL121" s="1081"/>
      <c r="CM121" s="1081"/>
      <c r="CN121" s="1081"/>
      <c r="CO121" s="1082"/>
      <c r="CP121" s="1090" t="s">
        <v>402</v>
      </c>
      <c r="CQ121" s="1091"/>
      <c r="CR121" s="1091"/>
      <c r="CS121" s="1091"/>
      <c r="CT121" s="1091"/>
      <c r="CU121" s="1091"/>
      <c r="CV121" s="1091"/>
      <c r="CW121" s="1091"/>
      <c r="CX121" s="1091"/>
      <c r="CY121" s="1091"/>
      <c r="CZ121" s="1091"/>
      <c r="DA121" s="1091"/>
      <c r="DB121" s="1091"/>
      <c r="DC121" s="1091"/>
      <c r="DD121" s="1091"/>
      <c r="DE121" s="1091"/>
      <c r="DF121" s="1092"/>
      <c r="DG121" s="989">
        <v>3805267</v>
      </c>
      <c r="DH121" s="990"/>
      <c r="DI121" s="990"/>
      <c r="DJ121" s="990"/>
      <c r="DK121" s="990"/>
      <c r="DL121" s="990">
        <v>3006975</v>
      </c>
      <c r="DM121" s="990"/>
      <c r="DN121" s="990"/>
      <c r="DO121" s="990"/>
      <c r="DP121" s="990"/>
      <c r="DQ121" s="990">
        <v>2997101</v>
      </c>
      <c r="DR121" s="990"/>
      <c r="DS121" s="990"/>
      <c r="DT121" s="990"/>
      <c r="DU121" s="990"/>
      <c r="DV121" s="991">
        <v>20.399999999999999</v>
      </c>
      <c r="DW121" s="991"/>
      <c r="DX121" s="991"/>
      <c r="DY121" s="991"/>
      <c r="DZ121" s="992"/>
    </row>
    <row r="122" spans="1:130" s="226" customFormat="1" ht="26.25" customHeight="1">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240</v>
      </c>
      <c r="AB122" s="1029"/>
      <c r="AC122" s="1029"/>
      <c r="AD122" s="1029"/>
      <c r="AE122" s="1030"/>
      <c r="AF122" s="1031" t="s">
        <v>240</v>
      </c>
      <c r="AG122" s="1029"/>
      <c r="AH122" s="1029"/>
      <c r="AI122" s="1029"/>
      <c r="AJ122" s="1030"/>
      <c r="AK122" s="1031" t="s">
        <v>240</v>
      </c>
      <c r="AL122" s="1029"/>
      <c r="AM122" s="1029"/>
      <c r="AN122" s="1029"/>
      <c r="AO122" s="1030"/>
      <c r="AP122" s="1032" t="s">
        <v>240</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31612037</v>
      </c>
      <c r="BR122" s="1068"/>
      <c r="BS122" s="1068"/>
      <c r="BT122" s="1068"/>
      <c r="BU122" s="1068"/>
      <c r="BV122" s="1068">
        <v>32065388</v>
      </c>
      <c r="BW122" s="1068"/>
      <c r="BX122" s="1068"/>
      <c r="BY122" s="1068"/>
      <c r="BZ122" s="1068"/>
      <c r="CA122" s="1068">
        <v>33089591</v>
      </c>
      <c r="CB122" s="1068"/>
      <c r="CC122" s="1068"/>
      <c r="CD122" s="1068"/>
      <c r="CE122" s="1068"/>
      <c r="CF122" s="1088">
        <v>225.5</v>
      </c>
      <c r="CG122" s="1089"/>
      <c r="CH122" s="1089"/>
      <c r="CI122" s="1089"/>
      <c r="CJ122" s="1089"/>
      <c r="CK122" s="1080"/>
      <c r="CL122" s="1081"/>
      <c r="CM122" s="1081"/>
      <c r="CN122" s="1081"/>
      <c r="CO122" s="1082"/>
      <c r="CP122" s="1090" t="s">
        <v>406</v>
      </c>
      <c r="CQ122" s="1091"/>
      <c r="CR122" s="1091"/>
      <c r="CS122" s="1091"/>
      <c r="CT122" s="1091"/>
      <c r="CU122" s="1091"/>
      <c r="CV122" s="1091"/>
      <c r="CW122" s="1091"/>
      <c r="CX122" s="1091"/>
      <c r="CY122" s="1091"/>
      <c r="CZ122" s="1091"/>
      <c r="DA122" s="1091"/>
      <c r="DB122" s="1091"/>
      <c r="DC122" s="1091"/>
      <c r="DD122" s="1091"/>
      <c r="DE122" s="1091"/>
      <c r="DF122" s="1092"/>
      <c r="DG122" s="989">
        <v>441039</v>
      </c>
      <c r="DH122" s="990"/>
      <c r="DI122" s="990"/>
      <c r="DJ122" s="990"/>
      <c r="DK122" s="990"/>
      <c r="DL122" s="990">
        <v>391726</v>
      </c>
      <c r="DM122" s="990"/>
      <c r="DN122" s="990"/>
      <c r="DO122" s="990"/>
      <c r="DP122" s="990"/>
      <c r="DQ122" s="990">
        <v>350828</v>
      </c>
      <c r="DR122" s="990"/>
      <c r="DS122" s="990"/>
      <c r="DT122" s="990"/>
      <c r="DU122" s="990"/>
      <c r="DV122" s="991">
        <v>2.4</v>
      </c>
      <c r="DW122" s="991"/>
      <c r="DX122" s="991"/>
      <c r="DY122" s="991"/>
      <c r="DZ122" s="992"/>
    </row>
    <row r="123" spans="1:130" s="226" customFormat="1" ht="26.25" customHeight="1">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15228</v>
      </c>
      <c r="AB123" s="1029"/>
      <c r="AC123" s="1029"/>
      <c r="AD123" s="1029"/>
      <c r="AE123" s="1030"/>
      <c r="AF123" s="1031" t="s">
        <v>240</v>
      </c>
      <c r="AG123" s="1029"/>
      <c r="AH123" s="1029"/>
      <c r="AI123" s="1029"/>
      <c r="AJ123" s="1030"/>
      <c r="AK123" s="1031" t="s">
        <v>240</v>
      </c>
      <c r="AL123" s="1029"/>
      <c r="AM123" s="1029"/>
      <c r="AN123" s="1029"/>
      <c r="AO123" s="1030"/>
      <c r="AP123" s="1032" t="s">
        <v>240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461</v>
      </c>
      <c r="BP123" s="1076"/>
      <c r="BQ123" s="1135">
        <v>46560768</v>
      </c>
      <c r="BR123" s="1136"/>
      <c r="BS123" s="1136"/>
      <c r="BT123" s="1136"/>
      <c r="BU123" s="1136"/>
      <c r="BV123" s="1136">
        <v>48100685</v>
      </c>
      <c r="BW123" s="1136"/>
      <c r="BX123" s="1136"/>
      <c r="BY123" s="1136"/>
      <c r="BZ123" s="1136"/>
      <c r="CA123" s="1136">
        <v>47870085</v>
      </c>
      <c r="CB123" s="1136"/>
      <c r="CC123" s="1136"/>
      <c r="CD123" s="1136"/>
      <c r="CE123" s="1136"/>
      <c r="CF123" s="1069"/>
      <c r="CG123" s="1070"/>
      <c r="CH123" s="1070"/>
      <c r="CI123" s="1070"/>
      <c r="CJ123" s="1071"/>
      <c r="CK123" s="1080"/>
      <c r="CL123" s="1081"/>
      <c r="CM123" s="1081"/>
      <c r="CN123" s="1081"/>
      <c r="CO123" s="1082"/>
      <c r="CP123" s="1090" t="s">
        <v>462</v>
      </c>
      <c r="CQ123" s="1091"/>
      <c r="CR123" s="1091"/>
      <c r="CS123" s="1091"/>
      <c r="CT123" s="1091"/>
      <c r="CU123" s="1091"/>
      <c r="CV123" s="1091"/>
      <c r="CW123" s="1091"/>
      <c r="CX123" s="1091"/>
      <c r="CY123" s="1091"/>
      <c r="CZ123" s="1091"/>
      <c r="DA123" s="1091"/>
      <c r="DB123" s="1091"/>
      <c r="DC123" s="1091"/>
      <c r="DD123" s="1091"/>
      <c r="DE123" s="1091"/>
      <c r="DF123" s="1092"/>
      <c r="DG123" s="1028">
        <v>65463</v>
      </c>
      <c r="DH123" s="1029"/>
      <c r="DI123" s="1029"/>
      <c r="DJ123" s="1029"/>
      <c r="DK123" s="1030"/>
      <c r="DL123" s="1031">
        <v>83784</v>
      </c>
      <c r="DM123" s="1029"/>
      <c r="DN123" s="1029"/>
      <c r="DO123" s="1029"/>
      <c r="DP123" s="1030"/>
      <c r="DQ123" s="1031">
        <v>82824</v>
      </c>
      <c r="DR123" s="1029"/>
      <c r="DS123" s="1029"/>
      <c r="DT123" s="1029"/>
      <c r="DU123" s="1030"/>
      <c r="DV123" s="1032">
        <v>0.6</v>
      </c>
      <c r="DW123" s="1033"/>
      <c r="DX123" s="1033"/>
      <c r="DY123" s="1033"/>
      <c r="DZ123" s="1034"/>
    </row>
    <row r="124" spans="1:130" s="226" customFormat="1" ht="26.25" customHeight="1" thickBot="1">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240</v>
      </c>
      <c r="AB124" s="1029"/>
      <c r="AC124" s="1029"/>
      <c r="AD124" s="1029"/>
      <c r="AE124" s="1030"/>
      <c r="AF124" s="1031" t="s">
        <v>240</v>
      </c>
      <c r="AG124" s="1029"/>
      <c r="AH124" s="1029"/>
      <c r="AI124" s="1029"/>
      <c r="AJ124" s="1030"/>
      <c r="AK124" s="1031" t="s">
        <v>240</v>
      </c>
      <c r="AL124" s="1029"/>
      <c r="AM124" s="1029"/>
      <c r="AN124" s="1029"/>
      <c r="AO124" s="1030"/>
      <c r="AP124" s="1032" t="s">
        <v>240</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60.3</v>
      </c>
      <c r="BR124" s="1098"/>
      <c r="BS124" s="1098"/>
      <c r="BT124" s="1098"/>
      <c r="BU124" s="1098"/>
      <c r="BV124" s="1098">
        <v>52.6</v>
      </c>
      <c r="BW124" s="1098"/>
      <c r="BX124" s="1098"/>
      <c r="BY124" s="1098"/>
      <c r="BZ124" s="1098"/>
      <c r="CA124" s="1098">
        <v>70.8</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t="s">
        <v>240</v>
      </c>
      <c r="DH124" s="1054"/>
      <c r="DI124" s="1054"/>
      <c r="DJ124" s="1054"/>
      <c r="DK124" s="1055"/>
      <c r="DL124" s="1053" t="s">
        <v>240</v>
      </c>
      <c r="DM124" s="1054"/>
      <c r="DN124" s="1054"/>
      <c r="DO124" s="1054"/>
      <c r="DP124" s="1055"/>
      <c r="DQ124" s="1053" t="s">
        <v>240</v>
      </c>
      <c r="DR124" s="1054"/>
      <c r="DS124" s="1054"/>
      <c r="DT124" s="1054"/>
      <c r="DU124" s="1055"/>
      <c r="DV124" s="1056" t="s">
        <v>240</v>
      </c>
      <c r="DW124" s="1057"/>
      <c r="DX124" s="1057"/>
      <c r="DY124" s="1057"/>
      <c r="DZ124" s="1058"/>
    </row>
    <row r="125" spans="1:130" s="226" customFormat="1" ht="26.25" customHeight="1">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240</v>
      </c>
      <c r="AB125" s="1029"/>
      <c r="AC125" s="1029"/>
      <c r="AD125" s="1029"/>
      <c r="AE125" s="1030"/>
      <c r="AF125" s="1031" t="s">
        <v>240</v>
      </c>
      <c r="AG125" s="1029"/>
      <c r="AH125" s="1029"/>
      <c r="AI125" s="1029"/>
      <c r="AJ125" s="1030"/>
      <c r="AK125" s="1031" t="s">
        <v>240</v>
      </c>
      <c r="AL125" s="1029"/>
      <c r="AM125" s="1029"/>
      <c r="AN125" s="1029"/>
      <c r="AO125" s="1030"/>
      <c r="AP125" s="1032" t="s">
        <v>240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240</v>
      </c>
      <c r="DH125" s="997"/>
      <c r="DI125" s="997"/>
      <c r="DJ125" s="997"/>
      <c r="DK125" s="997"/>
      <c r="DL125" s="997" t="s">
        <v>240</v>
      </c>
      <c r="DM125" s="997"/>
      <c r="DN125" s="997"/>
      <c r="DO125" s="997"/>
      <c r="DP125" s="997"/>
      <c r="DQ125" s="997" t="s">
        <v>240</v>
      </c>
      <c r="DR125" s="997"/>
      <c r="DS125" s="997"/>
      <c r="DT125" s="997"/>
      <c r="DU125" s="997"/>
      <c r="DV125" s="998" t="s">
        <v>240</v>
      </c>
      <c r="DW125" s="998"/>
      <c r="DX125" s="998"/>
      <c r="DY125" s="998"/>
      <c r="DZ125" s="999"/>
    </row>
    <row r="126" spans="1:130" s="226" customFormat="1" ht="26.25" customHeight="1" thickBot="1">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40403</v>
      </c>
      <c r="AB126" s="1029"/>
      <c r="AC126" s="1029"/>
      <c r="AD126" s="1029"/>
      <c r="AE126" s="1030"/>
      <c r="AF126" s="1031">
        <v>35616</v>
      </c>
      <c r="AG126" s="1029"/>
      <c r="AH126" s="1029"/>
      <c r="AI126" s="1029"/>
      <c r="AJ126" s="1030"/>
      <c r="AK126" s="1031">
        <v>31515</v>
      </c>
      <c r="AL126" s="1029"/>
      <c r="AM126" s="1029"/>
      <c r="AN126" s="1029"/>
      <c r="AO126" s="1030"/>
      <c r="AP126" s="1032">
        <v>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v>320439</v>
      </c>
      <c r="DH126" s="990"/>
      <c r="DI126" s="990"/>
      <c r="DJ126" s="990"/>
      <c r="DK126" s="990"/>
      <c r="DL126" s="990">
        <v>304277</v>
      </c>
      <c r="DM126" s="990"/>
      <c r="DN126" s="990"/>
      <c r="DO126" s="990"/>
      <c r="DP126" s="990"/>
      <c r="DQ126" s="990">
        <v>264976</v>
      </c>
      <c r="DR126" s="990"/>
      <c r="DS126" s="990"/>
      <c r="DT126" s="990"/>
      <c r="DU126" s="990"/>
      <c r="DV126" s="991">
        <v>1.8</v>
      </c>
      <c r="DW126" s="991"/>
      <c r="DX126" s="991"/>
      <c r="DY126" s="991"/>
      <c r="DZ126" s="992"/>
    </row>
    <row r="127" spans="1:130" s="226" customFormat="1" ht="26.25" customHeight="1">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5672</v>
      </c>
      <c r="AB127" s="1029"/>
      <c r="AC127" s="1029"/>
      <c r="AD127" s="1029"/>
      <c r="AE127" s="1030"/>
      <c r="AF127" s="1031">
        <v>3688</v>
      </c>
      <c r="AG127" s="1029"/>
      <c r="AH127" s="1029"/>
      <c r="AI127" s="1029"/>
      <c r="AJ127" s="1030"/>
      <c r="AK127" s="1031">
        <v>2401</v>
      </c>
      <c r="AL127" s="1029"/>
      <c r="AM127" s="1029"/>
      <c r="AN127" s="1029"/>
      <c r="AO127" s="1030"/>
      <c r="AP127" s="1032">
        <v>0</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240</v>
      </c>
      <c r="DH127" s="990"/>
      <c r="DI127" s="990"/>
      <c r="DJ127" s="990"/>
      <c r="DK127" s="990"/>
      <c r="DL127" s="990" t="s">
        <v>240</v>
      </c>
      <c r="DM127" s="990"/>
      <c r="DN127" s="990"/>
      <c r="DO127" s="990"/>
      <c r="DP127" s="990"/>
      <c r="DQ127" s="990" t="s">
        <v>240</v>
      </c>
      <c r="DR127" s="990"/>
      <c r="DS127" s="990"/>
      <c r="DT127" s="990"/>
      <c r="DU127" s="990"/>
      <c r="DV127" s="991" t="s">
        <v>240</v>
      </c>
      <c r="DW127" s="991"/>
      <c r="DX127" s="991"/>
      <c r="DY127" s="991"/>
      <c r="DZ127" s="992"/>
    </row>
    <row r="128" spans="1:130" s="226" customFormat="1" ht="26.25" customHeight="1" thickBot="1">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634890</v>
      </c>
      <c r="AB128" s="1118"/>
      <c r="AC128" s="1118"/>
      <c r="AD128" s="1118"/>
      <c r="AE128" s="1119"/>
      <c r="AF128" s="1120">
        <v>615887</v>
      </c>
      <c r="AG128" s="1118"/>
      <c r="AH128" s="1118"/>
      <c r="AI128" s="1118"/>
      <c r="AJ128" s="1119"/>
      <c r="AK128" s="1120">
        <v>597086</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240</v>
      </c>
      <c r="BG128" s="1125"/>
      <c r="BH128" s="1125"/>
      <c r="BI128" s="1125"/>
      <c r="BJ128" s="1125"/>
      <c r="BK128" s="1125"/>
      <c r="BL128" s="1126"/>
      <c r="BM128" s="1124">
        <v>12.63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v>718</v>
      </c>
      <c r="DH128" s="1110"/>
      <c r="DI128" s="1110"/>
      <c r="DJ128" s="1110"/>
      <c r="DK128" s="1110"/>
      <c r="DL128" s="1110">
        <v>631</v>
      </c>
      <c r="DM128" s="1110"/>
      <c r="DN128" s="1110"/>
      <c r="DO128" s="1110"/>
      <c r="DP128" s="1110"/>
      <c r="DQ128" s="1110">
        <v>349</v>
      </c>
      <c r="DR128" s="1110"/>
      <c r="DS128" s="1110"/>
      <c r="DT128" s="1110"/>
      <c r="DU128" s="1110"/>
      <c r="DV128" s="1111">
        <v>0</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15959429</v>
      </c>
      <c r="AB129" s="1029"/>
      <c r="AC129" s="1029"/>
      <c r="AD129" s="1029"/>
      <c r="AE129" s="1030"/>
      <c r="AF129" s="1031">
        <v>17317156</v>
      </c>
      <c r="AG129" s="1029"/>
      <c r="AH129" s="1029"/>
      <c r="AI129" s="1029"/>
      <c r="AJ129" s="1030"/>
      <c r="AK129" s="1031">
        <v>17219266</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240</v>
      </c>
      <c r="BG129" s="1139"/>
      <c r="BH129" s="1139"/>
      <c r="BI129" s="1139"/>
      <c r="BJ129" s="1139"/>
      <c r="BK129" s="1139"/>
      <c r="BL129" s="1140"/>
      <c r="BM129" s="1138">
        <v>17.63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2471262</v>
      </c>
      <c r="AB130" s="1029"/>
      <c r="AC130" s="1029"/>
      <c r="AD130" s="1029"/>
      <c r="AE130" s="1030"/>
      <c r="AF130" s="1031">
        <v>2544353</v>
      </c>
      <c r="AG130" s="1029"/>
      <c r="AH130" s="1029"/>
      <c r="AI130" s="1029"/>
      <c r="AJ130" s="1030"/>
      <c r="AK130" s="1031">
        <v>2545201</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9.8000000000000007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13488167</v>
      </c>
      <c r="AB131" s="1054"/>
      <c r="AC131" s="1054"/>
      <c r="AD131" s="1054"/>
      <c r="AE131" s="1055"/>
      <c r="AF131" s="1053">
        <v>14772803</v>
      </c>
      <c r="AG131" s="1054"/>
      <c r="AH131" s="1054"/>
      <c r="AI131" s="1054"/>
      <c r="AJ131" s="1055"/>
      <c r="AK131" s="1053">
        <v>14674065</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v>70.8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10.75740684</v>
      </c>
      <c r="AB132" s="1170"/>
      <c r="AC132" s="1170"/>
      <c r="AD132" s="1170"/>
      <c r="AE132" s="1171"/>
      <c r="AF132" s="1172">
        <v>9.5931828239999994</v>
      </c>
      <c r="AG132" s="1170"/>
      <c r="AH132" s="1170"/>
      <c r="AI132" s="1170"/>
      <c r="AJ132" s="1171"/>
      <c r="AK132" s="1172">
        <v>9.0650341270000006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11.6</v>
      </c>
      <c r="AB133" s="1153"/>
      <c r="AC133" s="1153"/>
      <c r="AD133" s="1153"/>
      <c r="AE133" s="1154"/>
      <c r="AF133" s="1152">
        <v>10.1</v>
      </c>
      <c r="AG133" s="1153"/>
      <c r="AH133" s="1153"/>
      <c r="AI133" s="1153"/>
      <c r="AJ133" s="1154"/>
      <c r="AK133" s="1152">
        <v>9.8000000000000007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ZTyNikOTomGKgOKV/g4SIcB2tiRsyjj9iaeV9Jv2WKleq4C8BfxG5/1lXMPIz4QNKY02QVOVQ64gZdG9JS0OA==" saltValue="G4wyvv7pZQ0ojJQnWagD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42t4Tmd2NVmTvFNu0kxr1WWfdgOHJ80xwQ4flEZw3qpbJT3QyFtovgPSMtk8TNPYuv7XwLHgDFBudPbcpYoIDQ==" saltValue="nHYTuCe75cnQbwT/qhB7J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IAt6FrQdu/uTZkjYLlXBJj1JR5wHqaPOzOrd9bWxdW1lTgxh1OMOPS+1fEvF2Nzm7HYP+XZotxP3IsBdh3tzQ==" saltValue="aDtRfdh9aPTbFPg+kSjNN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3819658</v>
      </c>
      <c r="AP9" s="292">
        <v>60036</v>
      </c>
      <c r="AQ9" s="293">
        <v>61846</v>
      </c>
      <c r="AR9" s="294">
        <v>-2.9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266023</v>
      </c>
      <c r="AP10" s="295">
        <v>4181</v>
      </c>
      <c r="AQ10" s="296">
        <v>5819</v>
      </c>
      <c r="AR10" s="297">
        <v>-28.1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806835</v>
      </c>
      <c r="AP11" s="295">
        <v>12681</v>
      </c>
      <c r="AQ11" s="296">
        <v>5868</v>
      </c>
      <c r="AR11" s="297">
        <v>116.1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v>64073</v>
      </c>
      <c r="AP12" s="295">
        <v>1007</v>
      </c>
      <c r="AQ12" s="296">
        <v>1247</v>
      </c>
      <c r="AR12" s="297">
        <v>-19.2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501</v>
      </c>
      <c r="AP13" s="295" t="s">
        <v>501</v>
      </c>
      <c r="AQ13" s="296">
        <v>0</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230627</v>
      </c>
      <c r="AP14" s="295">
        <v>3625</v>
      </c>
      <c r="AQ14" s="296">
        <v>2376</v>
      </c>
      <c r="AR14" s="297">
        <v>52.6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103155</v>
      </c>
      <c r="AP15" s="295">
        <v>1621</v>
      </c>
      <c r="AQ15" s="296">
        <v>1663</v>
      </c>
      <c r="AR15" s="297">
        <v>-2.5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-373941</v>
      </c>
      <c r="AP16" s="295">
        <v>-5877</v>
      </c>
      <c r="AQ16" s="296">
        <v>-5271</v>
      </c>
      <c r="AR16" s="297">
        <v>11.5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4916430</v>
      </c>
      <c r="AP17" s="295">
        <v>77274</v>
      </c>
      <c r="AQ17" s="296">
        <v>73548</v>
      </c>
      <c r="AR17" s="297">
        <v>5.0999999999999996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6.81</v>
      </c>
      <c r="AP21" s="308">
        <v>7.24</v>
      </c>
      <c r="AQ21" s="309">
        <v>-0.43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100.7</v>
      </c>
      <c r="AP22" s="313">
        <v>98.4</v>
      </c>
      <c r="AQ22" s="314">
        <v>2.2999999999999998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2991223</v>
      </c>
      <c r="AP32" s="322">
        <v>47015</v>
      </c>
      <c r="AQ32" s="323">
        <v>39633</v>
      </c>
      <c r="AR32" s="324">
        <v>18.600000000000001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501</v>
      </c>
      <c r="AP34" s="322" t="s">
        <v>501</v>
      </c>
      <c r="AQ34" s="323">
        <v>58</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1273224</v>
      </c>
      <c r="AP35" s="322">
        <v>20012</v>
      </c>
      <c r="AQ35" s="323">
        <v>13693</v>
      </c>
      <c r="AR35" s="324">
        <v>46.1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43017</v>
      </c>
      <c r="AP36" s="322">
        <v>676</v>
      </c>
      <c r="AQ36" s="323">
        <v>1763</v>
      </c>
      <c r="AR36" s="324">
        <v>-61.7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v>164542</v>
      </c>
      <c r="AP37" s="322">
        <v>2586</v>
      </c>
      <c r="AQ37" s="323">
        <v>897</v>
      </c>
      <c r="AR37" s="324">
        <v>188.3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v>490</v>
      </c>
      <c r="AP38" s="325">
        <v>8</v>
      </c>
      <c r="AQ38" s="326">
        <v>1</v>
      </c>
      <c r="AR38" s="314">
        <v>700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-597086</v>
      </c>
      <c r="AP39" s="322">
        <v>-9385</v>
      </c>
      <c r="AQ39" s="323">
        <v>-5566</v>
      </c>
      <c r="AR39" s="324">
        <v>68.599999999999994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-2545201</v>
      </c>
      <c r="AP40" s="322">
        <v>-40004</v>
      </c>
      <c r="AQ40" s="323">
        <v>-36175</v>
      </c>
      <c r="AR40" s="324">
        <v>10.6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1330209</v>
      </c>
      <c r="AP41" s="322">
        <v>20908</v>
      </c>
      <c r="AQ41" s="323">
        <v>14303</v>
      </c>
      <c r="AR41" s="324">
        <v>46.2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2806922</v>
      </c>
      <c r="AN51" s="344">
        <v>43211</v>
      </c>
      <c r="AO51" s="345">
        <v>25.6</v>
      </c>
      <c r="AP51" s="346">
        <v>56255</v>
      </c>
      <c r="AQ51" s="347">
        <v>22.9</v>
      </c>
      <c r="AR51" s="348">
        <v>2.7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887302</v>
      </c>
      <c r="AN52" s="352">
        <v>13659</v>
      </c>
      <c r="AO52" s="353">
        <v>-44.7</v>
      </c>
      <c r="AP52" s="354">
        <v>26957</v>
      </c>
      <c r="AQ52" s="355">
        <v>8.8000000000000007</v>
      </c>
      <c r="AR52" s="356">
        <v>-53.5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4896698</v>
      </c>
      <c r="AN53" s="344">
        <v>75803</v>
      </c>
      <c r="AO53" s="345">
        <v>75.400000000000006</v>
      </c>
      <c r="AP53" s="346">
        <v>57944</v>
      </c>
      <c r="AQ53" s="347">
        <v>3</v>
      </c>
      <c r="AR53" s="348">
        <v>72.400000000000006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1394500</v>
      </c>
      <c r="AN54" s="352">
        <v>21587</v>
      </c>
      <c r="AO54" s="353">
        <v>58</v>
      </c>
      <c r="AP54" s="354">
        <v>29326</v>
      </c>
      <c r="AQ54" s="355">
        <v>8.8000000000000007</v>
      </c>
      <c r="AR54" s="356">
        <v>49.2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1729517</v>
      </c>
      <c r="AN55" s="344">
        <v>26870</v>
      </c>
      <c r="AO55" s="345">
        <v>-64.599999999999994</v>
      </c>
      <c r="AP55" s="346">
        <v>54227</v>
      </c>
      <c r="AQ55" s="347">
        <v>-6.4</v>
      </c>
      <c r="AR55" s="348">
        <v>-58.2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1188486</v>
      </c>
      <c r="AN56" s="352">
        <v>18464</v>
      </c>
      <c r="AO56" s="353">
        <v>-14.5</v>
      </c>
      <c r="AP56" s="354">
        <v>29694</v>
      </c>
      <c r="AQ56" s="355">
        <v>1.3</v>
      </c>
      <c r="AR56" s="356">
        <v>-15.8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5340508</v>
      </c>
      <c r="AN57" s="344">
        <v>83419</v>
      </c>
      <c r="AO57" s="345">
        <v>210.5</v>
      </c>
      <c r="AP57" s="346">
        <v>57295</v>
      </c>
      <c r="AQ57" s="347">
        <v>5.7</v>
      </c>
      <c r="AR57" s="348">
        <v>204.8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4673789</v>
      </c>
      <c r="AN58" s="352">
        <v>73005</v>
      </c>
      <c r="AO58" s="353">
        <v>295.39999999999998</v>
      </c>
      <c r="AP58" s="354">
        <v>32771</v>
      </c>
      <c r="AQ58" s="355">
        <v>10.4</v>
      </c>
      <c r="AR58" s="356">
        <v>285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7068859</v>
      </c>
      <c r="AN59" s="344">
        <v>111105</v>
      </c>
      <c r="AO59" s="345">
        <v>33.200000000000003</v>
      </c>
      <c r="AP59" s="346">
        <v>54110</v>
      </c>
      <c r="AQ59" s="347">
        <v>-5.6</v>
      </c>
      <c r="AR59" s="348">
        <v>38.799999999999997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5991164</v>
      </c>
      <c r="AN60" s="352">
        <v>94167</v>
      </c>
      <c r="AO60" s="353">
        <v>29</v>
      </c>
      <c r="AP60" s="354">
        <v>30620</v>
      </c>
      <c r="AQ60" s="355">
        <v>-6.6</v>
      </c>
      <c r="AR60" s="356">
        <v>35.6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4368501</v>
      </c>
      <c r="AN61" s="359">
        <v>68082</v>
      </c>
      <c r="AO61" s="360">
        <v>56</v>
      </c>
      <c r="AP61" s="361">
        <v>55966</v>
      </c>
      <c r="AQ61" s="362">
        <v>3.9</v>
      </c>
      <c r="AR61" s="348">
        <v>52.1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2827048</v>
      </c>
      <c r="AN62" s="352">
        <v>44176</v>
      </c>
      <c r="AO62" s="353">
        <v>64.599999999999994</v>
      </c>
      <c r="AP62" s="354">
        <v>29874</v>
      </c>
      <c r="AQ62" s="355">
        <v>4.5</v>
      </c>
      <c r="AR62" s="356">
        <v>60.1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vMFr/K23Sd3LOYEvTf+R5BwPDkuRXXI34vScNzMqRyrGT5jtCqr7gVP1TN0rUTKDGwnyYJBdlU1aH230t5frw==" saltValue="abrNUKXrkDC70RUOHK5g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RqtCFynHTVjGdkqwOzKvMEc+A//1TPCAS5OW9Z9rVN4TxVbiC6CXmLh+eZ8kedkT7H9rq+2ala2N+WzaZJ8Lg==" saltValue="lzK7wy/LqaloGnNqX6QGp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8OHX1AZTua77K++jv0Ci+ovhXSa6y6APIMLoXgNQfptStTyf1y037Vk1Gmq5JSyAmH2kEEJ578nr/f7i3wnZw==" saltValue="lhNWDcgNJr42NwbVrdDWo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12.79</v>
      </c>
      <c r="G47" s="12">
        <v>17.87</v>
      </c>
      <c r="H47" s="12">
        <v>23.92</v>
      </c>
      <c r="I47" s="12">
        <v>24.3</v>
      </c>
      <c r="J47" s="13">
        <v>20.77</v>
      </c>
    </row>
    <row r="48" spans="2:10" ht="57.75" customHeight="1">
      <c r="B48" s="14"/>
      <c r="C48" s="1214" t="s">
        <v>4</v>
      </c>
      <c r="D48" s="1214"/>
      <c r="E48" s="1215"/>
      <c r="F48" s="15">
        <v>3.22</v>
      </c>
      <c r="G48" s="16">
        <v>3.35</v>
      </c>
      <c r="H48" s="16">
        <v>4.8600000000000003</v>
      </c>
      <c r="I48" s="16">
        <v>2.35</v>
      </c>
      <c r="J48" s="17">
        <v>2.42</v>
      </c>
    </row>
    <row r="49" spans="2:10" ht="57.75" customHeight="1" thickBot="1">
      <c r="B49" s="18"/>
      <c r="C49" s="1216" t="s">
        <v>5</v>
      </c>
      <c r="D49" s="1216"/>
      <c r="E49" s="1217"/>
      <c r="F49" s="19">
        <v>4.04</v>
      </c>
      <c r="G49" s="20">
        <v>5.08</v>
      </c>
      <c r="H49" s="20">
        <v>7.55</v>
      </c>
      <c r="I49" s="20">
        <v>0.12</v>
      </c>
      <c r="J49" s="21" t="s">
        <v>548</v>
      </c>
    </row>
    <row r="50" spans="2:10" ht="13.5" customHeight="1"/>
    <row r="51" spans="2:10" ht="13.5" hidden="1" customHeight="1"/>
    <row r="52" spans="2:10" ht="13.5" hidden="1" customHeight="1"/>
    <row r="53" spans="2:10" ht="13.5" hidden="1" customHeight="1"/>
  </sheetData>
  <sheetProtection algorithmName="SHA-512" hashValue="at0Rxnlat6ebL5DiHSVTeJjROKTYV7Oa8RTZkw8uFx0Mn//bChDEFexfBAVcvNvyMI+lKo6ZvubRnEZJCUjfLA==" saltValue="iTDEwAWQoWOsPoynTvzZO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2019-10-30T01:41:34Z</cp:lastPrinted>
  <dcterms:created xsi:type="dcterms:W3CDTF">2019-02-14T04:25:12Z</dcterms:created>
  <dcterms:modified xsi:type="dcterms:W3CDTF">2019-10-30T01:41:49Z</dcterms:modified>
  <cp:category/>
</cp:coreProperties>
</file>