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AM36" i="9" s="1"/>
  <c r="BE34" i="9" l="1"/>
  <c r="BE35" i="9" l="1"/>
  <c r="BW34" i="9" s="1"/>
  <c r="BW35" i="9" s="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<sst xmlns="http://schemas.openxmlformats.org/spreadsheetml/2006/main" count="1046" uniqueCount="570">
  <si>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</si>
  <si>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</si>
  <si>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</si>
  <si>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</si>
  <si>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</si>
  <si>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</si>
  <si>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</si>
  <si>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</si>
  <si>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</si>
  <si>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</si>
  <si>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</si>
  <si>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</si>
  <si>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</si>
  <si>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</si>
  <si>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</si>
  <si>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</si>
  <si>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</si>
  <si>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</si>
  <si>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</si>
  <si>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</si>
  <si>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</si>
  <si>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</si>
  <si>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</si>
  <si>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</si>
  <si>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</si>
  <si>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</si>
  <si>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</si>
  <si>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</si>
  <si>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</si>
  <si>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</si>
  <si>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</si>
  <si>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</si>
  <si>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</si>
  <si>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</si>
  <si>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</si>
  <si>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</si>
  <si>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</si>
  <si>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</si>
  <si>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</si>
  <si>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</si>
  <si>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</si>
  <si>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</si>
  <si>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</si>
  <si>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</si>
  <si>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</si>
  <si>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</si>
  <si>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</si>
  <si>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</si>
  <si>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</si>
  <si>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</si>
  <si>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</si>
  <si>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</si>
  <si>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</si>
  <si>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</si>
  <si>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</si>
  <si>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</si>
  <si>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</si>
  <si>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</si>
  <si>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</si>
  <si>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</si>
  <si>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</si>
  <si>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</si>
  <si>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</si>
  <si>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</si>
  <si>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</si>
  <si>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</si>
  <si>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</si>
  <si>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</si>
  <si>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</si>
  <si>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</si>
  <si>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</si>
  <si>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</si>
  <si>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</si>
  <si>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</si>
  <si>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</si>
  <si>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</si>
  <si>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</si>
  <si>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</si>
  <si>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</si>
  <si>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</si>
  <si>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</si>
  <si>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</si>
  <si>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</si>
  <si>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</si>
  <si>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</si>
  <si>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</si>
  <si>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</si>
  <si>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</si>
  <si>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</si>
  <si>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</si>
  <si>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</si>
  <si>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</si>
  <si>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</si>
  <si>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</si>
  <si>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</si>
  <si>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</si>
  <si>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</si>
  <si>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</si>
  <si>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</si>
  <si>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</si>
  <si>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</si>
  <si>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</si>
  <si>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</si>
  <si>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</si>
  <si>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</si>
  <si>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</si>
  <si>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</si>
  <si>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</si>
  <si>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</si>
  <si>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</si>
  <si>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</si>
  <si>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</si>
  <si>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</si>
  <si>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</si>
  <si>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</si>
  <si>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</si>
  <si>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</si>
  <si>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</si>
  <si>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</si>
  <si>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</si>
  <si>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</si>
  <si>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</si>
  <si>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</si>
  <si>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</si>
  <si>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</si>
  <si>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</si>
  <si>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</si>
  <si>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</si>
  <si>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</si>
  <si>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</si>
  <si>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</si>
  <si>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</si>
  <si>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</si>
  <si>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</si>
  <si>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</si>
  <si>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</si>
  <si>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</si>
  <si>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</si>
  <si>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</si>
  <si>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</si>
  <si>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</si>
  <si>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</si>
  <si>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</si>
  <si>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</si>
  <si>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</si>
  <si>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</si>
  <si>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</si>
  <si>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</si>
  <si>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</si>
  <si>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</si>
  <si>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</si>
  <si>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</si>
  <si>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</si>
  <si>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</si>
  <si>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</si>
  <si>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</si>
  <si>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</si>
  <si>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</si>
  <si>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</si>
  <si>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</si>
  <si>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</si>
  <si>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</si>
  <si>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</si>
  <si>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</si>
  <si>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</si>
  <si>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</si>
  <si>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</si>
  <si>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</si>
  <si>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</si>
  <si>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</si>
  <si>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</si>
  <si>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</si>
  <si>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</si>
  <si>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</si>
  <si>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</si>
  <si>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</si>
  <si>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</si>
  <si>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</si>
  <si>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</si>
  <si>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</si>
  <si>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</si>
  <si>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</si>
  <si>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</si>
  <si>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</si>
  <si>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</si>
  <si>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</si>
  <si>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</si>
  <si>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</si>
  <si>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</si>
  <si>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</si>
  <si>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</si>
  <si>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</si>
  <si>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</si>
  <si>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</si>
  <si>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</si>
  <si>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</si>
  <si>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</si>
  <si>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</si>
  <si>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</si>
  <si>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</si>
  <si>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</si>
  <si>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</si>
  <si>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</si>
  <si>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</si>
  <si>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</si>
  <si>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</si>
  <si>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</si>
  <si>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</si>
  <si>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</si>
  <si>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</si>
  <si>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</si>
  <si>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</si>
  <si>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</si>
  <si>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</si>
  <si>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</si>
  <si>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</si>
  <si>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</si>
  <si>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</si>
  <si>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</si>
  <si>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</si>
  <si>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</si>
  <si>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</si>
  <si>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</si>
  <si>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</si>
  <si>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</si>
  <si>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</si>
  <si>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</si>
  <si>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</si>
  <si>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</si>
  <si>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</si>
  <si>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</si>
  <si>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</si>
  <si>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</si>
  <si>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</si>
  <si>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</si>
  <si>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</si>
  <si>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</si>
  <si>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</si>
  <si>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</si>
  <si>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</si>
  <si>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</si>
  <si>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</si>
  <si>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</si>
  <si>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</si>
  <si>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</si>
  <si>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</si>
  <si>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</si>
  <si>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</si>
  <si>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</si>
  <si>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</si>
  <si>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</si>
  <si>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</si>
  <si>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</si>
  <si>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</si>
  <si>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</si>
  <si>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</si>
  <si>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</si>
  <si>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</si>
  <si>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</si>
  <si>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</si>
  <si>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</si>
  <si>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</si>
  <si>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</si>
  <si>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</si>
  <si>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</si>
  <si>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</si>
  <si>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</si>
  <si>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</si>
  <si>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</si>
  <si>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</si>
  <si>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</si>
  <si>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</si>
  <si>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</si>
  <si>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</si>
  <si>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</si>
  <si>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</si>
  <si>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</si>
  <si>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</si>
  <si>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</si>
  <si>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</si>
  <si>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</si>
  <si>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</si>
  <si>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</si>
  <si>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</si>
  <si>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</si>
  <si>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</si>
  <si>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</si>
  <si>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</si>
  <si>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</si>
  <si>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</si>
  <si>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</si>
  <si>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</si>
  <si>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</si>
  <si>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</si>
  <si>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</si>
  <si>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</si>
  <si>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</si>
  <si>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</si>
  <si>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</si>
  <si>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</si>
  <si>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</si>
  <si>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</si>
  <si>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</si>
  <si>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</si>
  <si>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</si>
  <si>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</si>
  <si>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</si>
  <si>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</si>
  <si>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</si>
  <si>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</si>
  <si>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</si>
  <si>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</si>
  <si>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</si>
  <si>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</si>
  <si>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</si>
  <si>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</si>
  <si>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</si>
  <si>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</si>
  <si>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</si>
  <si>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</si>
  <si>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</si>
  <si>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</si>
  <si>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</si>
  <si>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</si>
  <si>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</si>
  <si>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</si>
  <si>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</si>
  <si>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</si>
  <si>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</si>
  <si>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</si>
  <si>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</si>
  <si>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</si>
  <si>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</si>
  <si>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</si>
  <si>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</si>
  <si>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</si>
  <si>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</si>
  <si>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</si>
  <si>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</si>
  <si>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</si>
  <si>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</si>
  <si>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</si>
  <si>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</si>
  <si>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</si>
  <si>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</si>
  <si>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</si>
  <si>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</si>
  <si>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</si>
  <si>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</si>
  <si>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</si>
  <si>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</si>
  <si>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</si>
  <si>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</si>
  <si>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</si>
  <si>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</si>
  <si>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</si>
  <si>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</si>
  <si>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</si>
  <si>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</si>
  <si>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</si>
  <si>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</si>
  <si>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</si>
  <si>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</si>
  <si>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</si>
  <si>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</si>
  <si>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</si>
  <si>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</si>
  <si>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</si>
  <si>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</si>
  <si>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</si>
  <si>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</si>
  <si>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</si>
  <si>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</si>
  <si>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</si>
  <si>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</si>
  <si>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</si>
  <si>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</si>
  <si>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</si>
  <si>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</si>
  <si>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介護老人保健施設事業会計</t>
    <phoneticPr fontId="5"/>
  </si>
  <si>
    <t>下水道事業特別会計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</si>
  <si>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</si>
  <si>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</si>
  <si>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</si>
  <si>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</si>
  <si>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</si>
  <si>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</si>
  <si>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</si>
  <si>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</si>
  <si>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</si>
  <si>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</si>
  <si>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</si>
  <si>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</si>
  <si>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</si>
  <si>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</si>
  <si>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</si>
  <si>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</si>
  <si>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</si>
  <si>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</si>
  <si>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</si>
  <si>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</si>
  <si>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</si>
  <si>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</si>
  <si>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</si>
  <si>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</si>
  <si>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</si>
  <si>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</si>
  <si>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</si>
  <si>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</si>
  <si>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</si>
  <si>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</si>
  <si>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</si>
  <si>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</si>
  <si>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</si>
  <si>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</si>
  <si>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</si>
  <si>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</si>
  <si>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</si>
  <si>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</si>
  <si>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</si>
  <si>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</si>
  <si>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</si>
  <si>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</si>
  <si>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</si>
  <si>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</si>
  <si>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</si>
  <si>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</si>
  <si>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</si>
  <si>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</si>
  <si>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</si>
  <si>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</si>
  <si>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</si>
  <si>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</si>
  <si>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</si>
  <si>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</si>
  <si>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</si>
  <si>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</si>
  <si>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</si>
  <si>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</si>
  <si>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</si>
  <si>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</si>
  <si>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</si>
  <si>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</si>
  <si>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</si>
  <si>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</si>
  <si>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</si>
  <si>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</si>
  <si>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</si>
  <si>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</si>
  <si>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</si>
  <si>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</si>
  <si>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</si>
  <si>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</si>
  <si>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</si>
  <si>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</si>
  <si>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</si>
  <si>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</si>
  <si>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</si>
  <si>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</si>
  <si>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</si>
  <si>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</si>
  <si>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</si>
  <si>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</si>
  <si>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</si>
  <si>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</si>
  <si>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</si>
  <si>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</si>
  <si>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</si>
  <si>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</si>
  <si>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</si>
  <si>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</si>
  <si>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</si>
  <si>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</si>
  <si>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</si>
  <si>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</si>
  <si>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</si>
  <si>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</si>
  <si>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</si>
  <si>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</si>
  <si>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</si>
  <si>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</si>
  <si>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</si>
  <si>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</si>
  <si>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</si>
  <si>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</si>
  <si>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</si>
  <si>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</si>
  <si>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</si>
  <si>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</si>
  <si>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</si>
  <si>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</si>
  <si>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</si>
  <si>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</si>
  <si>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</si>
  <si>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</si>
  <si>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</si>
  <si>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</si>
  <si>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</si>
  <si>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</si>
  <si>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</si>
  <si>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</si>
  <si>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</si>
  <si>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</si>
  <si>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</si>
  <si>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</si>
  <si>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</si>
  <si>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</si>
  <si>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</si>
  <si>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</si>
  <si>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</si>
  <si>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</si>
  <si>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</si>
  <si>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</si>
  <si>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</si>
  <si>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</si>
  <si>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</si>
  <si>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</si>
  <si>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5.29</t>
  </si>
  <si>
    <t>▲ 4.69</t>
  </si>
  <si>
    <t>▲ 3.30</t>
  </si>
  <si>
    <t>▲ 6.91</t>
  </si>
  <si>
    <t>墓園特別会計</t>
  </si>
  <si>
    <t>▲ 0.02</t>
  </si>
  <si>
    <t>▲ 0.01</t>
  </si>
  <si>
    <t>▲ 0.05</t>
  </si>
  <si>
    <t>病院事業会計</t>
  </si>
  <si>
    <t>水道事業会計</t>
  </si>
  <si>
    <t>一般会計</t>
  </si>
  <si>
    <t>国民健康保険特別会計</t>
  </si>
  <si>
    <t>介護老人保健施設事業会計</t>
  </si>
  <si>
    <t>介護保険特別会計</t>
  </si>
  <si>
    <t>簡易水道特別会計</t>
  </si>
  <si>
    <t>その他会計（赤字）</t>
  </si>
  <si>
    <t>その他会計（黒字）</t>
  </si>
  <si>
    <t>光地区消防組合一般会計</t>
  </si>
  <si>
    <t>周南東部環境施設組合一般会計</t>
  </si>
  <si>
    <t>山口県市町総合事務組合一般会計</t>
  </si>
  <si>
    <t>山口県市町総合事務組合非常勤職員公務災害補償特別会計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</si>
  <si>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</si>
  <si>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</si>
  <si>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</si>
  <si>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</si>
  <si>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一般会計等（純計）</t>
  </si>
  <si>
    <t>後期高齢者医療特別会計</t>
  </si>
  <si>
    <t>法適用企業</t>
  </si>
  <si>
    <t>法非適用企業</t>
  </si>
  <si>
    <t>下水道事業特別会計</t>
  </si>
  <si>
    <t>公営企業会計等</t>
  </si>
  <si>
    <t>周南地区衛生施設組合一般会計</t>
  </si>
  <si>
    <t>一部事務組合等</t>
  </si>
  <si>
    <t>○</t>
  </si>
  <si>
    <t>牛島海運</t>
  </si>
  <si>
    <t>光市土地開発公社</t>
  </si>
  <si>
    <t>光市スポーツ振興会</t>
  </si>
  <si>
    <t>光市文化振興財団</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</si>
  <si>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</si>
  <si>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</si>
  <si>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</si>
  <si>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</si>
  <si>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</si>
  <si>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</si>
  <si>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</si>
  <si>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</si>
  <si>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</si>
  <si>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</si>
  <si>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</si>
  <si>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</si>
  <si>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</si>
  <si>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類似団体と比較して、将来負担比率及び有形固定資産減価償却率ともに高い水準にある。
　一部事務組合が実施した設備改良工事等により組合等負担等見込額が増加したものの、一般会計等に係る地方債の現在高等が減少したため、将来負担額は前年度と比べて543百万円減少した。一方で、主要法人の業績悪化等による市税の減少等により財政調整基金を取り崩したことから、充当可能基金残高が平成26年度から3年連続で減少したため、将来負担比率が上昇した。
　有形固定資産減価償却率については、有形固定資産額のうちそれぞれ1割程度を占める学校施設、公営住宅の有形固定資産減価償却率が70％以上と類似団体平均と比べて高いことなどが数値を押し上げている要因であり、将来負担比率上昇の抑制策を前提とした施設の保全対策を計画的に進めていく必要がある。</t>
    <phoneticPr fontId="5"/>
  </si>
  <si>
    <t>　実質公債費比率については、3ヵ年平均で全国平均及び山口県平均、類似団体平均を上回っており、前年度と比べて0.2ポイント上昇した。平成28年度単年度の実質公債費比率は、平成7年度借入の地方道整備事業や公営住宅建設事業等の償還終了による元利償還金の減少等により、前年度比0.2ポイント低下したものの、平成27年度、平成26年度の数値がそれぞれ前年度比で上昇していることが要因となっている。
　将来負担比率については、地方債の現在高や公営企業債等繰入見込額の減少による将来負担額の減少があったものの、財政調整基金の取崩しに伴い、充当可能財源が減少したことで、前年度に比べて2.9ポイント上昇した。
　今後、新病院建設事業等の大規模事業が控え、数値への影響が見込まれるため、普通建設事業の厳選による市債の発行額抑制など数値上昇の抑制に努める。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</si>
</sst>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32349</c:v>
                </c:pt>
                <c:pt idx="1">
                  <c:v>36880</c:v>
                </c:pt>
                <c:pt idx="2">
                  <c:v>47968</c:v>
                </c:pt>
                <c:pt idx="3">
                  <c:v>28802</c:v>
                </c:pt>
                <c:pt idx="4">
                  <c:v>22323</c:v>
                </c:pt>
              </c:numCache>
            </c:numRef>
          </c:val>
          <c:smooth val="0"/>
        </c:ser>
        <c:dLbls>
          <c:showLegendKey val="0"/>
          <c:showVal val="0"/>
          <c:showCatName val="0"/>
          <c:showSerName val="0"/>
          <c:showPercent val="0"/>
          <c:showBubbleSize val="0"/>
        </c:dLbls>
        <c:marker val="1"/>
        <c:smooth val="0"/>
        <c:axId val="105285120"/>
        <c:axId val="105287040"/>
      </c:lineChart>
      <c:catAx>
        <c:axId val="105285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87040"/>
        <c:crosses val="autoZero"/>
        <c:auto val="1"/>
        <c:lblAlgn val="ctr"/>
        <c:lblOffset val="100"/>
        <c:tickLblSkip val="1"/>
        <c:tickMarkSkip val="1"/>
        <c:noMultiLvlLbl val="0"/>
      </c:catAx>
      <c:valAx>
        <c:axId val="105287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8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5.55</c:v>
                </c:pt>
                <c:pt idx="1">
                  <c:v>5.68</c:v>
                </c:pt>
                <c:pt idx="2">
                  <c:v>5.28</c:v>
                </c:pt>
                <c:pt idx="3">
                  <c:v>5.61</c:v>
                </c:pt>
                <c:pt idx="4">
                  <c:v>5.14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15.77</c:v>
                </c:pt>
                <c:pt idx="1">
                  <c:v>28.2</c:v>
                </c:pt>
                <c:pt idx="2">
                  <c:v>22.4</c:v>
                </c:pt>
                <c:pt idx="3">
                  <c:v>19.41</c:v>
                </c:pt>
                <c:pt idx="4">
                  <c:v>13.59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152768"/>
        <c:axId val="11716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-5.29</c:v>
                </c:pt>
                <c:pt idx="1">
                  <c:v>12.35</c:v>
                </c:pt>
                <c:pt idx="2">
                  <c:v>-4.6900000000000004</c:v>
                </c:pt>
                <c:pt idx="3">
                  <c:v>-3.3</c:v>
                </c:pt>
                <c:pt idx="4">
                  <c:v>-6.91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152768"/>
        <c:axId val="117163136"/>
      </c:lineChart>
      <c:catAx>
        <c:axId val="11715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163136"/>
        <c:crosses val="autoZero"/>
        <c:auto val="1"/>
        <c:lblAlgn val="ctr"/>
        <c:lblOffset val="100"/>
        <c:tickLblSkip val="1"/>
        <c:tickMarkSkip val="1"/>
        <c:noMultiLvlLbl val="0"/>
      </c:catAx>
      <c:valAx>
        <c:axId val="11716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5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0.02</c:v>
                </c:pt>
                <c:pt idx="4">
                  <c:v>#N/A</c:v>
                </c:pt>
                <c:pt idx="5">
                  <c:v>0.06</c:v>
                </c:pt>
                <c:pt idx="6">
                  <c:v>#N/A</c:v>
                </c:pt>
                <c:pt idx="7">
                  <c:v>0.08</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0.65</c:v>
                </c:pt>
                <c:pt idx="2">
                  <c:v>#N/A</c:v>
                </c:pt>
                <c:pt idx="3">
                  <c:v>0.81</c:v>
                </c:pt>
                <c:pt idx="4">
                  <c:v>#N/A</c:v>
                </c:pt>
                <c:pt idx="5">
                  <c:v>0.91</c:v>
                </c:pt>
                <c:pt idx="6">
                  <c:v>#N/A</c:v>
                </c:pt>
                <c:pt idx="7">
                  <c:v>1</c:v>
                </c:pt>
                <c:pt idx="8">
                  <c:v>#N/A</c:v>
                </c:pt>
                <c:pt idx="9">
                  <c:v>1.44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3.43</c:v>
                </c:pt>
                <c:pt idx="2">
                  <c:v>#N/A</c:v>
                </c:pt>
                <c:pt idx="3">
                  <c:v>3.42</c:v>
                </c:pt>
                <c:pt idx="4">
                  <c:v>#N/A</c:v>
                </c:pt>
                <c:pt idx="5">
                  <c:v>3.19</c:v>
                </c:pt>
                <c:pt idx="6">
                  <c:v>#N/A</c:v>
                </c:pt>
                <c:pt idx="7">
                  <c:v>3.03</c:v>
                </c:pt>
                <c:pt idx="8">
                  <c:v>#N/A</c:v>
                </c:pt>
                <c:pt idx="9">
                  <c:v>2.84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1.81</c:v>
                </c:pt>
                <c:pt idx="2">
                  <c:v>#N/A</c:v>
                </c:pt>
                <c:pt idx="3">
                  <c:v>2.09</c:v>
                </c:pt>
                <c:pt idx="4">
                  <c:v>#N/A</c:v>
                </c:pt>
                <c:pt idx="5">
                  <c:v>2.93</c:v>
                </c:pt>
                <c:pt idx="6">
                  <c:v>#N/A</c:v>
                </c:pt>
                <c:pt idx="7">
                  <c:v>2.2400000000000002</c:v>
                </c:pt>
                <c:pt idx="8">
                  <c:v>#N/A</c:v>
                </c:pt>
                <c:pt idx="9">
                  <c:v>3.35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5.56</c:v>
                </c:pt>
                <c:pt idx="2">
                  <c:v>#N/A</c:v>
                </c:pt>
                <c:pt idx="3">
                  <c:v>5.7</c:v>
                </c:pt>
                <c:pt idx="4">
                  <c:v>#N/A</c:v>
                </c:pt>
                <c:pt idx="5">
                  <c:v>5.29</c:v>
                </c:pt>
                <c:pt idx="6">
                  <c:v>#N/A</c:v>
                </c:pt>
                <c:pt idx="7">
                  <c:v>5.66</c:v>
                </c:pt>
                <c:pt idx="8">
                  <c:v>#N/A</c:v>
                </c:pt>
                <c:pt idx="9">
                  <c:v>5.19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4.88</c:v>
                </c:pt>
                <c:pt idx="2">
                  <c:v>#N/A</c:v>
                </c:pt>
                <c:pt idx="3">
                  <c:v>6.38</c:v>
                </c:pt>
                <c:pt idx="4">
                  <c:v>#N/A</c:v>
                </c:pt>
                <c:pt idx="5">
                  <c:v>7.33</c:v>
                </c:pt>
                <c:pt idx="6">
                  <c:v>#N/A</c:v>
                </c:pt>
                <c:pt idx="7">
                  <c:v>8.43</c:v>
                </c:pt>
                <c:pt idx="8">
                  <c:v>#N/A</c:v>
                </c:pt>
                <c:pt idx="9">
                  <c:v>8.73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32.08</c:v>
                </c:pt>
                <c:pt idx="2">
                  <c:v>#N/A</c:v>
                </c:pt>
                <c:pt idx="3">
                  <c:v>34.82</c:v>
                </c:pt>
                <c:pt idx="4">
                  <c:v>#N/A</c:v>
                </c:pt>
                <c:pt idx="5">
                  <c:v>35.01</c:v>
                </c:pt>
                <c:pt idx="6">
                  <c:v>#N/A</c:v>
                </c:pt>
                <c:pt idx="7">
                  <c:v>36.65</c:v>
                </c:pt>
                <c:pt idx="8">
                  <c:v>#N/A</c:v>
                </c:pt>
                <c:pt idx="9">
                  <c:v>39.86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墓園特別会計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0.02</c:v>
                </c:pt>
                <c:pt idx="1">
                  <c:v>#N/A</c:v>
                </c:pt>
                <c:pt idx="2">
                  <c:v>0.01</c:v>
                </c:pt>
                <c:pt idx="3">
                  <c:v>#N/A</c:v>
                </c:pt>
                <c:pt idx="4">
                  <c:v>0.01</c:v>
                </c:pt>
                <c:pt idx="5">
                  <c:v>#N/A</c:v>
                </c:pt>
                <c:pt idx="6">
                  <c:v>0.05</c:v>
                </c:pt>
                <c:pt idx="7">
                  <c:v>#N/A</c:v>
                </c:pt>
                <c:pt idx="8">
                  <c:v>0.05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892224"/>
        <c:axId val="117893760"/>
      </c:barChart>
      <c:catAx>
        <c:axId val="11789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93760"/>
        <c:crosses val="autoZero"/>
        <c:auto val="1"/>
        <c:lblAlgn val="ctr"/>
        <c:lblOffset val="100"/>
        <c:tickLblSkip val="1"/>
        <c:tickMarkSkip val="1"/>
        <c:noMultiLvlLbl val="0"/>
      </c:catAx>
      <c:valAx>
        <c:axId val="11789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9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2492</c:v>
                </c:pt>
                <c:pt idx="5">
                  <c:v>2471</c:v>
                </c:pt>
                <c:pt idx="8">
                  <c:v>2552</c:v>
                </c:pt>
                <c:pt idx="11">
                  <c:v>2509</c:v>
                </c:pt>
                <c:pt idx="14">
                  <c:v>2444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25</c:v>
                </c:pt>
                <c:pt idx="6">
                  <c:v>19</c:v>
                </c:pt>
                <c:pt idx="9">
                  <c:v>17</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180</c:v>
                </c:pt>
                <c:pt idx="3">
                  <c:v>155</c:v>
                </c:pt>
                <c:pt idx="6">
                  <c:v>131</c:v>
                </c:pt>
                <c:pt idx="9">
                  <c:v>135</c:v>
                </c:pt>
                <c:pt idx="12">
                  <c:v>139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1397</c:v>
                </c:pt>
                <c:pt idx="3">
                  <c:v>1303</c:v>
                </c:pt>
                <c:pt idx="6">
                  <c:v>1306</c:v>
                </c:pt>
                <c:pt idx="9">
                  <c:v>1237</c:v>
                </c:pt>
                <c:pt idx="12">
                  <c:v>1199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2067</c:v>
                </c:pt>
                <c:pt idx="3">
                  <c:v>2022</c:v>
                </c:pt>
                <c:pt idx="6">
                  <c:v>2199</c:v>
                </c:pt>
                <c:pt idx="9">
                  <c:v>2265</c:v>
                </c:pt>
                <c:pt idx="12">
                  <c:v>2190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905280"/>
        <c:axId val="11791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1179</c:v>
                </c:pt>
                <c:pt idx="2">
                  <c:v>#N/A</c:v>
                </c:pt>
                <c:pt idx="3">
                  <c:v>#N/A</c:v>
                </c:pt>
                <c:pt idx="4">
                  <c:v>1034</c:v>
                </c:pt>
                <c:pt idx="5">
                  <c:v>#N/A</c:v>
                </c:pt>
                <c:pt idx="6">
                  <c:v>#N/A</c:v>
                </c:pt>
                <c:pt idx="7">
                  <c:v>1103</c:v>
                </c:pt>
                <c:pt idx="8">
                  <c:v>#N/A</c:v>
                </c:pt>
                <c:pt idx="9">
                  <c:v>#N/A</c:v>
                </c:pt>
                <c:pt idx="10">
                  <c:v>1145</c:v>
                </c:pt>
                <c:pt idx="11">
                  <c:v>#N/A</c:v>
                </c:pt>
                <c:pt idx="12">
                  <c:v>#N/A</c:v>
                </c:pt>
                <c:pt idx="13">
                  <c:v>1099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905280"/>
        <c:axId val="117911552"/>
      </c:lineChart>
      <c:catAx>
        <c:axId val="1179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11552"/>
        <c:crosses val="autoZero"/>
        <c:auto val="1"/>
        <c:lblAlgn val="ctr"/>
        <c:lblOffset val="100"/>
        <c:tickLblSkip val="1"/>
        <c:tickMarkSkip val="1"/>
        <c:noMultiLvlLbl val="0"/>
      </c:catAx>
      <c:valAx>
        <c:axId val="11791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21717</c:v>
                </c:pt>
                <c:pt idx="5">
                  <c:v>22229</c:v>
                </c:pt>
                <c:pt idx="8">
                  <c:v>22787</c:v>
                </c:pt>
                <c:pt idx="11">
                  <c:v>23056</c:v>
                </c:pt>
                <c:pt idx="14">
                  <c:v>23067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4278</c:v>
                </c:pt>
                <c:pt idx="5">
                  <c:v>3980</c:v>
                </c:pt>
                <c:pt idx="8">
                  <c:v>3733</c:v>
                </c:pt>
                <c:pt idx="11">
                  <c:v>3524</c:v>
                </c:pt>
                <c:pt idx="14">
                  <c:v>3405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4352</c:v>
                </c:pt>
                <c:pt idx="5">
                  <c:v>6135</c:v>
                </c:pt>
                <c:pt idx="8">
                  <c:v>5442</c:v>
                </c:pt>
                <c:pt idx="11">
                  <c:v>5077</c:v>
                </c:pt>
                <c:pt idx="14">
                  <c:v>4491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693</c:v>
                </c:pt>
                <c:pt idx="3">
                  <c:v>26</c:v>
                </c:pt>
                <c:pt idx="6">
                  <c:v>20</c:v>
                </c:pt>
                <c:pt idx="9">
                  <c:v>25</c:v>
                </c:pt>
                <c:pt idx="12">
                  <c:v>16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3679</c:v>
                </c:pt>
                <c:pt idx="3">
                  <c:v>3487</c:v>
                </c:pt>
                <c:pt idx="6">
                  <c:v>3272</c:v>
                </c:pt>
                <c:pt idx="9">
                  <c:v>2927</c:v>
                </c:pt>
                <c:pt idx="12">
                  <c:v>2840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1092</c:v>
                </c:pt>
                <c:pt idx="3">
                  <c:v>1022</c:v>
                </c:pt>
                <c:pt idx="6">
                  <c:v>1175</c:v>
                </c:pt>
                <c:pt idx="9">
                  <c:v>1521</c:v>
                </c:pt>
                <c:pt idx="12">
                  <c:v>1833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11410</c:v>
                </c:pt>
                <c:pt idx="3">
                  <c:v>10982</c:v>
                </c:pt>
                <c:pt idx="6">
                  <c:v>10277</c:v>
                </c:pt>
                <c:pt idx="9">
                  <c:v>9494</c:v>
                </c:pt>
                <c:pt idx="12">
                  <c:v>9159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102</c:v>
                </c:pt>
                <c:pt idx="3">
                  <c:v>81</c:v>
                </c:pt>
                <c:pt idx="6">
                  <c:v>64</c:v>
                </c:pt>
                <c:pt idx="9">
                  <c:v>49</c:v>
                </c:pt>
                <c:pt idx="12">
                  <c:v>36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21033</c:v>
                </c:pt>
                <c:pt idx="3">
                  <c:v>22980</c:v>
                </c:pt>
                <c:pt idx="6">
                  <c:v>23810</c:v>
                </c:pt>
                <c:pt idx="9">
                  <c:v>23813</c:v>
                </c:pt>
                <c:pt idx="12">
                  <c:v>23402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957760"/>
        <c:axId val="11795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7661</c:v>
                </c:pt>
                <c:pt idx="2">
                  <c:v>#N/A</c:v>
                </c:pt>
                <c:pt idx="3">
                  <c:v>#N/A</c:v>
                </c:pt>
                <c:pt idx="4">
                  <c:v>6234</c:v>
                </c:pt>
                <c:pt idx="5">
                  <c:v>#N/A</c:v>
                </c:pt>
                <c:pt idx="6">
                  <c:v>#N/A</c:v>
                </c:pt>
                <c:pt idx="7">
                  <c:v>6658</c:v>
                </c:pt>
                <c:pt idx="8">
                  <c:v>#N/A</c:v>
                </c:pt>
                <c:pt idx="9">
                  <c:v>#N/A</c:v>
                </c:pt>
                <c:pt idx="10">
                  <c:v>6172</c:v>
                </c:pt>
                <c:pt idx="11">
                  <c:v>#N/A</c:v>
                </c:pt>
                <c:pt idx="12">
                  <c:v>#N/A</c:v>
                </c:pt>
                <c:pt idx="13">
                  <c:v>6323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957760"/>
        <c:axId val="117959680"/>
      </c:lineChart>
      <c:catAx>
        <c:axId val="11795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959680"/>
        <c:crosses val="autoZero"/>
        <c:auto val="1"/>
        <c:lblAlgn val="ctr"/>
        <c:lblOffset val="100"/>
        <c:tickLblSkip val="1"/>
        <c:tickMarkSkip val="1"/>
        <c:noMultiLvlLbl val="0"/>
      </c:catAx>
      <c:valAx>
        <c:axId val="11795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5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{D29EE205-4C2B-4E2B-BB93-4DF3216C4F60}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{5BB708AF-9975-4E22-B604-7D60943537B3}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{F66B575A-F986-4334-A86E-3004A2CC91D4}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{30B029E0-F51A-48FD-8626-D29AC1DF1466}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{F05C7BA7-F757-4E27-B67E-36E6DBAE887F}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61.6</c:v>
                </c:pt>
                <c:pt idx="4">
                  <c:v>63.3</c:v>
                </c:pt>
              </c:numCache>
            </c:numRef>
          </c:xVal>
          <c:yVal>
            <c:numRef>
              <c:f>公会計指標分析・財政指標組合せ分析表!$K$51:$O$51</c:f>
              <c:numCache>
                <c:formatCode>#,##0.0;"▲ "#,##0.0</c:formatCode>
                <c:ptCount val="5"/>
                <c:pt idx="3">
                  <c:v>56.3</c:v>
                </c:pt>
                <c:pt idx="4">
                  <c:v>59.2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{992FD200-83A0-4B37-99CD-07661EAE9058}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{B1F89D9A-D850-4DFC-8D37-387073ACB24D}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{D4066451-DD01-4D82-B07B-E8CAA3C36418}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{0FC081EF-EA03-4AB9-B7FB-D7A2B91807C8}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{E79A5225-634F-48F0-B60C-9C374DD1821F}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064640"/>
        <c:axId val="118066560"/>
      </c:scatterChart>
      <c:valAx>
        <c:axId val="118064640"/>
        <c:scaling>
          <c:orientation val="minMax"/>
          <c:max val="64.099999999999994"/>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66560"/>
        <c:crosses val="autoZero"/>
        <c:crossBetween val="midCat"/>
      </c:valAx>
      <c:valAx>
        <c:axId val="118066560"/>
        <c:scaling>
          <c:orientation val="minMax"/>
          <c:max val="6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6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{83D966BB-C106-4FA9-A294-CAD934B02675}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{7B86B60E-E0C2-4619-A2E1-5A94FA61B8D0}</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7107044246001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{E4162A01-C2A6-418D-8F1A-DF45B8C39E88}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{A4356738-6C79-470D-93C7-5177B29A42A7}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28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{A510BFC3-2495-4D21-AA59-596A9175EB58}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10.7</c:v>
                </c:pt>
                <c:pt idx="2">
                  <c:v>10.1</c:v>
                </c:pt>
                <c:pt idx="3">
                  <c:v>9.9</c:v>
                </c:pt>
                <c:pt idx="4">
                  <c:v>10.1</c:v>
                </c:pt>
              </c:numCache>
            </c:numRef>
          </c:xVal>
          <c:yVal>
            <c:numRef>
              <c:f>公会計指標分析・財政指標組合せ分析表!$K$73:$O$73</c:f>
              <c:numCache>
                <c:formatCode>#,##0.0;"▲ "#,##0.0</c:formatCode>
                <c:ptCount val="5"/>
                <c:pt idx="0">
                  <c:v>70.400000000000006</c:v>
                </c:pt>
                <c:pt idx="1">
                  <c:v>58</c:v>
                </c:pt>
                <c:pt idx="2">
                  <c:v>59.3</c:v>
                </c:pt>
                <c:pt idx="3">
                  <c:v>56.3</c:v>
                </c:pt>
                <c:pt idx="4">
                  <c:v>59.2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{D39B122F-FD1B-4187-B4BA-0C41AFD2D810}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{841DCA99-5D3B-4EEC-ACD5-7F67E331D145}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{7F7E5E98-E1CB-4A17-9814-852E8255285E}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{51A78017-9BFA-48F9-942E-16C9427D51C2}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{F492FA04-5CB3-4839-8C98-CCA7EEDB912C}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134272"/>
        <c:axId val="118136192"/>
      </c:scatterChart>
      <c:valAx>
        <c:axId val="118134272"/>
        <c:scaling>
          <c:orientation val="minMax"/>
          <c:max val="12.299999999999999"/>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36192"/>
        <c:crosses val="autoZero"/>
        <c:crossBetween val="midCat"/>
      </c:valAx>
      <c:valAx>
        <c:axId val="118136192"/>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134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元利償還金等の額については、平成</a:t>
          </a:r>
          <a:r>
            <a:rPr kumimoji="1" lang="en-US" altLang="ja-JP" sz="1400">
              <a:solidFill>
                <a:schemeClr val="tx1"/>
              </a:solidFill>
              <a:latin typeface="ＭＳ ゴシック" pitchFamily="49" charset="-128"/>
              <a:ea typeface="ＭＳ ゴシック" pitchFamily="49" charset="-128"/>
            </a:rPr>
            <a:t>7</a:t>
          </a:r>
          <a:r>
            <a:rPr kumimoji="1" lang="ja-JP" altLang="en-US" sz="1400">
              <a:solidFill>
                <a:schemeClr val="tx1"/>
              </a:solidFill>
              <a:latin typeface="ＭＳ ゴシック" pitchFamily="49" charset="-128"/>
              <a:ea typeface="ＭＳ ゴシック" pitchFamily="49" charset="-128"/>
            </a:rPr>
            <a:t>年度借入の地方道整備事業や公営住宅建設事業等の償還が終了したことや、公営企業債の元利償還金に対する繰入金が減少したことにより、前年度と比べて</a:t>
          </a:r>
          <a:r>
            <a:rPr kumimoji="1" lang="en-US" altLang="ja-JP" sz="1400">
              <a:solidFill>
                <a:schemeClr val="tx1"/>
              </a:solidFill>
              <a:latin typeface="ＭＳ ゴシック" pitchFamily="49" charset="-128"/>
              <a:ea typeface="ＭＳ ゴシック" pitchFamily="49" charset="-128"/>
            </a:rPr>
            <a:t>111</a:t>
          </a:r>
          <a:r>
            <a:rPr kumimoji="1" lang="ja-JP" altLang="en-US" sz="1400">
              <a:solidFill>
                <a:schemeClr val="tx1"/>
              </a:solidFill>
              <a:latin typeface="ＭＳ ゴシック" pitchFamily="49" charset="-128"/>
              <a:ea typeface="ＭＳ ゴシック" pitchFamily="49" charset="-128"/>
            </a:rPr>
            <a:t>百万円減少した。</a:t>
          </a:r>
        </a:p>
        <a:p>
          <a:r>
            <a:rPr kumimoji="1" lang="ja-JP" altLang="en-US" sz="1400">
              <a:solidFill>
                <a:schemeClr val="tx1"/>
              </a:solidFill>
              <a:latin typeface="ＭＳ ゴシック" pitchFamily="49" charset="-128"/>
              <a:ea typeface="ＭＳ ゴシック" pitchFamily="49" charset="-128"/>
            </a:rPr>
            <a:t>　算入公債費等については、ほぼ横ばいとなっている。</a:t>
          </a:r>
        </a:p>
        <a:p>
          <a:r>
            <a:rPr kumimoji="1" lang="ja-JP" altLang="en-US" sz="1400">
              <a:solidFill>
                <a:schemeClr val="tx1"/>
              </a:solidFill>
              <a:latin typeface="ＭＳ ゴシック" pitchFamily="49" charset="-128"/>
              <a:ea typeface="ＭＳ ゴシック" pitchFamily="49" charset="-128"/>
            </a:rPr>
            <a:t>　引き続き、起債充当事業を厳選し、さらに合併特例債等の交付税算入率の有利な起債を活用し、実質公債費比率の改善に努める。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周南地区衛生施設組合の設備改良工事等により組合等負担等見込額が増加したものの、一般会計等に係る地方債の現在高等が減少したため、将来負担額は前年度と比べて</a:t>
          </a:r>
          <a:r>
            <a:rPr kumimoji="1" lang="en-US" altLang="ja-JP" sz="1400">
              <a:latin typeface="ＭＳ ゴシック" pitchFamily="49" charset="-128"/>
              <a:ea typeface="ＭＳ ゴシック" pitchFamily="49" charset="-128"/>
            </a:rPr>
            <a:t>543</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充当可能基金は、主要法人の業績悪化等による市税の減少等により財政調整基金を取り崩した影響により、平成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年連続で減少した。これにより、将来負担比率の分子は前年度と比べて</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6,323</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今後においても、地方債の発行額抑制に努め、起債充当事業を厳選し、将来負担比率の改善を目指す。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山口県平均は下回っているものの、全国平均や類似団体内平均と比べて高い水準にあり、前年度と比べて</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ポイント上昇した。</a:t>
          </a:r>
          <a:endParaRPr lang="ja-JP" altLang="ja-JP">
            <a:effectLst/>
          </a:endParaRPr>
        </a:p>
        <a:p>
          <a:r>
            <a:rPr lang="ja-JP" altLang="ja-JP" sz="1100">
              <a:solidFill>
                <a:schemeClr val="dk1"/>
              </a:solidFill>
              <a:effectLst/>
              <a:latin typeface="+mn-lt"/>
              <a:ea typeface="+mn-ea"/>
              <a:cs typeface="+mn-cs"/>
            </a:rPr>
            <a:t>　主な要因は、有形固定資産の新規形成がなく減価償却費累計額の割合が上回ったことによる。</a:t>
          </a:r>
          <a:endParaRPr lang="ja-JP" altLang="ja-JP">
            <a:effectLst/>
          </a:endParaRPr>
        </a:p>
        <a:p>
          <a:r>
            <a:rPr lang="ja-JP" altLang="ja-JP" sz="1100">
              <a:solidFill>
                <a:schemeClr val="dk1"/>
              </a:solidFill>
              <a:effectLst/>
              <a:latin typeface="+mn-lt"/>
              <a:ea typeface="+mn-ea"/>
              <a:cs typeface="+mn-cs"/>
            </a:rPr>
            <a:t>　今後は、平成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年度策定の公共施設等総合管理計画に基づき、除却や統廃合による保有総量の適正化を図りながら老朽化対策を進めていく。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92922</xdr:rowOff>
    </xdr:from>
    <xdr:to>
      <xdr:col>3</xdr:col>
      <xdr:colOff>1222375</xdr:colOff>
      <xdr:row>28</xdr:row>
      <xdr:rowOff>23072</xdr:rowOff>
    </xdr:to>
    <xdr:sp macro="" textlink="">
      <xdr:nvSpPr>
        <xdr:cNvPr id="77" name="円/楕円 76"/>
        <xdr:cNvSpPr/>
      </xdr:nvSpPr>
      <xdr:spPr>
        <a:xfrm>
          <a:off x="47117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115799</xdr:rowOff>
    </xdr:from>
    <xdr:ext cx="405111" cy="259045"/>
    <xdr:sp macro="" textlink="">
      <xdr:nvSpPr>
        <xdr:cNvPr id="78" name="有形固定資産減価償却率該当値テキスト"/>
        <xdr:cNvSpPr txBox="1"/>
      </xdr:nvSpPr>
      <xdr:spPr>
        <a:xfrm>
          <a:off x="4813300" y="53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154093</xdr:rowOff>
    </xdr:from>
    <xdr:to>
      <xdr:col>3</xdr:col>
      <xdr:colOff>511175</xdr:colOff>
      <xdr:row>28</xdr:row>
      <xdr:rowOff>84243</xdr:rowOff>
    </xdr:to>
    <xdr:sp macro="" textlink="">
      <xdr:nvSpPr>
        <xdr:cNvPr id="79" name="円/楕円 78"/>
        <xdr:cNvSpPr/>
      </xdr:nvSpPr>
      <xdr:spPr>
        <a:xfrm>
          <a:off x="4000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143722</xdr:rowOff>
    </xdr:from>
    <xdr:to>
      <xdr:col>3</xdr:col>
      <xdr:colOff>1171575</xdr:colOff>
      <xdr:row>28</xdr:row>
      <xdr:rowOff>33443</xdr:rowOff>
    </xdr:to>
    <xdr:cxnSp macro="">
      <xdr:nvCxnSpPr>
        <xdr:cNvPr id="80" name="直線コネクタ 79"/>
        <xdr:cNvCxnSpPr/>
      </xdr:nvCxnSpPr>
      <xdr:spPr>
        <a:xfrm flipV="1">
          <a:off x="4051300" y="555392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134214</xdr:rowOff>
    </xdr:from>
    <xdr:ext cx="405111" cy="259045"/>
    <xdr:sp macro="" textlink="">
      <xdr:nvSpPr>
        <xdr:cNvPr id="81"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100770</xdr:rowOff>
    </xdr:from>
    <xdr:ext cx="405111" cy="259045"/>
    <xdr:sp macro="" textlink="">
      <xdr:nvSpPr>
        <xdr:cNvPr id="82" name="n_1mainValue有形固定資産減価償却率"/>
        <xdr:cNvSpPr txBox="1"/>
      </xdr:nvSpPr>
      <xdr:spPr>
        <a:xfrm>
          <a:off x="3836043"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132080</xdr:rowOff>
    </xdr:from>
    <xdr:to>
      <xdr:col>6</xdr:col>
      <xdr:colOff>561975</xdr:colOff>
      <xdr:row>38</xdr:row>
      <xdr:rowOff>62230</xdr:rowOff>
    </xdr:to>
    <xdr:sp macro="" textlink="">
      <xdr:nvSpPr>
        <xdr:cNvPr id="70" name="円/楕円 69"/>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154957</xdr:rowOff>
    </xdr:from>
    <xdr:ext cx="405111" cy="259045"/>
    <xdr:sp macro="" textlink="">
      <xdr:nvSpPr>
        <xdr:cNvPr id="71" name="【道路】&#10;有形固定資産減価償却率該当値テキスト"/>
        <xdr:cNvSpPr txBox="1"/>
      </xdr:nvSpPr>
      <xdr:spPr>
        <a:xfrm>
          <a:off x="47244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170180</xdr:rowOff>
    </xdr:from>
    <xdr:to>
      <xdr:col>5</xdr:col>
      <xdr:colOff>409575</xdr:colOff>
      <xdr:row>38</xdr:row>
      <xdr:rowOff>100330</xdr:rowOff>
    </xdr:to>
    <xdr:sp macro="" textlink="">
      <xdr:nvSpPr>
        <xdr:cNvPr id="72" name="円/楕円 71"/>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11430</xdr:rowOff>
    </xdr:from>
    <xdr:to>
      <xdr:col>6</xdr:col>
      <xdr:colOff>511175</xdr:colOff>
      <xdr:row>38</xdr:row>
      <xdr:rowOff>49530</xdr:rowOff>
    </xdr:to>
    <xdr:cxnSp macro="">
      <xdr:nvCxnSpPr>
        <xdr:cNvPr id="73" name="直線コネクタ 72"/>
        <xdr:cNvCxnSpPr/>
      </xdr:nvCxnSpPr>
      <xdr:spPr>
        <a:xfrm flipV="1">
          <a:off x="3797300" y="6526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116857</xdr:rowOff>
    </xdr:from>
    <xdr:ext cx="405111" cy="259045"/>
    <xdr:sp macro="" textlink="">
      <xdr:nvSpPr>
        <xdr:cNvPr id="75" name="n_1mainValue【道路】&#10;有形固定資産減価償却率"/>
        <xdr:cNvSpPr txBox="1"/>
      </xdr:nvSpPr>
      <xdr:spPr>
        <a:xfrm>
          <a:off x="3582043"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18161</xdr:rowOff>
    </xdr:from>
    <xdr:to>
      <xdr:col>15</xdr:col>
      <xdr:colOff>231775</xdr:colOff>
      <xdr:row>40</xdr:row>
      <xdr:rowOff>119761</xdr:rowOff>
    </xdr:to>
    <xdr:sp macro="" textlink="">
      <xdr:nvSpPr>
        <xdr:cNvPr id="112" name="円/楕円 111"/>
        <xdr:cNvSpPr/>
      </xdr:nvSpPr>
      <xdr:spPr>
        <a:xfrm>
          <a:off x="10426700" y="68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168038</xdr:rowOff>
    </xdr:from>
    <xdr:ext cx="469744" cy="259045"/>
    <xdr:sp macro="" textlink="">
      <xdr:nvSpPr>
        <xdr:cNvPr id="113" name="【道路】&#10;一人当たり延長該当値テキスト"/>
        <xdr:cNvSpPr txBox="1"/>
      </xdr:nvSpPr>
      <xdr:spPr>
        <a:xfrm>
          <a:off x="10566400" y="685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20028</xdr:rowOff>
    </xdr:from>
    <xdr:to>
      <xdr:col>14</xdr:col>
      <xdr:colOff>79375</xdr:colOff>
      <xdr:row>40</xdr:row>
      <xdr:rowOff>121628</xdr:rowOff>
    </xdr:to>
    <xdr:sp macro="" textlink="">
      <xdr:nvSpPr>
        <xdr:cNvPr id="114" name="円/楕円 113"/>
        <xdr:cNvSpPr/>
      </xdr:nvSpPr>
      <xdr:spPr>
        <a:xfrm>
          <a:off x="9588500" y="68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68961</xdr:rowOff>
    </xdr:from>
    <xdr:to>
      <xdr:col>15</xdr:col>
      <xdr:colOff>180975</xdr:colOff>
      <xdr:row>40</xdr:row>
      <xdr:rowOff>70828</xdr:rowOff>
    </xdr:to>
    <xdr:cxnSp macro="">
      <xdr:nvCxnSpPr>
        <xdr:cNvPr id="115" name="直線コネクタ 114"/>
        <xdr:cNvCxnSpPr/>
      </xdr:nvCxnSpPr>
      <xdr:spPr>
        <a:xfrm flipV="1">
          <a:off x="9639300" y="6926961"/>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112755</xdr:rowOff>
    </xdr:from>
    <xdr:ext cx="469744" cy="259045"/>
    <xdr:sp macro="" textlink="">
      <xdr:nvSpPr>
        <xdr:cNvPr id="117" name="n_1mainValue【道路】&#10;一人当たり延長"/>
        <xdr:cNvSpPr txBox="1"/>
      </xdr:nvSpPr>
      <xdr:spPr>
        <a:xfrm>
          <a:off x="9391727" y="697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151130</xdr:rowOff>
    </xdr:from>
    <xdr:to>
      <xdr:col>6</xdr:col>
      <xdr:colOff>561975</xdr:colOff>
      <xdr:row>59</xdr:row>
      <xdr:rowOff>81280</xdr:rowOff>
    </xdr:to>
    <xdr:sp macro="" textlink="">
      <xdr:nvSpPr>
        <xdr:cNvPr id="155" name="円/楕円 154"/>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2557</xdr:rowOff>
    </xdr:from>
    <xdr:ext cx="405111" cy="259045"/>
    <xdr:sp macro="" textlink="">
      <xdr:nvSpPr>
        <xdr:cNvPr id="156" name="【橋りょう・トンネル】&#10;有形固定資産減価償却率該当値テキスト"/>
        <xdr:cNvSpPr txBox="1"/>
      </xdr:nvSpPr>
      <xdr:spPr>
        <a:xfrm>
          <a:off x="47244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4445</xdr:rowOff>
    </xdr:from>
    <xdr:to>
      <xdr:col>5</xdr:col>
      <xdr:colOff>409575</xdr:colOff>
      <xdr:row>59</xdr:row>
      <xdr:rowOff>106045</xdr:rowOff>
    </xdr:to>
    <xdr:sp macro="" textlink="">
      <xdr:nvSpPr>
        <xdr:cNvPr id="157" name="円/楕円 156"/>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30480</xdr:rowOff>
    </xdr:from>
    <xdr:to>
      <xdr:col>6</xdr:col>
      <xdr:colOff>511175</xdr:colOff>
      <xdr:row>59</xdr:row>
      <xdr:rowOff>55245</xdr:rowOff>
    </xdr:to>
    <xdr:cxnSp macro="">
      <xdr:nvCxnSpPr>
        <xdr:cNvPr id="158" name="直線コネクタ 157"/>
        <xdr:cNvCxnSpPr/>
      </xdr:nvCxnSpPr>
      <xdr:spPr>
        <a:xfrm flipV="1">
          <a:off x="3797300" y="101460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122572</xdr:rowOff>
    </xdr:from>
    <xdr:ext cx="405111" cy="259045"/>
    <xdr:sp macro="" textlink="">
      <xdr:nvSpPr>
        <xdr:cNvPr id="160" name="n_1mainValue【橋りょう・トンネル】&#10;有形固定資産減価償却率"/>
        <xdr:cNvSpPr txBox="1"/>
      </xdr:nvSpPr>
      <xdr:spPr>
        <a:xfrm>
          <a:off x="3582043"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87"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21586</xdr:rowOff>
    </xdr:from>
    <xdr:to>
      <xdr:col>15</xdr:col>
      <xdr:colOff>231775</xdr:colOff>
      <xdr:row>61</xdr:row>
      <xdr:rowOff>123186</xdr:rowOff>
    </xdr:to>
    <xdr:sp macro="" textlink="">
      <xdr:nvSpPr>
        <xdr:cNvPr id="195" name="円/楕円 194"/>
        <xdr:cNvSpPr/>
      </xdr:nvSpPr>
      <xdr:spPr>
        <a:xfrm>
          <a:off x="10426700" y="10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44463</xdr:rowOff>
    </xdr:from>
    <xdr:ext cx="599010" cy="259045"/>
    <xdr:sp macro="" textlink="">
      <xdr:nvSpPr>
        <xdr:cNvPr id="196" name="【橋りょう・トンネル】&#10;一人当たり有形固定資産（償却資産）額該当値テキスト"/>
        <xdr:cNvSpPr txBox="1"/>
      </xdr:nvSpPr>
      <xdr:spPr>
        <a:xfrm>
          <a:off x="10566400" y="103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193,335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26538</xdr:rowOff>
    </xdr:from>
    <xdr:to>
      <xdr:col>14</xdr:col>
      <xdr:colOff>79375</xdr:colOff>
      <xdr:row>61</xdr:row>
      <xdr:rowOff>128138</xdr:rowOff>
    </xdr:to>
    <xdr:sp macro="" textlink="">
      <xdr:nvSpPr>
        <xdr:cNvPr id="197" name="円/楕円 196"/>
        <xdr:cNvSpPr/>
      </xdr:nvSpPr>
      <xdr:spPr>
        <a:xfrm>
          <a:off x="9588500" y="10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72386</xdr:rowOff>
    </xdr:from>
    <xdr:to>
      <xdr:col>15</xdr:col>
      <xdr:colOff>180975</xdr:colOff>
      <xdr:row>61</xdr:row>
      <xdr:rowOff>77338</xdr:rowOff>
    </xdr:to>
    <xdr:cxnSp macro="">
      <xdr:nvCxnSpPr>
        <xdr:cNvPr id="198" name="直線コネクタ 197"/>
        <xdr:cNvCxnSpPr/>
      </xdr:nvCxnSpPr>
      <xdr:spPr>
        <a:xfrm flipV="1">
          <a:off x="9639300" y="10530836"/>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136355</xdr:rowOff>
    </xdr:from>
    <xdr:ext cx="599010" cy="259045"/>
    <xdr:sp macro="" textlink="">
      <xdr:nvSpPr>
        <xdr:cNvPr id="199"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144665</xdr:rowOff>
    </xdr:from>
    <xdr:ext cx="599010" cy="259045"/>
    <xdr:sp macro="" textlink="">
      <xdr:nvSpPr>
        <xdr:cNvPr id="200" name="n_1mainValue【橋りょう・トンネル】&#10;一人当たり有形固定資産（償却資産）額"/>
        <xdr:cNvSpPr txBox="1"/>
      </xdr:nvSpPr>
      <xdr:spPr>
        <a:xfrm>
          <a:off x="9327094" y="102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90170</xdr:rowOff>
    </xdr:from>
    <xdr:to>
      <xdr:col>6</xdr:col>
      <xdr:colOff>561975</xdr:colOff>
      <xdr:row>79</xdr:row>
      <xdr:rowOff>20320</xdr:rowOff>
    </xdr:to>
    <xdr:sp macro="" textlink="">
      <xdr:nvSpPr>
        <xdr:cNvPr id="237" name="円/楕円 236"/>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113047</xdr:rowOff>
    </xdr:from>
    <xdr:ext cx="405111" cy="259045"/>
    <xdr:sp macro="" textlink="">
      <xdr:nvSpPr>
        <xdr:cNvPr id="238" name="【公営住宅】&#10;有形固定資産減価償却率該当値テキスト"/>
        <xdr:cNvSpPr txBox="1"/>
      </xdr:nvSpPr>
      <xdr:spPr>
        <a:xfrm>
          <a:off x="4724400"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116839</xdr:rowOff>
    </xdr:from>
    <xdr:to>
      <xdr:col>5</xdr:col>
      <xdr:colOff>409575</xdr:colOff>
      <xdr:row>79</xdr:row>
      <xdr:rowOff>46989</xdr:rowOff>
    </xdr:to>
    <xdr:sp macro="" textlink="">
      <xdr:nvSpPr>
        <xdr:cNvPr id="239" name="円/楕円 238"/>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140970</xdr:rowOff>
    </xdr:from>
    <xdr:to>
      <xdr:col>6</xdr:col>
      <xdr:colOff>511175</xdr:colOff>
      <xdr:row>78</xdr:row>
      <xdr:rowOff>167639</xdr:rowOff>
    </xdr:to>
    <xdr:cxnSp macro="">
      <xdr:nvCxnSpPr>
        <xdr:cNvPr id="240" name="直線コネクタ 239"/>
        <xdr:cNvCxnSpPr/>
      </xdr:nvCxnSpPr>
      <xdr:spPr>
        <a:xfrm flipV="1">
          <a:off x="3797300" y="135140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63516</xdr:rowOff>
    </xdr:from>
    <xdr:ext cx="405111" cy="259045"/>
    <xdr:sp macro="" textlink="">
      <xdr:nvSpPr>
        <xdr:cNvPr id="242" name="n_1mainValue【公営住宅】&#10;有形固定資産減価償却率"/>
        <xdr:cNvSpPr txBox="1"/>
      </xdr:nvSpPr>
      <xdr:spPr>
        <a:xfrm>
          <a:off x="3582043"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14275</xdr:rowOff>
    </xdr:from>
    <xdr:to>
      <xdr:col>15</xdr:col>
      <xdr:colOff>231775</xdr:colOff>
      <xdr:row>79</xdr:row>
      <xdr:rowOff>115875</xdr:rowOff>
    </xdr:to>
    <xdr:sp macro="" textlink="">
      <xdr:nvSpPr>
        <xdr:cNvPr id="277" name="円/楕円 276"/>
        <xdr:cNvSpPr/>
      </xdr:nvSpPr>
      <xdr:spPr>
        <a:xfrm>
          <a:off x="10426700" y="135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37152</xdr:rowOff>
    </xdr:from>
    <xdr:ext cx="469744" cy="259045"/>
    <xdr:sp macro="" textlink="">
      <xdr:nvSpPr>
        <xdr:cNvPr id="278" name="【公営住宅】&#10;一人当たり面積該当値テキスト"/>
        <xdr:cNvSpPr txBox="1"/>
      </xdr:nvSpPr>
      <xdr:spPr>
        <a:xfrm>
          <a:off x="10566400" y="134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20676</xdr:rowOff>
    </xdr:from>
    <xdr:to>
      <xdr:col>14</xdr:col>
      <xdr:colOff>79375</xdr:colOff>
      <xdr:row>79</xdr:row>
      <xdr:rowOff>122276</xdr:rowOff>
    </xdr:to>
    <xdr:sp macro="" textlink="">
      <xdr:nvSpPr>
        <xdr:cNvPr id="279" name="円/楕円 278"/>
        <xdr:cNvSpPr/>
      </xdr:nvSpPr>
      <xdr:spPr>
        <a:xfrm>
          <a:off x="9588500" y="135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65075</xdr:rowOff>
    </xdr:from>
    <xdr:to>
      <xdr:col>15</xdr:col>
      <xdr:colOff>180975</xdr:colOff>
      <xdr:row>79</xdr:row>
      <xdr:rowOff>71476</xdr:rowOff>
    </xdr:to>
    <xdr:cxnSp macro="">
      <xdr:nvCxnSpPr>
        <xdr:cNvPr id="280" name="直線コネクタ 279"/>
        <xdr:cNvCxnSpPr/>
      </xdr:nvCxnSpPr>
      <xdr:spPr>
        <a:xfrm flipV="1">
          <a:off x="9639300" y="1360962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114316</xdr:rowOff>
    </xdr:from>
    <xdr:ext cx="469744" cy="259045"/>
    <xdr:sp macro="" textlink="">
      <xdr:nvSpPr>
        <xdr:cNvPr id="281"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138803</xdr:rowOff>
    </xdr:from>
    <xdr:ext cx="469744" cy="259045"/>
    <xdr:sp macro="" textlink="">
      <xdr:nvSpPr>
        <xdr:cNvPr id="282" name="n_1mainValue【公営住宅】&#10;一人当たり面積"/>
        <xdr:cNvSpPr txBox="1"/>
      </xdr:nvSpPr>
      <xdr:spPr>
        <a:xfrm>
          <a:off x="9391727" y="133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5" name="テキスト ボックス 3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307" name="直線コネクタ 306"/>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308"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309" name="直線コネクタ 308"/>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310"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311" name="直線コネクタ 310"/>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312"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313" name="フローチャート : 判断 312"/>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314" name="フローチャート : 判断 313"/>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162561</xdr:rowOff>
    </xdr:from>
    <xdr:to>
      <xdr:col>6</xdr:col>
      <xdr:colOff>561975</xdr:colOff>
      <xdr:row>101</xdr:row>
      <xdr:rowOff>92711</xdr:rowOff>
    </xdr:to>
    <xdr:sp macro="" textlink="">
      <xdr:nvSpPr>
        <xdr:cNvPr id="320" name="円/楕円 319"/>
        <xdr:cNvSpPr/>
      </xdr:nvSpPr>
      <xdr:spPr>
        <a:xfrm>
          <a:off x="4584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13988</xdr:rowOff>
    </xdr:from>
    <xdr:ext cx="405111" cy="259045"/>
    <xdr:sp macro="" textlink="">
      <xdr:nvSpPr>
        <xdr:cNvPr id="321" name="【港湾・漁港】&#10;有形固定資産減価償却率該当値テキスト"/>
        <xdr:cNvSpPr txBox="1"/>
      </xdr:nvSpPr>
      <xdr:spPr>
        <a:xfrm>
          <a:off x="4724400"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63500</xdr:rowOff>
    </xdr:from>
    <xdr:to>
      <xdr:col>5</xdr:col>
      <xdr:colOff>409575</xdr:colOff>
      <xdr:row>101</xdr:row>
      <xdr:rowOff>165100</xdr:rowOff>
    </xdr:to>
    <xdr:sp macro="" textlink="">
      <xdr:nvSpPr>
        <xdr:cNvPr id="322" name="円/楕円 321"/>
        <xdr:cNvSpPr/>
      </xdr:nvSpPr>
      <xdr:spPr>
        <a:xfrm>
          <a:off x="3746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41911</xdr:rowOff>
    </xdr:from>
    <xdr:to>
      <xdr:col>6</xdr:col>
      <xdr:colOff>511175</xdr:colOff>
      <xdr:row>101</xdr:row>
      <xdr:rowOff>114300</xdr:rowOff>
    </xdr:to>
    <xdr:cxnSp macro="">
      <xdr:nvCxnSpPr>
        <xdr:cNvPr id="323" name="直線コネクタ 322"/>
        <xdr:cNvCxnSpPr/>
      </xdr:nvCxnSpPr>
      <xdr:spPr>
        <a:xfrm flipV="1">
          <a:off x="3797300" y="173583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156227</xdr:rowOff>
    </xdr:from>
    <xdr:ext cx="405111" cy="259045"/>
    <xdr:sp macro="" textlink="">
      <xdr:nvSpPr>
        <xdr:cNvPr id="324" name="n_1aveValue【港湾・漁港】&#10;有形固定資産減価償却率"/>
        <xdr:cNvSpPr txBox="1"/>
      </xdr:nvSpPr>
      <xdr:spPr>
        <a:xfrm>
          <a:off x="3582043"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10177</xdr:rowOff>
    </xdr:from>
    <xdr:ext cx="405111" cy="259045"/>
    <xdr:sp macro="" textlink="">
      <xdr:nvSpPr>
        <xdr:cNvPr id="325" name="n_1mainValue【港湾・漁港】&#10;有形固定資産減価償却率"/>
        <xdr:cNvSpPr txBox="1"/>
      </xdr:nvSpPr>
      <xdr:spPr>
        <a:xfrm>
          <a:off x="3582043"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6" name="直線コネクタ 3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37" name="テキスト ボックス 33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8" name="直線コネクタ 3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39" name="テキスト ボックス 33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0" name="直線コネクタ 3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41" name="テキスト ボックス 34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2" name="直線コネクタ 3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43" name="テキスト ボックス 34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5" name="テキスト ボックス 34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47" name="直線コネクタ 346"/>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48"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49" name="直線コネクタ 348"/>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50"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51" name="直線コネクタ 350"/>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52"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53" name="フローチャート : 判断 352"/>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54" name="フローチャート : 判断 353"/>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90574</xdr:rowOff>
    </xdr:from>
    <xdr:to>
      <xdr:col>15</xdr:col>
      <xdr:colOff>231775</xdr:colOff>
      <xdr:row>106</xdr:row>
      <xdr:rowOff>20724</xdr:rowOff>
    </xdr:to>
    <xdr:sp macro="" textlink="">
      <xdr:nvSpPr>
        <xdr:cNvPr id="360" name="円/楕円 359"/>
        <xdr:cNvSpPr/>
      </xdr:nvSpPr>
      <xdr:spPr>
        <a:xfrm>
          <a:off x="10426700" y="180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113451</xdr:rowOff>
    </xdr:from>
    <xdr:ext cx="534377" cy="259045"/>
    <xdr:sp macro="" textlink="">
      <xdr:nvSpPr>
        <xdr:cNvPr id="361" name="【港湾・漁港】&#10;一人当たり有形固定資産（償却資産）額該当値テキスト"/>
        <xdr:cNvSpPr txBox="1"/>
      </xdr:nvSpPr>
      <xdr:spPr>
        <a:xfrm>
          <a:off x="10566400" y="179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98,245</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93875</xdr:rowOff>
    </xdr:from>
    <xdr:to>
      <xdr:col>14</xdr:col>
      <xdr:colOff>79375</xdr:colOff>
      <xdr:row>106</xdr:row>
      <xdr:rowOff>24025</xdr:rowOff>
    </xdr:to>
    <xdr:sp macro="" textlink="">
      <xdr:nvSpPr>
        <xdr:cNvPr id="362" name="円/楕円 361"/>
        <xdr:cNvSpPr/>
      </xdr:nvSpPr>
      <xdr:spPr>
        <a:xfrm>
          <a:off x="9588500" y="18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141374</xdr:rowOff>
    </xdr:from>
    <xdr:to>
      <xdr:col>15</xdr:col>
      <xdr:colOff>180975</xdr:colOff>
      <xdr:row>105</xdr:row>
      <xdr:rowOff>144675</xdr:rowOff>
    </xdr:to>
    <xdr:cxnSp macro="">
      <xdr:nvCxnSpPr>
        <xdr:cNvPr id="363" name="直線コネクタ 362"/>
        <xdr:cNvCxnSpPr/>
      </xdr:nvCxnSpPr>
      <xdr:spPr>
        <a:xfrm flipV="1">
          <a:off x="9639300" y="18143624"/>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106</xdr:row>
      <xdr:rowOff>94293</xdr:rowOff>
    </xdr:from>
    <xdr:ext cx="534377" cy="259045"/>
    <xdr:sp macro="" textlink="">
      <xdr:nvSpPr>
        <xdr:cNvPr id="364" name="n_1aveValue【港湾・漁港】&#10;一人当たり有形固定資産（償却資産）額"/>
        <xdr:cNvSpPr txBox="1"/>
      </xdr:nvSpPr>
      <xdr:spPr>
        <a:xfrm>
          <a:off x="9359411" y="182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434486</xdr:colOff>
      <xdr:row>104</xdr:row>
      <xdr:rowOff>40552</xdr:rowOff>
    </xdr:from>
    <xdr:ext cx="534377" cy="259045"/>
    <xdr:sp macro="" textlink="">
      <xdr:nvSpPr>
        <xdr:cNvPr id="365" name="n_1mainValue【港湾・漁港】&#10;一人当たり有形固定資産（償却資産）額"/>
        <xdr:cNvSpPr txBox="1"/>
      </xdr:nvSpPr>
      <xdr:spPr>
        <a:xfrm>
          <a:off x="9359411" y="1787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7" name="直線コネクタ 3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8" name="テキスト ボックス 37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9" name="直線コネクタ 3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0" name="テキスト ボックス 3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1" name="直線コネクタ 3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2" name="テキスト ボックス 3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3" name="直線コネクタ 3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4" name="テキスト ボックス 3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88" name="直線コネクタ 387"/>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89"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90" name="直線コネクタ 389"/>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91"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92" name="直線コネクタ 391"/>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93"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94" name="フローチャート : 判断 393"/>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95" name="フローチャート : 判断 394"/>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103124</xdr:rowOff>
    </xdr:from>
    <xdr:to>
      <xdr:col>23</xdr:col>
      <xdr:colOff>568325</xdr:colOff>
      <xdr:row>35</xdr:row>
      <xdr:rowOff>33274</xdr:rowOff>
    </xdr:to>
    <xdr:sp macro="" textlink="">
      <xdr:nvSpPr>
        <xdr:cNvPr id="401" name="円/楕円 400"/>
        <xdr:cNvSpPr/>
      </xdr:nvSpPr>
      <xdr:spPr>
        <a:xfrm>
          <a:off x="16268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126001</xdr:rowOff>
    </xdr:from>
    <xdr:ext cx="405111" cy="259045"/>
    <xdr:sp macro="" textlink="">
      <xdr:nvSpPr>
        <xdr:cNvPr id="402" name="【認定こども園・幼稚園・保育所】&#10;有形固定資産減価償却率該当値テキスト"/>
        <xdr:cNvSpPr txBox="1"/>
      </xdr:nvSpPr>
      <xdr:spPr>
        <a:xfrm>
          <a:off x="16408400"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18542</xdr:rowOff>
    </xdr:from>
    <xdr:to>
      <xdr:col>22</xdr:col>
      <xdr:colOff>415925</xdr:colOff>
      <xdr:row>34</xdr:row>
      <xdr:rowOff>120142</xdr:rowOff>
    </xdr:to>
    <xdr:sp macro="" textlink="">
      <xdr:nvSpPr>
        <xdr:cNvPr id="403" name="円/楕円 402"/>
        <xdr:cNvSpPr/>
      </xdr:nvSpPr>
      <xdr:spPr>
        <a:xfrm>
          <a:off x="15430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69342</xdr:rowOff>
    </xdr:from>
    <xdr:to>
      <xdr:col>23</xdr:col>
      <xdr:colOff>517525</xdr:colOff>
      <xdr:row>34</xdr:row>
      <xdr:rowOff>153924</xdr:rowOff>
    </xdr:to>
    <xdr:cxnSp macro="">
      <xdr:nvCxnSpPr>
        <xdr:cNvPr id="404" name="直線コネクタ 403"/>
        <xdr:cNvCxnSpPr/>
      </xdr:nvCxnSpPr>
      <xdr:spPr>
        <a:xfrm>
          <a:off x="15481300" y="589864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405"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136669</xdr:rowOff>
    </xdr:from>
    <xdr:ext cx="405111" cy="259045"/>
    <xdr:sp macro="" textlink="">
      <xdr:nvSpPr>
        <xdr:cNvPr id="406" name="n_1mainValue【認定こども園・幼稚園・保育所】&#10;有形固定資産減価償却率"/>
        <xdr:cNvSpPr txBox="1"/>
      </xdr:nvSpPr>
      <xdr:spPr>
        <a:xfrm>
          <a:off x="15266043"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30" name="直線コネクタ 429"/>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31"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32" name="直線コネクタ 431"/>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33"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34" name="直線コネクタ 433"/>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435"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36" name="フローチャート : 判断 435"/>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37" name="フローチャート : 判断 436"/>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48260</xdr:rowOff>
    </xdr:from>
    <xdr:to>
      <xdr:col>32</xdr:col>
      <xdr:colOff>238125</xdr:colOff>
      <xdr:row>40</xdr:row>
      <xdr:rowOff>149860</xdr:rowOff>
    </xdr:to>
    <xdr:sp macro="" textlink="">
      <xdr:nvSpPr>
        <xdr:cNvPr id="443" name="円/楕円 442"/>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26687</xdr:rowOff>
    </xdr:from>
    <xdr:ext cx="469744" cy="259045"/>
    <xdr:sp macro="" textlink="">
      <xdr:nvSpPr>
        <xdr:cNvPr id="444" name="【認定こども園・幼稚園・保育所】&#10;一人当たり面積該当値テキスト"/>
        <xdr:cNvSpPr txBox="1"/>
      </xdr:nvSpPr>
      <xdr:spPr>
        <a:xfrm>
          <a:off x="222504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52070</xdr:rowOff>
    </xdr:from>
    <xdr:to>
      <xdr:col>31</xdr:col>
      <xdr:colOff>85725</xdr:colOff>
      <xdr:row>40</xdr:row>
      <xdr:rowOff>153670</xdr:rowOff>
    </xdr:to>
    <xdr:sp macro="" textlink="">
      <xdr:nvSpPr>
        <xdr:cNvPr id="445" name="円/楕円 444"/>
        <xdr:cNvSpPr/>
      </xdr:nvSpPr>
      <xdr:spPr>
        <a:xfrm>
          <a:off x="2127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99060</xdr:rowOff>
    </xdr:from>
    <xdr:to>
      <xdr:col>32</xdr:col>
      <xdr:colOff>187325</xdr:colOff>
      <xdr:row>40</xdr:row>
      <xdr:rowOff>102870</xdr:rowOff>
    </xdr:to>
    <xdr:cxnSp macro="">
      <xdr:nvCxnSpPr>
        <xdr:cNvPr id="446" name="直線コネクタ 445"/>
        <xdr:cNvCxnSpPr/>
      </xdr:nvCxnSpPr>
      <xdr:spPr>
        <a:xfrm flipV="1">
          <a:off x="21323300" y="695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44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144797</xdr:rowOff>
    </xdr:from>
    <xdr:ext cx="469744" cy="259045"/>
    <xdr:sp macro="" textlink="">
      <xdr:nvSpPr>
        <xdr:cNvPr id="448" name="n_1mainValue【認定こども園・幼稚園・保育所】&#10;一人当たり面積"/>
        <xdr:cNvSpPr txBox="1"/>
      </xdr:nvSpPr>
      <xdr:spPr>
        <a:xfrm>
          <a:off x="210757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9" name="テキスト ボックス 4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9" name="テキスト ボックス 46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1" name="テキスト ボックス 4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73" name="直線コネクタ 472"/>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74"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75" name="直線コネクタ 474"/>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76"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77" name="直線コネクタ 47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78"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79" name="フローチャート : 判断 47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80" name="フローチャート : 判断 479"/>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17780</xdr:rowOff>
    </xdr:from>
    <xdr:to>
      <xdr:col>23</xdr:col>
      <xdr:colOff>568325</xdr:colOff>
      <xdr:row>56</xdr:row>
      <xdr:rowOff>119380</xdr:rowOff>
    </xdr:to>
    <xdr:sp macro="" textlink="">
      <xdr:nvSpPr>
        <xdr:cNvPr id="486" name="円/楕円 485"/>
        <xdr:cNvSpPr/>
      </xdr:nvSpPr>
      <xdr:spPr>
        <a:xfrm>
          <a:off x="16268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104157</xdr:rowOff>
    </xdr:from>
    <xdr:ext cx="405111" cy="259045"/>
    <xdr:sp macro="" textlink="">
      <xdr:nvSpPr>
        <xdr:cNvPr id="487" name="【学校施設】&#10;有形固定資産減価償却率該当値テキスト"/>
        <xdr:cNvSpPr txBox="1"/>
      </xdr:nvSpPr>
      <xdr:spPr>
        <a:xfrm>
          <a:off x="164084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55880</xdr:rowOff>
    </xdr:from>
    <xdr:to>
      <xdr:col>22</xdr:col>
      <xdr:colOff>415925</xdr:colOff>
      <xdr:row>56</xdr:row>
      <xdr:rowOff>157480</xdr:rowOff>
    </xdr:to>
    <xdr:sp macro="" textlink="">
      <xdr:nvSpPr>
        <xdr:cNvPr id="488" name="円/楕円 487"/>
        <xdr:cNvSpPr/>
      </xdr:nvSpPr>
      <xdr:spPr>
        <a:xfrm>
          <a:off x="1543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68580</xdr:rowOff>
    </xdr:from>
    <xdr:to>
      <xdr:col>23</xdr:col>
      <xdr:colOff>517525</xdr:colOff>
      <xdr:row>56</xdr:row>
      <xdr:rowOff>106680</xdr:rowOff>
    </xdr:to>
    <xdr:cxnSp macro="">
      <xdr:nvCxnSpPr>
        <xdr:cNvPr id="489" name="直線コネクタ 488"/>
        <xdr:cNvCxnSpPr/>
      </xdr:nvCxnSpPr>
      <xdr:spPr>
        <a:xfrm flipV="1">
          <a:off x="15481300" y="9669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90"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2557</xdr:rowOff>
    </xdr:from>
    <xdr:ext cx="405111" cy="259045"/>
    <xdr:sp macro="" textlink="">
      <xdr:nvSpPr>
        <xdr:cNvPr id="491" name="n_1mainValue【学校施設】&#10;有形固定資産減価償却率"/>
        <xdr:cNvSpPr txBox="1"/>
      </xdr:nvSpPr>
      <xdr:spPr>
        <a:xfrm>
          <a:off x="15266043"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2" name="テキスト ボックス 5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516" name="直線コネクタ 515"/>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517"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518" name="直線コネクタ 517"/>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519"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520" name="直線コネクタ 519"/>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521"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522" name="フローチャート : 判断 521"/>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23" name="フローチャート : 判断 522"/>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12446</xdr:rowOff>
    </xdr:from>
    <xdr:to>
      <xdr:col>32</xdr:col>
      <xdr:colOff>238125</xdr:colOff>
      <xdr:row>60</xdr:row>
      <xdr:rowOff>114046</xdr:rowOff>
    </xdr:to>
    <xdr:sp macro="" textlink="">
      <xdr:nvSpPr>
        <xdr:cNvPr id="529" name="円/楕円 528"/>
        <xdr:cNvSpPr/>
      </xdr:nvSpPr>
      <xdr:spPr>
        <a:xfrm>
          <a:off x="22110700" y="102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162323</xdr:rowOff>
    </xdr:from>
    <xdr:ext cx="469744" cy="259045"/>
    <xdr:sp macro="" textlink="">
      <xdr:nvSpPr>
        <xdr:cNvPr id="530" name="【学校施設】&#10;一人当たり面積該当値テキスト"/>
        <xdr:cNvSpPr txBox="1"/>
      </xdr:nvSpPr>
      <xdr:spPr>
        <a:xfrm>
          <a:off x="22250400" y="1027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17780</xdr:rowOff>
    </xdr:from>
    <xdr:to>
      <xdr:col>31</xdr:col>
      <xdr:colOff>85725</xdr:colOff>
      <xdr:row>60</xdr:row>
      <xdr:rowOff>119380</xdr:rowOff>
    </xdr:to>
    <xdr:sp macro="" textlink="">
      <xdr:nvSpPr>
        <xdr:cNvPr id="531" name="円/楕円 530"/>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63246</xdr:rowOff>
    </xdr:from>
    <xdr:to>
      <xdr:col>32</xdr:col>
      <xdr:colOff>187325</xdr:colOff>
      <xdr:row>60</xdr:row>
      <xdr:rowOff>68580</xdr:rowOff>
    </xdr:to>
    <xdr:cxnSp macro="">
      <xdr:nvCxnSpPr>
        <xdr:cNvPr id="532" name="直線コネクタ 531"/>
        <xdr:cNvCxnSpPr/>
      </xdr:nvCxnSpPr>
      <xdr:spPr>
        <a:xfrm flipV="1">
          <a:off x="21323300" y="1035024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533"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110507</xdr:rowOff>
    </xdr:from>
    <xdr:ext cx="469744" cy="259045"/>
    <xdr:sp macro="" textlink="">
      <xdr:nvSpPr>
        <xdr:cNvPr id="534" name="n_1main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5" name="テキスト ボックス 54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6" name="直線コネクタ 5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7" name="テキスト ボックス 5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8" name="直線コネクタ 5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9" name="テキスト ボックス 5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0" name="直線コネクタ 5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1" name="テキスト ボックス 5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2" name="直線コネクタ 5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3" name="テキスト ボックス 5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4" name="直線コネクタ 5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5" name="テキスト ボックス 55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59" name="直線コネクタ 558"/>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60"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61" name="直線コネクタ 560"/>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6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63" name="直線コネクタ 56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64"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65" name="フローチャート : 判断 564"/>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66" name="フローチャート : 判断 565"/>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82550</xdr:rowOff>
    </xdr:from>
    <xdr:to>
      <xdr:col>23</xdr:col>
      <xdr:colOff>568325</xdr:colOff>
      <xdr:row>80</xdr:row>
      <xdr:rowOff>12700</xdr:rowOff>
    </xdr:to>
    <xdr:sp macro="" textlink="">
      <xdr:nvSpPr>
        <xdr:cNvPr id="572" name="円/楕円 571"/>
        <xdr:cNvSpPr/>
      </xdr:nvSpPr>
      <xdr:spPr>
        <a:xfrm>
          <a:off x="16268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105427</xdr:rowOff>
    </xdr:from>
    <xdr:ext cx="405111" cy="259045"/>
    <xdr:sp macro="" textlink="">
      <xdr:nvSpPr>
        <xdr:cNvPr id="573" name="【児童館】&#10;有形固定資産減価償却率該当値テキスト"/>
        <xdr:cNvSpPr txBox="1"/>
      </xdr:nvSpPr>
      <xdr:spPr>
        <a:xfrm>
          <a:off x="164084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122555</xdr:rowOff>
    </xdr:from>
    <xdr:to>
      <xdr:col>22</xdr:col>
      <xdr:colOff>415925</xdr:colOff>
      <xdr:row>80</xdr:row>
      <xdr:rowOff>52705</xdr:rowOff>
    </xdr:to>
    <xdr:sp macro="" textlink="">
      <xdr:nvSpPr>
        <xdr:cNvPr id="574" name="円/楕円 573"/>
        <xdr:cNvSpPr/>
      </xdr:nvSpPr>
      <xdr:spPr>
        <a:xfrm>
          <a:off x="15430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133350</xdr:rowOff>
    </xdr:from>
    <xdr:to>
      <xdr:col>23</xdr:col>
      <xdr:colOff>517525</xdr:colOff>
      <xdr:row>80</xdr:row>
      <xdr:rowOff>1905</xdr:rowOff>
    </xdr:to>
    <xdr:cxnSp macro="">
      <xdr:nvCxnSpPr>
        <xdr:cNvPr id="575" name="直線コネクタ 574"/>
        <xdr:cNvCxnSpPr/>
      </xdr:nvCxnSpPr>
      <xdr:spPr>
        <a:xfrm flipV="1">
          <a:off x="15481300" y="13677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69232</xdr:rowOff>
    </xdr:from>
    <xdr:ext cx="405111" cy="259045"/>
    <xdr:sp macro="" textlink="">
      <xdr:nvSpPr>
        <xdr:cNvPr id="577" name="n_1mainValue【児童館】&#10;有形固定資産減価償却率"/>
        <xdr:cNvSpPr txBox="1"/>
      </xdr:nvSpPr>
      <xdr:spPr>
        <a:xfrm>
          <a:off x="15266043"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99" name="直線コネクタ 5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1" name="直線コネクタ 6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6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603" name="直線コネクタ 6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604"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605" name="フローチャート : 判断 6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606" name="フローチャート : 判断 6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612" name="円/楕円 611"/>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125747</xdr:rowOff>
    </xdr:from>
    <xdr:ext cx="469744" cy="259045"/>
    <xdr:sp macro="" textlink="">
      <xdr:nvSpPr>
        <xdr:cNvPr id="613" name="【児童館】&#10;一人当たり面積該当値テキスト"/>
        <xdr:cNvSpPr txBox="1"/>
      </xdr:nvSpPr>
      <xdr:spPr>
        <a:xfrm>
          <a:off x="222504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614" name="円/楕円 613"/>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26670</xdr:rowOff>
    </xdr:from>
    <xdr:to>
      <xdr:col>32</xdr:col>
      <xdr:colOff>187325</xdr:colOff>
      <xdr:row>85</xdr:row>
      <xdr:rowOff>26670</xdr:rowOff>
    </xdr:to>
    <xdr:cxnSp macro="">
      <xdr:nvCxnSpPr>
        <xdr:cNvPr id="615" name="直線コネクタ 614"/>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616"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61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42" name="直線コネクタ 641"/>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43"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44" name="直線コネクタ 643"/>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45"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46" name="直線コネクタ 645"/>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47"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48" name="フローチャート : 判断 64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49" name="フローチャート : 判断 648"/>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141605</xdr:rowOff>
    </xdr:from>
    <xdr:to>
      <xdr:col>22</xdr:col>
      <xdr:colOff>415925</xdr:colOff>
      <xdr:row>103</xdr:row>
      <xdr:rowOff>71755</xdr:rowOff>
    </xdr:to>
    <xdr:sp macro="" textlink="">
      <xdr:nvSpPr>
        <xdr:cNvPr id="655" name="円/楕円 654"/>
        <xdr:cNvSpPr/>
      </xdr:nvSpPr>
      <xdr:spPr>
        <a:xfrm>
          <a:off x="15430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56"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88282</xdr:rowOff>
    </xdr:from>
    <xdr:ext cx="405111" cy="259045"/>
    <xdr:sp macro="" textlink="">
      <xdr:nvSpPr>
        <xdr:cNvPr id="657" name="n_1mainValue【公民館】&#10;有形固定資産減価償却率"/>
        <xdr:cNvSpPr txBox="1"/>
      </xdr:nvSpPr>
      <xdr:spPr>
        <a:xfrm>
          <a:off x="15266043"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68" name="直線コネクタ 6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69" name="テキスト ボックス 6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0" name="直線コネクタ 6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1" name="テキスト ボックス 6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4" name="直線コネクタ 6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5" name="テキスト ボックス 6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6" name="直線コネクタ 6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7" name="テキスト ボックス 6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81" name="直線コネクタ 680"/>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82"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83" name="直線コネクタ 68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84"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85" name="直線コネクタ 684"/>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86"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87" name="フローチャート : 判断 686"/>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88" name="フローチャート : 判断 68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93980</xdr:rowOff>
    </xdr:from>
    <xdr:to>
      <xdr:col>31</xdr:col>
      <xdr:colOff>85725</xdr:colOff>
      <xdr:row>106</xdr:row>
      <xdr:rowOff>24130</xdr:rowOff>
    </xdr:to>
    <xdr:sp macro="" textlink="">
      <xdr:nvSpPr>
        <xdr:cNvPr id="694" name="円/楕円 693"/>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695"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15257</xdr:rowOff>
    </xdr:from>
    <xdr:ext cx="469744" cy="259045"/>
    <xdr:sp macro="" textlink="">
      <xdr:nvSpPr>
        <xdr:cNvPr id="696" name="n_1main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道路、公民館を除き、類似団体と比較して特に有形固定資産減価償却率が高くなっている。</a:t>
          </a:r>
          <a:endParaRPr lang="ja-JP" altLang="ja-JP" sz="1400">
            <a:effectLst/>
          </a:endParaRPr>
        </a:p>
        <a:p>
          <a:r>
            <a:rPr lang="ja-JP" altLang="ja-JP" sz="1400">
              <a:solidFill>
                <a:schemeClr val="dk1"/>
              </a:solidFill>
              <a:effectLst/>
              <a:latin typeface="+mn-lt"/>
              <a:ea typeface="+mn-ea"/>
              <a:cs typeface="+mn-cs"/>
            </a:rPr>
            <a:t>　幼稚園、児童館については建築後</a:t>
          </a:r>
          <a:r>
            <a:rPr lang="en-US" altLang="ja-JP" sz="1400">
              <a:solidFill>
                <a:schemeClr val="dk1"/>
              </a:solidFill>
              <a:effectLst/>
              <a:latin typeface="+mn-lt"/>
              <a:ea typeface="+mn-ea"/>
              <a:cs typeface="+mn-cs"/>
            </a:rPr>
            <a:t>35</a:t>
          </a:r>
          <a:r>
            <a:rPr lang="ja-JP" altLang="ja-JP" sz="1400">
              <a:solidFill>
                <a:schemeClr val="dk1"/>
              </a:solidFill>
              <a:effectLst/>
              <a:latin typeface="+mn-lt"/>
              <a:ea typeface="+mn-ea"/>
              <a:cs typeface="+mn-cs"/>
            </a:rPr>
            <a:t>年以上、保育所については建築後</a:t>
          </a:r>
          <a:r>
            <a:rPr lang="en-US" altLang="ja-JP" sz="1400">
              <a:solidFill>
                <a:schemeClr val="dk1"/>
              </a:solidFill>
              <a:effectLst/>
              <a:latin typeface="+mn-lt"/>
              <a:ea typeface="+mn-ea"/>
              <a:cs typeface="+mn-cs"/>
            </a:rPr>
            <a:t>40</a:t>
          </a:r>
          <a:r>
            <a:rPr lang="ja-JP" altLang="ja-JP" sz="1400">
              <a:solidFill>
                <a:schemeClr val="dk1"/>
              </a:solidFill>
              <a:effectLst/>
              <a:latin typeface="+mn-lt"/>
              <a:ea typeface="+mn-ea"/>
              <a:cs typeface="+mn-cs"/>
            </a:rPr>
            <a:t>年以上経過しており老朽化が進んでいる。このうち、保育所については「光市公立保育所施設耐震化推進計画」に基づき、平成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年度に大和保育園の耐震改修工事を実施したことで、有形固定資産減価償却率は低下した。引き続き、子育て世帯のニーズに対応しながら施設の集約等について検討を進める。</a:t>
          </a:r>
          <a:endParaRPr lang="ja-JP" altLang="ja-JP" sz="1400">
            <a:effectLst/>
          </a:endParaRPr>
        </a:p>
        <a:p>
          <a:r>
            <a:rPr lang="ja-JP" altLang="ja-JP" sz="1400">
              <a:solidFill>
                <a:schemeClr val="dk1"/>
              </a:solidFill>
              <a:effectLst/>
              <a:latin typeface="+mn-lt"/>
              <a:ea typeface="+mn-ea"/>
              <a:cs typeface="+mn-cs"/>
            </a:rPr>
            <a:t>　学校施設については、建築後</a:t>
          </a:r>
          <a:r>
            <a:rPr lang="en-US" altLang="ja-JP" sz="1400">
              <a:solidFill>
                <a:schemeClr val="dk1"/>
              </a:solidFill>
              <a:effectLst/>
              <a:latin typeface="+mn-lt"/>
              <a:ea typeface="+mn-ea"/>
              <a:cs typeface="+mn-cs"/>
            </a:rPr>
            <a:t>40</a:t>
          </a:r>
          <a:r>
            <a:rPr lang="ja-JP" altLang="ja-JP" sz="1400">
              <a:solidFill>
                <a:schemeClr val="dk1"/>
              </a:solidFill>
              <a:effectLst/>
              <a:latin typeface="+mn-lt"/>
              <a:ea typeface="+mn-ea"/>
              <a:cs typeface="+mn-cs"/>
            </a:rPr>
            <a:t>年以上経過している施設が約半数を占めており、有形固定資産減価償却率が高い水準で推移している。今後は、適正規模・適正配置等を踏まえた学校数や学校規模の適正化の検討とあわせて、適切な維持補修を行っていく。</a:t>
          </a:r>
          <a:endParaRPr lang="ja-JP" altLang="ja-JP" sz="1400">
            <a:effectLst/>
          </a:endParaRPr>
        </a:p>
        <a:p>
          <a:r>
            <a:rPr lang="ja-JP" altLang="ja-JP" sz="1400">
              <a:solidFill>
                <a:schemeClr val="dk1"/>
              </a:solidFill>
              <a:effectLst/>
              <a:latin typeface="+mn-lt"/>
              <a:ea typeface="+mn-ea"/>
              <a:cs typeface="+mn-cs"/>
            </a:rPr>
            <a:t>　また、公営住宅については、一人当たり面積が類似団体平均に比べて高い数値となっており、公共施設等総合管理計画に基づく総量の縮減を進める。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35197</xdr:rowOff>
    </xdr:from>
    <xdr:to>
      <xdr:col>6</xdr:col>
      <xdr:colOff>561975</xdr:colOff>
      <xdr:row>35</xdr:row>
      <xdr:rowOff>136797</xdr:rowOff>
    </xdr:to>
    <xdr:sp macro="" textlink="">
      <xdr:nvSpPr>
        <xdr:cNvPr id="71" name="円/楕円 70"/>
        <xdr:cNvSpPr/>
      </xdr:nvSpPr>
      <xdr:spPr>
        <a:xfrm>
          <a:off x="4584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58074</xdr:rowOff>
    </xdr:from>
    <xdr:ext cx="405111" cy="259045"/>
    <xdr:sp macro="" textlink="">
      <xdr:nvSpPr>
        <xdr:cNvPr id="72" name="【図書館】&#10;有形固定資産減価償却率該当値テキスト"/>
        <xdr:cNvSpPr txBox="1"/>
      </xdr:nvSpPr>
      <xdr:spPr>
        <a:xfrm>
          <a:off x="47244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74386</xdr:rowOff>
    </xdr:from>
    <xdr:to>
      <xdr:col>5</xdr:col>
      <xdr:colOff>409575</xdr:colOff>
      <xdr:row>36</xdr:row>
      <xdr:rowOff>4536</xdr:rowOff>
    </xdr:to>
    <xdr:sp macro="" textlink="">
      <xdr:nvSpPr>
        <xdr:cNvPr id="73" name="円/楕円 72"/>
        <xdr:cNvSpPr/>
      </xdr:nvSpPr>
      <xdr:spPr>
        <a:xfrm>
          <a:off x="3746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85997</xdr:rowOff>
    </xdr:from>
    <xdr:to>
      <xdr:col>6</xdr:col>
      <xdr:colOff>511175</xdr:colOff>
      <xdr:row>35</xdr:row>
      <xdr:rowOff>125186</xdr:rowOff>
    </xdr:to>
    <xdr:cxnSp macro="">
      <xdr:nvCxnSpPr>
        <xdr:cNvPr id="74" name="直線コネクタ 73"/>
        <xdr:cNvCxnSpPr/>
      </xdr:nvCxnSpPr>
      <xdr:spPr>
        <a:xfrm flipV="1">
          <a:off x="3797300" y="608674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21063</xdr:rowOff>
    </xdr:from>
    <xdr:ext cx="405111" cy="259045"/>
    <xdr:sp macro="" textlink="">
      <xdr:nvSpPr>
        <xdr:cNvPr id="76" name="n_1mainValue【図書館】&#10;有形固定資産減価償却率"/>
        <xdr:cNvSpPr txBox="1"/>
      </xdr:nvSpPr>
      <xdr:spPr>
        <a:xfrm>
          <a:off x="3582043"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120650</xdr:rowOff>
    </xdr:from>
    <xdr:to>
      <xdr:col>15</xdr:col>
      <xdr:colOff>231775</xdr:colOff>
      <xdr:row>40</xdr:row>
      <xdr:rowOff>50800</xdr:rowOff>
    </xdr:to>
    <xdr:sp macro="" textlink="">
      <xdr:nvSpPr>
        <xdr:cNvPr id="113" name="円/楕円 112"/>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99077</xdr:rowOff>
    </xdr:from>
    <xdr:ext cx="469744" cy="259045"/>
    <xdr:sp macro="" textlink="">
      <xdr:nvSpPr>
        <xdr:cNvPr id="114" name="【図書館】&#10;一人当たり面積該当値テキスト"/>
        <xdr:cNvSpPr txBox="1"/>
      </xdr:nvSpPr>
      <xdr:spPr>
        <a:xfrm>
          <a:off x="105664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120650</xdr:rowOff>
    </xdr:from>
    <xdr:to>
      <xdr:col>14</xdr:col>
      <xdr:colOff>79375</xdr:colOff>
      <xdr:row>40</xdr:row>
      <xdr:rowOff>50800</xdr:rowOff>
    </xdr:to>
    <xdr:sp macro="" textlink="">
      <xdr:nvSpPr>
        <xdr:cNvPr id="115" name="円/楕円 11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0</xdr:rowOff>
    </xdr:from>
    <xdr:to>
      <xdr:col>15</xdr:col>
      <xdr:colOff>180975</xdr:colOff>
      <xdr:row>40</xdr:row>
      <xdr:rowOff>0</xdr:rowOff>
    </xdr:to>
    <xdr:cxnSp macro="">
      <xdr:nvCxnSpPr>
        <xdr:cNvPr id="116" name="直線コネクタ 115"/>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41927</xdr:rowOff>
    </xdr:from>
    <xdr:ext cx="469744" cy="259045"/>
    <xdr:sp macro="" textlink="">
      <xdr:nvSpPr>
        <xdr:cNvPr id="118"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10922</xdr:rowOff>
    </xdr:from>
    <xdr:to>
      <xdr:col>6</xdr:col>
      <xdr:colOff>561975</xdr:colOff>
      <xdr:row>61</xdr:row>
      <xdr:rowOff>112522</xdr:rowOff>
    </xdr:to>
    <xdr:sp macro="" textlink="">
      <xdr:nvSpPr>
        <xdr:cNvPr id="154" name="円/楕円 153"/>
        <xdr:cNvSpPr/>
      </xdr:nvSpPr>
      <xdr:spPr>
        <a:xfrm>
          <a:off x="4584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160799</xdr:rowOff>
    </xdr:from>
    <xdr:ext cx="405111" cy="259045"/>
    <xdr:sp macro="" textlink="">
      <xdr:nvSpPr>
        <xdr:cNvPr id="155" name="【体育館・プール】&#10;有形固定資産減価償却率該当値テキスト"/>
        <xdr:cNvSpPr txBox="1"/>
      </xdr:nvSpPr>
      <xdr:spPr>
        <a:xfrm>
          <a:off x="4724400"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52070</xdr:rowOff>
    </xdr:from>
    <xdr:to>
      <xdr:col>5</xdr:col>
      <xdr:colOff>409575</xdr:colOff>
      <xdr:row>61</xdr:row>
      <xdr:rowOff>153670</xdr:rowOff>
    </xdr:to>
    <xdr:sp macro="" textlink="">
      <xdr:nvSpPr>
        <xdr:cNvPr id="156" name="円/楕円 155"/>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61722</xdr:rowOff>
    </xdr:from>
    <xdr:to>
      <xdr:col>6</xdr:col>
      <xdr:colOff>511175</xdr:colOff>
      <xdr:row>61</xdr:row>
      <xdr:rowOff>102870</xdr:rowOff>
    </xdr:to>
    <xdr:cxnSp macro="">
      <xdr:nvCxnSpPr>
        <xdr:cNvPr id="157" name="直線コネクタ 156"/>
        <xdr:cNvCxnSpPr/>
      </xdr:nvCxnSpPr>
      <xdr:spPr>
        <a:xfrm flipV="1">
          <a:off x="3797300" y="105201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154195</xdr:rowOff>
    </xdr:from>
    <xdr:ext cx="405111" cy="259045"/>
    <xdr:sp macro="" textlink="">
      <xdr:nvSpPr>
        <xdr:cNvPr id="158"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144797</xdr:rowOff>
    </xdr:from>
    <xdr:ext cx="405111" cy="259045"/>
    <xdr:sp macro="" textlink="">
      <xdr:nvSpPr>
        <xdr:cNvPr id="159" name="n_1mainValue【体育館・プー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48260</xdr:rowOff>
    </xdr:from>
    <xdr:to>
      <xdr:col>15</xdr:col>
      <xdr:colOff>231775</xdr:colOff>
      <xdr:row>61</xdr:row>
      <xdr:rowOff>149860</xdr:rowOff>
    </xdr:to>
    <xdr:sp macro="" textlink="">
      <xdr:nvSpPr>
        <xdr:cNvPr id="196" name="円/楕円 195"/>
        <xdr:cNvSpPr/>
      </xdr:nvSpPr>
      <xdr:spPr>
        <a:xfrm>
          <a:off x="10426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71137</xdr:rowOff>
    </xdr:from>
    <xdr:ext cx="469744" cy="259045"/>
    <xdr:sp macro="" textlink="">
      <xdr:nvSpPr>
        <xdr:cNvPr id="197" name="【体育館・プール】&#10;一人当たり面積該当値テキスト"/>
        <xdr:cNvSpPr txBox="1"/>
      </xdr:nvSpPr>
      <xdr:spPr>
        <a:xfrm>
          <a:off x="105664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52070</xdr:rowOff>
    </xdr:from>
    <xdr:to>
      <xdr:col>14</xdr:col>
      <xdr:colOff>79375</xdr:colOff>
      <xdr:row>61</xdr:row>
      <xdr:rowOff>153670</xdr:rowOff>
    </xdr:to>
    <xdr:sp macro="" textlink="">
      <xdr:nvSpPr>
        <xdr:cNvPr id="198" name="円/楕円 197"/>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99060</xdr:rowOff>
    </xdr:from>
    <xdr:to>
      <xdr:col>15</xdr:col>
      <xdr:colOff>180975</xdr:colOff>
      <xdr:row>61</xdr:row>
      <xdr:rowOff>102870</xdr:rowOff>
    </xdr:to>
    <xdr:cxnSp macro="">
      <xdr:nvCxnSpPr>
        <xdr:cNvPr id="199" name="直線コネクタ 198"/>
        <xdr:cNvCxnSpPr/>
      </xdr:nvCxnSpPr>
      <xdr:spPr>
        <a:xfrm flipV="1">
          <a:off x="9639300" y="10557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112412</xdr:rowOff>
    </xdr:from>
    <xdr:ext cx="469744" cy="259045"/>
    <xdr:sp macro="" textlink="">
      <xdr:nvSpPr>
        <xdr:cNvPr id="200"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170197</xdr:rowOff>
    </xdr:from>
    <xdr:ext cx="469744" cy="259045"/>
    <xdr:sp macro="" textlink="">
      <xdr:nvSpPr>
        <xdr:cNvPr id="201" name="n_1main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39" name="円/楕円 238"/>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59707</xdr:rowOff>
    </xdr:from>
    <xdr:ext cx="405111" cy="259045"/>
    <xdr:sp macro="" textlink="">
      <xdr:nvSpPr>
        <xdr:cNvPr id="240" name="【福祉施設】&#10;有形固定資産減価償却率該当値テキスト"/>
        <xdr:cNvSpPr txBox="1"/>
      </xdr:nvSpPr>
      <xdr:spPr>
        <a:xfrm>
          <a:off x="47244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65405</xdr:rowOff>
    </xdr:from>
    <xdr:to>
      <xdr:col>5</xdr:col>
      <xdr:colOff>409575</xdr:colOff>
      <xdr:row>82</xdr:row>
      <xdr:rowOff>167005</xdr:rowOff>
    </xdr:to>
    <xdr:sp macro="" textlink="">
      <xdr:nvSpPr>
        <xdr:cNvPr id="241" name="円/楕円 240"/>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87630</xdr:rowOff>
    </xdr:from>
    <xdr:to>
      <xdr:col>6</xdr:col>
      <xdr:colOff>511175</xdr:colOff>
      <xdr:row>82</xdr:row>
      <xdr:rowOff>116205</xdr:rowOff>
    </xdr:to>
    <xdr:cxnSp macro="">
      <xdr:nvCxnSpPr>
        <xdr:cNvPr id="242" name="直線コネクタ 241"/>
        <xdr:cNvCxnSpPr/>
      </xdr:nvCxnSpPr>
      <xdr:spPr>
        <a:xfrm flipV="1">
          <a:off x="3797300" y="141465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12082</xdr:rowOff>
    </xdr:from>
    <xdr:ext cx="405111" cy="259045"/>
    <xdr:sp macro="" textlink="">
      <xdr:nvSpPr>
        <xdr:cNvPr id="244" name="n_1mainValue【福祉施設】&#10;有形固定資産減価償却率"/>
        <xdr:cNvSpPr txBox="1"/>
      </xdr:nvSpPr>
      <xdr:spPr>
        <a:xfrm>
          <a:off x="3582043"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158750</xdr:rowOff>
    </xdr:from>
    <xdr:to>
      <xdr:col>15</xdr:col>
      <xdr:colOff>231775</xdr:colOff>
      <xdr:row>86</xdr:row>
      <xdr:rowOff>88900</xdr:rowOff>
    </xdr:to>
    <xdr:sp macro="" textlink="">
      <xdr:nvSpPr>
        <xdr:cNvPr id="283" name="円/楕円 282"/>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73677</xdr:rowOff>
    </xdr:from>
    <xdr:ext cx="469744" cy="259045"/>
    <xdr:sp macro="" textlink="">
      <xdr:nvSpPr>
        <xdr:cNvPr id="284" name="【福祉施設】&#10;一人当たり面積該当値テキスト"/>
        <xdr:cNvSpPr txBox="1"/>
      </xdr:nvSpPr>
      <xdr:spPr>
        <a:xfrm>
          <a:off x="10566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158750</xdr:rowOff>
    </xdr:from>
    <xdr:to>
      <xdr:col>14</xdr:col>
      <xdr:colOff>79375</xdr:colOff>
      <xdr:row>86</xdr:row>
      <xdr:rowOff>88900</xdr:rowOff>
    </xdr:to>
    <xdr:sp macro="" textlink="">
      <xdr:nvSpPr>
        <xdr:cNvPr id="285" name="円/楕円 284"/>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38100</xdr:rowOff>
    </xdr:from>
    <xdr:to>
      <xdr:col>15</xdr:col>
      <xdr:colOff>180975</xdr:colOff>
      <xdr:row>86</xdr:row>
      <xdr:rowOff>38100</xdr:rowOff>
    </xdr:to>
    <xdr:cxnSp macro="">
      <xdr:nvCxnSpPr>
        <xdr:cNvPr id="286" name="直線コネクタ 285"/>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80027</xdr:rowOff>
    </xdr:from>
    <xdr:ext cx="469744" cy="259045"/>
    <xdr:sp macro="" textlink="">
      <xdr:nvSpPr>
        <xdr:cNvPr id="288"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122555</xdr:rowOff>
    </xdr:from>
    <xdr:to>
      <xdr:col>6</xdr:col>
      <xdr:colOff>561975</xdr:colOff>
      <xdr:row>101</xdr:row>
      <xdr:rowOff>52705</xdr:rowOff>
    </xdr:to>
    <xdr:sp macro="" textlink="">
      <xdr:nvSpPr>
        <xdr:cNvPr id="326" name="円/楕円 325"/>
        <xdr:cNvSpPr/>
      </xdr:nvSpPr>
      <xdr:spPr>
        <a:xfrm>
          <a:off x="45847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75582</xdr:rowOff>
    </xdr:from>
    <xdr:ext cx="405111" cy="259045"/>
    <xdr:sp macro="" textlink="">
      <xdr:nvSpPr>
        <xdr:cNvPr id="327" name="【市民会館】&#10;有形固定資産減価償却率該当値テキスト"/>
        <xdr:cNvSpPr txBox="1"/>
      </xdr:nvSpPr>
      <xdr:spPr>
        <a:xfrm>
          <a:off x="4724400" y="1722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162561</xdr:rowOff>
    </xdr:from>
    <xdr:to>
      <xdr:col>5</xdr:col>
      <xdr:colOff>409575</xdr:colOff>
      <xdr:row>101</xdr:row>
      <xdr:rowOff>92711</xdr:rowOff>
    </xdr:to>
    <xdr:sp macro="" textlink="">
      <xdr:nvSpPr>
        <xdr:cNvPr id="328" name="円/楕円 327"/>
        <xdr:cNvSpPr/>
      </xdr:nvSpPr>
      <xdr:spPr>
        <a:xfrm>
          <a:off x="3746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1905</xdr:rowOff>
    </xdr:from>
    <xdr:to>
      <xdr:col>6</xdr:col>
      <xdr:colOff>511175</xdr:colOff>
      <xdr:row>101</xdr:row>
      <xdr:rowOff>41911</xdr:rowOff>
    </xdr:to>
    <xdr:cxnSp macro="">
      <xdr:nvCxnSpPr>
        <xdr:cNvPr id="329" name="直線コネクタ 328"/>
        <xdr:cNvCxnSpPr/>
      </xdr:nvCxnSpPr>
      <xdr:spPr>
        <a:xfrm flipV="1">
          <a:off x="3797300" y="17318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109238</xdr:rowOff>
    </xdr:from>
    <xdr:ext cx="405111" cy="259045"/>
    <xdr:sp macro="" textlink="">
      <xdr:nvSpPr>
        <xdr:cNvPr id="331" name="n_1mainValue【市民会館】&#10;有形固定資産減価償却率"/>
        <xdr:cNvSpPr txBox="1"/>
      </xdr:nvSpPr>
      <xdr:spPr>
        <a:xfrm>
          <a:off x="3582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169418</xdr:rowOff>
    </xdr:from>
    <xdr:to>
      <xdr:col>15</xdr:col>
      <xdr:colOff>231775</xdr:colOff>
      <xdr:row>106</xdr:row>
      <xdr:rowOff>99568</xdr:rowOff>
    </xdr:to>
    <xdr:sp macro="" textlink="">
      <xdr:nvSpPr>
        <xdr:cNvPr id="366" name="円/楕円 365"/>
        <xdr:cNvSpPr/>
      </xdr:nvSpPr>
      <xdr:spPr>
        <a:xfrm>
          <a:off x="10426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147845</xdr:rowOff>
    </xdr:from>
    <xdr:ext cx="469744" cy="259045"/>
    <xdr:sp macro="" textlink="">
      <xdr:nvSpPr>
        <xdr:cNvPr id="367" name="【市民会館】&#10;一人当たり面積該当値テキスト"/>
        <xdr:cNvSpPr txBox="1"/>
      </xdr:nvSpPr>
      <xdr:spPr>
        <a:xfrm>
          <a:off x="105664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169418</xdr:rowOff>
    </xdr:from>
    <xdr:to>
      <xdr:col>14</xdr:col>
      <xdr:colOff>79375</xdr:colOff>
      <xdr:row>106</xdr:row>
      <xdr:rowOff>99568</xdr:rowOff>
    </xdr:to>
    <xdr:sp macro="" textlink="">
      <xdr:nvSpPr>
        <xdr:cNvPr id="368" name="円/楕円 367"/>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48768</xdr:rowOff>
    </xdr:from>
    <xdr:to>
      <xdr:col>15</xdr:col>
      <xdr:colOff>180975</xdr:colOff>
      <xdr:row>106</xdr:row>
      <xdr:rowOff>48768</xdr:rowOff>
    </xdr:to>
    <xdr:cxnSp macro="">
      <xdr:nvCxnSpPr>
        <xdr:cNvPr id="369" name="直線コネクタ 368"/>
        <xdr:cNvCxnSpPr/>
      </xdr:nvCxnSpPr>
      <xdr:spPr>
        <a:xfrm>
          <a:off x="9639300" y="1822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90695</xdr:rowOff>
    </xdr:from>
    <xdr:ext cx="469744" cy="259045"/>
    <xdr:sp macro="" textlink="">
      <xdr:nvSpPr>
        <xdr:cNvPr id="371"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63500</xdr:rowOff>
    </xdr:from>
    <xdr:to>
      <xdr:col>23</xdr:col>
      <xdr:colOff>568325</xdr:colOff>
      <xdr:row>38</xdr:row>
      <xdr:rowOff>165100</xdr:rowOff>
    </xdr:to>
    <xdr:sp macro="" textlink="">
      <xdr:nvSpPr>
        <xdr:cNvPr id="409" name="円/楕円 408"/>
        <xdr:cNvSpPr/>
      </xdr:nvSpPr>
      <xdr:spPr>
        <a:xfrm>
          <a:off x="16268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41927</xdr:rowOff>
    </xdr:from>
    <xdr:ext cx="405111" cy="259045"/>
    <xdr:sp macro="" textlink="">
      <xdr:nvSpPr>
        <xdr:cNvPr id="410" name="【一般廃棄物処理施設】&#10;有形固定資産減価償却率該当値テキスト"/>
        <xdr:cNvSpPr txBox="1"/>
      </xdr:nvSpPr>
      <xdr:spPr>
        <a:xfrm>
          <a:off x="164084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411"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2" name="直線コネクタ 4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3" name="テキスト ボックス 4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6" name="直線コネクタ 4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27" name="テキスト ボックス 4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1" name="直線コネクタ 430"/>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2"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3" name="直線コネクタ 432"/>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4"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5" name="直線コネクタ 434"/>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36"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37" name="フローチャート : 判断 436"/>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38" name="フローチャート : 判断 437"/>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163492</xdr:rowOff>
    </xdr:from>
    <xdr:to>
      <xdr:col>32</xdr:col>
      <xdr:colOff>238125</xdr:colOff>
      <xdr:row>36</xdr:row>
      <xdr:rowOff>93642</xdr:rowOff>
    </xdr:to>
    <xdr:sp macro="" textlink="">
      <xdr:nvSpPr>
        <xdr:cNvPr id="444" name="円/楕円 443"/>
        <xdr:cNvSpPr/>
      </xdr:nvSpPr>
      <xdr:spPr>
        <a:xfrm>
          <a:off x="22110700" y="61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14919</xdr:rowOff>
    </xdr:from>
    <xdr:ext cx="599010" cy="259045"/>
    <xdr:sp macro="" textlink="">
      <xdr:nvSpPr>
        <xdr:cNvPr id="445" name="【一般廃棄物処理施設】&#10;一人当たり有形固定資産（償却資産）額該当値テキスト"/>
        <xdr:cNvSpPr txBox="1"/>
      </xdr:nvSpPr>
      <xdr:spPr>
        <a:xfrm>
          <a:off x="22250400" y="601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145,837</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46"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2" name="直線コネクタ 471"/>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3"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74" name="直線コネクタ 47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75"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76" name="直線コネクタ 47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77"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78" name="フローチャート : 判断 47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79" name="フローチャート : 判断 478"/>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85" name="円/楕円 484"/>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78212</xdr:rowOff>
    </xdr:from>
    <xdr:ext cx="405111" cy="259045"/>
    <xdr:sp macro="" textlink="">
      <xdr:nvSpPr>
        <xdr:cNvPr id="486" name="【保健センター・保健所】&#10;有形固定資産減価償却率該当値テキスト"/>
        <xdr:cNvSpPr txBox="1"/>
      </xdr:nvSpPr>
      <xdr:spPr>
        <a:xfrm>
          <a:off x="164084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81462</xdr:rowOff>
    </xdr:from>
    <xdr:to>
      <xdr:col>22</xdr:col>
      <xdr:colOff>415925</xdr:colOff>
      <xdr:row>60</xdr:row>
      <xdr:rowOff>11612</xdr:rowOff>
    </xdr:to>
    <xdr:sp macro="" textlink="">
      <xdr:nvSpPr>
        <xdr:cNvPr id="487" name="円/楕円 486"/>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106135</xdr:rowOff>
    </xdr:from>
    <xdr:to>
      <xdr:col>23</xdr:col>
      <xdr:colOff>517525</xdr:colOff>
      <xdr:row>59</xdr:row>
      <xdr:rowOff>132262</xdr:rowOff>
    </xdr:to>
    <xdr:cxnSp macro="">
      <xdr:nvCxnSpPr>
        <xdr:cNvPr id="488" name="直線コネクタ 487"/>
        <xdr:cNvCxnSpPr/>
      </xdr:nvCxnSpPr>
      <xdr:spPr>
        <a:xfrm flipV="1">
          <a:off x="15481300" y="102216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89"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28139</xdr:rowOff>
    </xdr:from>
    <xdr:ext cx="405111" cy="259045"/>
    <xdr:sp macro="" textlink="">
      <xdr:nvSpPr>
        <xdr:cNvPr id="490" name="n_1mainValue【保健センター・保健所】&#10;有形固定資産減価償却率"/>
        <xdr:cNvSpPr txBox="1"/>
      </xdr:nvSpPr>
      <xdr:spPr>
        <a:xfrm>
          <a:off x="15266043"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14" name="直線コネクタ 513"/>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5"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16" name="直線コネクタ 515"/>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17"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18" name="直線コネクタ 517"/>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19"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0" name="フローチャート : 判断 519"/>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1" name="フローチャート : 判断 520"/>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527" name="円/楕円 526"/>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528"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29" name="円/楕円 528"/>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530" name="直線コネクタ 529"/>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1"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532"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1" name="テキスト ボックス 5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55" name="直線コネクタ 55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5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57" name="直線コネクタ 55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5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59" name="直線コネクタ 55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0"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1" name="フローチャート : 判断 56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2" name="フローチャート : 判断 56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161037</xdr:rowOff>
    </xdr:from>
    <xdr:to>
      <xdr:col>23</xdr:col>
      <xdr:colOff>568325</xdr:colOff>
      <xdr:row>83</xdr:row>
      <xdr:rowOff>91187</xdr:rowOff>
    </xdr:to>
    <xdr:sp macro="" textlink="">
      <xdr:nvSpPr>
        <xdr:cNvPr id="568" name="円/楕円 567"/>
        <xdr:cNvSpPr/>
      </xdr:nvSpPr>
      <xdr:spPr>
        <a:xfrm>
          <a:off x="16268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139464</xdr:rowOff>
    </xdr:from>
    <xdr:ext cx="405111" cy="259045"/>
    <xdr:sp macro="" textlink="">
      <xdr:nvSpPr>
        <xdr:cNvPr id="569" name="【消防施設】&#10;有形固定資産減価償却率該当値テキスト"/>
        <xdr:cNvSpPr txBox="1"/>
      </xdr:nvSpPr>
      <xdr:spPr>
        <a:xfrm>
          <a:off x="16408400"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570"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96" name="直線コネクタ 59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8" name="直線コネクタ 5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9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0" name="直線コネクタ 59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601"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02" name="フローチャート : 判断 60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03" name="フローチャート : 判断 60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609" name="円/楕円 60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41927</xdr:rowOff>
    </xdr:from>
    <xdr:ext cx="469744" cy="259045"/>
    <xdr:sp macro="" textlink="">
      <xdr:nvSpPr>
        <xdr:cNvPr id="610" name="【消防施設】&#10;一人当たり面積該当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611"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36" name="直線コネクタ 63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3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38" name="直線コネクタ 63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3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40" name="直線コネクタ 63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4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42" name="フローチャート : 判断 64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43" name="フローチャート : 判断 64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92075</xdr:rowOff>
    </xdr:from>
    <xdr:to>
      <xdr:col>23</xdr:col>
      <xdr:colOff>568325</xdr:colOff>
      <xdr:row>102</xdr:row>
      <xdr:rowOff>22225</xdr:rowOff>
    </xdr:to>
    <xdr:sp macro="" textlink="">
      <xdr:nvSpPr>
        <xdr:cNvPr id="649" name="円/楕円 648"/>
        <xdr:cNvSpPr/>
      </xdr:nvSpPr>
      <xdr:spPr>
        <a:xfrm>
          <a:off x="162687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7002</xdr:rowOff>
    </xdr:from>
    <xdr:ext cx="405111" cy="259045"/>
    <xdr:sp macro="" textlink="">
      <xdr:nvSpPr>
        <xdr:cNvPr id="650" name="【庁舎】&#10;有形固定資産減価償却率該当値テキスト"/>
        <xdr:cNvSpPr txBox="1"/>
      </xdr:nvSpPr>
      <xdr:spPr>
        <a:xfrm>
          <a:off x="16408400" y="1732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126364</xdr:rowOff>
    </xdr:from>
    <xdr:to>
      <xdr:col>22</xdr:col>
      <xdr:colOff>415925</xdr:colOff>
      <xdr:row>102</xdr:row>
      <xdr:rowOff>56514</xdr:rowOff>
    </xdr:to>
    <xdr:sp macro="" textlink="">
      <xdr:nvSpPr>
        <xdr:cNvPr id="651" name="円/楕円 650"/>
        <xdr:cNvSpPr/>
      </xdr:nvSpPr>
      <xdr:spPr>
        <a:xfrm>
          <a:off x="15430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142875</xdr:rowOff>
    </xdr:from>
    <xdr:to>
      <xdr:col>23</xdr:col>
      <xdr:colOff>517525</xdr:colOff>
      <xdr:row>102</xdr:row>
      <xdr:rowOff>5714</xdr:rowOff>
    </xdr:to>
    <xdr:cxnSp macro="">
      <xdr:nvCxnSpPr>
        <xdr:cNvPr id="652" name="直線コネクタ 651"/>
        <xdr:cNvCxnSpPr/>
      </xdr:nvCxnSpPr>
      <xdr:spPr>
        <a:xfrm flipV="1">
          <a:off x="15481300" y="174593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53"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73041</xdr:rowOff>
    </xdr:from>
    <xdr:ext cx="405111" cy="259045"/>
    <xdr:sp macro="" textlink="">
      <xdr:nvSpPr>
        <xdr:cNvPr id="654" name="n_1mainValue【庁舎】&#10;有形固定資産減価償却率"/>
        <xdr:cNvSpPr txBox="1"/>
      </xdr:nvSpPr>
      <xdr:spPr>
        <a:xfrm>
          <a:off x="15266043"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81" name="直線コネクタ 680"/>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82"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83" name="直線コネクタ 682"/>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84"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85" name="直線コネクタ 684"/>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86"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87" name="フローチャート : 判断 68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88" name="フローチャート : 判断 687"/>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133169</xdr:rowOff>
    </xdr:from>
    <xdr:to>
      <xdr:col>32</xdr:col>
      <xdr:colOff>238125</xdr:colOff>
      <xdr:row>107</xdr:row>
      <xdr:rowOff>63319</xdr:rowOff>
    </xdr:to>
    <xdr:sp macro="" textlink="">
      <xdr:nvSpPr>
        <xdr:cNvPr id="694" name="円/楕円 693"/>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111596</xdr:rowOff>
    </xdr:from>
    <xdr:ext cx="469744" cy="259045"/>
    <xdr:sp macro="" textlink="">
      <xdr:nvSpPr>
        <xdr:cNvPr id="695" name="【庁舎】&#10;一人当たり面積該当値テキスト"/>
        <xdr:cNvSpPr txBox="1"/>
      </xdr:nvSpPr>
      <xdr:spPr>
        <a:xfrm>
          <a:off x="222504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696" name="円/楕円 695"/>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12519</xdr:rowOff>
    </xdr:from>
    <xdr:to>
      <xdr:col>32</xdr:col>
      <xdr:colOff>187325</xdr:colOff>
      <xdr:row>107</xdr:row>
      <xdr:rowOff>19050</xdr:rowOff>
    </xdr:to>
    <xdr:cxnSp macro="">
      <xdr:nvCxnSpPr>
        <xdr:cNvPr id="697" name="直線コネクタ 696"/>
        <xdr:cNvCxnSpPr/>
      </xdr:nvCxnSpPr>
      <xdr:spPr>
        <a:xfrm flipV="1">
          <a:off x="21323300" y="1835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698"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699"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aseline="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類似団体と比較して特に有形固定資産減価償却率が高くなっている施設は市民会館、図書館等の文化施設、庁舎である。いずれの施設も有形固定資産減価償却率が前年度に比べて、</a:t>
          </a:r>
          <a:r>
            <a:rPr lang="en-US" altLang="ja-JP" sz="1400">
              <a:solidFill>
                <a:schemeClr val="dk1"/>
              </a:solidFill>
              <a:effectLst/>
              <a:latin typeface="+mn-lt"/>
              <a:ea typeface="+mn-ea"/>
              <a:cs typeface="+mn-cs"/>
            </a:rPr>
            <a:t>1.8</a:t>
          </a:r>
          <a:r>
            <a:rPr lang="ja-JP" altLang="ja-JP" sz="1400">
              <a:solidFill>
                <a:schemeClr val="dk1"/>
              </a:solidFill>
              <a:effectLst/>
              <a:latin typeface="+mn-lt"/>
              <a:ea typeface="+mn-ea"/>
              <a:cs typeface="+mn-cs"/>
            </a:rPr>
            <a:t>ポイントから</a:t>
          </a:r>
          <a:r>
            <a:rPr lang="en-US" altLang="ja-JP" sz="1400">
              <a:solidFill>
                <a:schemeClr val="dk1"/>
              </a:solidFill>
              <a:effectLst/>
              <a:latin typeface="+mn-lt"/>
              <a:ea typeface="+mn-ea"/>
              <a:cs typeface="+mn-cs"/>
            </a:rPr>
            <a:t>2.4</a:t>
          </a:r>
          <a:r>
            <a:rPr lang="ja-JP" altLang="ja-JP" sz="1400">
              <a:solidFill>
                <a:schemeClr val="dk1"/>
              </a:solidFill>
              <a:effectLst/>
              <a:latin typeface="+mn-lt"/>
              <a:ea typeface="+mn-ea"/>
              <a:cs typeface="+mn-cs"/>
            </a:rPr>
            <a:t>ポイント上昇しており、高い水準で推移している。</a:t>
          </a:r>
          <a:endParaRPr lang="ja-JP" altLang="ja-JP" sz="1400">
            <a:effectLst/>
          </a:endParaRPr>
        </a:p>
        <a:p>
          <a:r>
            <a:rPr lang="ja-JP" altLang="ja-JP" sz="1400">
              <a:solidFill>
                <a:schemeClr val="dk1"/>
              </a:solidFill>
              <a:effectLst/>
              <a:latin typeface="+mn-lt"/>
              <a:ea typeface="+mn-ea"/>
              <a:cs typeface="+mn-cs"/>
            </a:rPr>
            <a:t>　市民会館は建築後</a:t>
          </a:r>
          <a:r>
            <a:rPr lang="en-US" altLang="ja-JP" sz="1400">
              <a:solidFill>
                <a:schemeClr val="dk1"/>
              </a:solidFill>
              <a:effectLst/>
              <a:latin typeface="+mn-lt"/>
              <a:ea typeface="+mn-ea"/>
              <a:cs typeface="+mn-cs"/>
            </a:rPr>
            <a:t>45</a:t>
          </a:r>
          <a:r>
            <a:rPr lang="ja-JP" altLang="ja-JP" sz="1400">
              <a:solidFill>
                <a:schemeClr val="dk1"/>
              </a:solidFill>
              <a:effectLst/>
              <a:latin typeface="+mn-lt"/>
              <a:ea typeface="+mn-ea"/>
              <a:cs typeface="+mn-cs"/>
            </a:rPr>
            <a:t>年、図書館は</a:t>
          </a:r>
          <a:r>
            <a:rPr lang="en-US" altLang="ja-JP" sz="1400">
              <a:solidFill>
                <a:schemeClr val="dk1"/>
              </a:solidFill>
              <a:effectLst/>
              <a:latin typeface="+mn-lt"/>
              <a:ea typeface="+mn-ea"/>
              <a:cs typeface="+mn-cs"/>
            </a:rPr>
            <a:t>41</a:t>
          </a:r>
          <a:r>
            <a:rPr lang="ja-JP" altLang="ja-JP" sz="1400">
              <a:solidFill>
                <a:schemeClr val="dk1"/>
              </a:solidFill>
              <a:effectLst/>
              <a:latin typeface="+mn-lt"/>
              <a:ea typeface="+mn-ea"/>
              <a:cs typeface="+mn-cs"/>
            </a:rPr>
            <a:t>年経過しており、特に前者は耐用年数である</a:t>
          </a:r>
          <a:r>
            <a:rPr lang="en-US" altLang="ja-JP" sz="1400">
              <a:solidFill>
                <a:schemeClr val="dk1"/>
              </a:solidFill>
              <a:effectLst/>
              <a:latin typeface="+mn-lt"/>
              <a:ea typeface="+mn-ea"/>
              <a:cs typeface="+mn-cs"/>
            </a:rPr>
            <a:t>47</a:t>
          </a:r>
          <a:r>
            <a:rPr lang="ja-JP" altLang="ja-JP" sz="1400">
              <a:solidFill>
                <a:schemeClr val="dk1"/>
              </a:solidFill>
              <a:effectLst/>
              <a:latin typeface="+mn-lt"/>
              <a:ea typeface="+mn-ea"/>
              <a:cs typeface="+mn-cs"/>
            </a:rPr>
            <a:t>年を経過しつつある。今後の更新は</a:t>
          </a:r>
          <a:r>
            <a:rPr lang="en-US" altLang="ja-JP" sz="1400">
              <a:solidFill>
                <a:schemeClr val="dk1"/>
              </a:solidFill>
              <a:effectLst/>
              <a:latin typeface="+mn-lt"/>
              <a:ea typeface="+mn-ea"/>
              <a:cs typeface="+mn-cs"/>
            </a:rPr>
            <a:t>PPP</a:t>
          </a:r>
          <a:r>
            <a:rPr lang="ja-JP" altLang="ja-JP" sz="1400">
              <a:solidFill>
                <a:schemeClr val="dk1"/>
              </a:solidFill>
              <a:effectLst/>
              <a:latin typeface="+mn-lt"/>
              <a:ea typeface="+mn-ea"/>
              <a:cs typeface="+mn-cs"/>
            </a:rPr>
            <a:t>や</a:t>
          </a:r>
          <a:r>
            <a:rPr lang="en-US" altLang="ja-JP" sz="1400">
              <a:solidFill>
                <a:schemeClr val="dk1"/>
              </a:solidFill>
              <a:effectLst/>
              <a:latin typeface="+mn-lt"/>
              <a:ea typeface="+mn-ea"/>
              <a:cs typeface="+mn-cs"/>
            </a:rPr>
            <a:t>PFI</a:t>
          </a:r>
          <a:r>
            <a:rPr lang="ja-JP" altLang="ja-JP" sz="1400">
              <a:solidFill>
                <a:schemeClr val="dk1"/>
              </a:solidFill>
              <a:effectLst/>
              <a:latin typeface="+mn-lt"/>
              <a:ea typeface="+mn-ea"/>
              <a:cs typeface="+mn-cs"/>
            </a:rPr>
            <a:t>といった民間資金の活用による整備を検討するほか、他の施設との複合化などによる保有総量の縮減を図る。</a:t>
          </a:r>
          <a:endParaRPr lang="ja-JP" altLang="ja-JP" sz="1400">
            <a:effectLst/>
          </a:endParaRPr>
        </a:p>
        <a:p>
          <a:r>
            <a:rPr lang="ja-JP" altLang="ja-JP" sz="1400">
              <a:solidFill>
                <a:schemeClr val="dk1"/>
              </a:solidFill>
              <a:effectLst/>
              <a:latin typeface="+mn-lt"/>
              <a:ea typeface="+mn-ea"/>
              <a:cs typeface="+mn-cs"/>
            </a:rPr>
            <a:t>　市役所本庁舎と大和支所は旧耐震基準下に建築されており、建築後</a:t>
          </a:r>
          <a:r>
            <a:rPr lang="en-US" altLang="ja-JP" sz="1400">
              <a:solidFill>
                <a:schemeClr val="dk1"/>
              </a:solidFill>
              <a:effectLst/>
              <a:latin typeface="+mn-lt"/>
              <a:ea typeface="+mn-ea"/>
              <a:cs typeface="+mn-cs"/>
            </a:rPr>
            <a:t>50</a:t>
          </a:r>
          <a:r>
            <a:rPr lang="ja-JP" altLang="ja-JP" sz="1400">
              <a:solidFill>
                <a:schemeClr val="dk1"/>
              </a:solidFill>
              <a:effectLst/>
              <a:latin typeface="+mn-lt"/>
              <a:ea typeface="+mn-ea"/>
              <a:cs typeface="+mn-cs"/>
            </a:rPr>
            <a:t>年近くが経過し老朽化が進んでいる。市役所本庁舎については、あり方の検討を行う。また、支所については、コミュニティセンター、図書館分室等との複合型施設として、機能集約や総量圧縮を図る。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財政力指数については、主要法人の業績悪化による市税の減少はあるものの、全国平均及び山口県平均と比較して高い水準にある。今後も、安定した財政運営のため、引き続き自主財源等の確保に努める。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70" name="直線コネクタ 69"/>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3" name="直線コネクタ 72"/>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146050</xdr:rowOff>
    </xdr:to>
    <xdr:cxnSp macro="">
      <xdr:nvCxnSpPr>
        <xdr:cNvPr id="76" name="直線コネクタ 75"/>
        <xdr:cNvCxnSpPr/>
      </xdr:nvCxnSpPr>
      <xdr:spPr>
        <a:xfrm flipV="1">
          <a:off x="2336800" y="72607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9" name="直線コネクタ 78"/>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42834</xdr:rowOff>
    </xdr:from>
    <xdr:ext cx="762000" cy="259045"/>
    <xdr:sp macro="" textlink="">
      <xdr:nvSpPr>
        <xdr:cNvPr id="90"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8" name="テキスト ボックス 97"/>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経常経費充当一般財源については、人件費等の減少により前年度に比べて</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％減少したものの、経常一般財源歳入額が、主要法人の業績悪化等による市税の減少等により前年度に比べて</a:t>
          </a:r>
          <a:r>
            <a:rPr kumimoji="1" lang="en-US" altLang="ja-JP" sz="1300">
              <a:solidFill>
                <a:sysClr val="windowText" lastClr="000000"/>
              </a:solidFill>
              <a:latin typeface="ＭＳ Ｐゴシック"/>
            </a:rPr>
            <a:t>6.5</a:t>
          </a:r>
          <a:r>
            <a:rPr kumimoji="1" lang="ja-JP" altLang="en-US" sz="1300">
              <a:solidFill>
                <a:sysClr val="windowText" lastClr="000000"/>
              </a:solidFill>
              <a:latin typeface="ＭＳ Ｐゴシック"/>
            </a:rPr>
            <a:t>％の減少となったため、経常収支比率は、前年度に比べて</a:t>
          </a:r>
          <a:r>
            <a:rPr kumimoji="1" lang="en-US" altLang="ja-JP" sz="1300">
              <a:solidFill>
                <a:sysClr val="windowText" lastClr="000000"/>
              </a:solidFill>
              <a:latin typeface="ＭＳ Ｐゴシック"/>
            </a:rPr>
            <a:t>5.2</a:t>
          </a:r>
          <a:r>
            <a:rPr kumimoji="1" lang="ja-JP" altLang="en-US" sz="1300">
              <a:solidFill>
                <a:sysClr val="windowText" lastClr="000000"/>
              </a:solidFill>
              <a:latin typeface="ＭＳ Ｐゴシック"/>
            </a:rPr>
            <a:t>ポイント上昇の</a:t>
          </a:r>
          <a:r>
            <a:rPr kumimoji="1" lang="en-US" altLang="ja-JP" sz="1300">
              <a:solidFill>
                <a:sysClr val="windowText" lastClr="000000"/>
              </a:solidFill>
              <a:latin typeface="ＭＳ Ｐゴシック"/>
            </a:rPr>
            <a:t>99.4</a:t>
          </a:r>
          <a:r>
            <a:rPr kumimoji="1" lang="ja-JP" altLang="en-US" sz="1300">
              <a:solidFill>
                <a:sysClr val="windowText" lastClr="000000"/>
              </a:solidFill>
              <a:latin typeface="ＭＳ Ｐゴシック"/>
            </a:rPr>
            <a:t>％となり、全国平均及び山口県平均、類似団体平均を引き続き上回っている。</a:t>
          </a:r>
        </a:p>
        <a:p>
          <a:r>
            <a:rPr kumimoji="1" lang="ja-JP" altLang="en-US" sz="1300">
              <a:solidFill>
                <a:sysClr val="windowText" lastClr="000000"/>
              </a:solidFill>
              <a:latin typeface="ＭＳ Ｐゴシック"/>
            </a:rPr>
            <a:t>　今後も、公債費や需用費等の抑制に努め、財政構造の硬直化の改善を図る。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65</xdr:row>
      <xdr:rowOff>28787</xdr:rowOff>
    </xdr:to>
    <xdr:cxnSp macro="">
      <xdr:nvCxnSpPr>
        <xdr:cNvPr id="133" name="直線コネクタ 132"/>
        <xdr:cNvCxnSpPr/>
      </xdr:nvCxnSpPr>
      <xdr:spPr>
        <a:xfrm>
          <a:off x="4114800" y="1096391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65</xdr:row>
      <xdr:rowOff>113242</xdr:rowOff>
    </xdr:to>
    <xdr:cxnSp macro="">
      <xdr:nvCxnSpPr>
        <xdr:cNvPr id="136" name="直線コネクタ 135"/>
        <xdr:cNvCxnSpPr/>
      </xdr:nvCxnSpPr>
      <xdr:spPr>
        <a:xfrm flipV="1">
          <a:off x="3225800" y="10963910"/>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65</xdr:row>
      <xdr:rowOff>113242</xdr:rowOff>
    </xdr:to>
    <xdr:cxnSp macro="">
      <xdr:nvCxnSpPr>
        <xdr:cNvPr id="139" name="直線コネクタ 138"/>
        <xdr:cNvCxnSpPr/>
      </xdr:nvCxnSpPr>
      <xdr:spPr>
        <a:xfrm>
          <a:off x="2336800" y="10634133"/>
          <a:ext cx="8890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64</xdr:row>
      <xdr:rowOff>119804</xdr:rowOff>
    </xdr:to>
    <xdr:cxnSp macro="">
      <xdr:nvCxnSpPr>
        <xdr:cNvPr id="142" name="直線コネクタ 141"/>
        <xdr:cNvCxnSpPr/>
      </xdr:nvCxnSpPr>
      <xdr:spPr>
        <a:xfrm flipV="1">
          <a:off x="1447800" y="10634133"/>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2" name="円/楕円 151"/>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3"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4" name="円/楕円 153"/>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5" name="テキスト ボックス 15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56" name="円/楕円 155"/>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148819</xdr:rowOff>
    </xdr:from>
    <xdr:ext cx="762000" cy="259045"/>
    <xdr:sp macro="" textlink="">
      <xdr:nvSpPr>
        <xdr:cNvPr id="157" name="テキスト ボックス 156"/>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8" name="円/楕円 157"/>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9" name="テキスト ボックス 158"/>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60" name="円/楕円 159"/>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61" name="テキスト ボックス 160"/>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人件費・物件費等については、全国平均及び山口県平均、類似団体平均のいずれも下回っている。前年度に比べて、人件費、物件費、維持補修費全てが減少しており、前年度比</a:t>
          </a:r>
          <a:r>
            <a:rPr kumimoji="1" lang="en-US" altLang="ja-JP" sz="1300">
              <a:solidFill>
                <a:sysClr val="windowText" lastClr="000000"/>
              </a:solidFill>
              <a:latin typeface="ＭＳ Ｐゴシック"/>
            </a:rPr>
            <a:t>1,027</a:t>
          </a:r>
          <a:r>
            <a:rPr kumimoji="1" lang="ja-JP" altLang="en-US" sz="1300">
              <a:solidFill>
                <a:sysClr val="windowText" lastClr="000000"/>
              </a:solidFill>
              <a:latin typeface="ＭＳ Ｐゴシック"/>
            </a:rPr>
            <a:t>円の減少となった。</a:t>
          </a:r>
        </a:p>
        <a:p>
          <a:r>
            <a:rPr kumimoji="1" lang="ja-JP" altLang="en-US" sz="1300">
              <a:solidFill>
                <a:sysClr val="windowText" lastClr="000000"/>
              </a:solidFill>
              <a:latin typeface="ＭＳ Ｐゴシック"/>
            </a:rPr>
            <a:t>　引き続き、内部事務経費等の削減に努める。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49096</xdr:rowOff>
    </xdr:from>
    <xdr:to>
      <xdr:col>7</xdr:col>
      <xdr:colOff>152400</xdr:colOff>
      <xdr:row>81</xdr:row>
      <xdr:rowOff>50865</xdr:rowOff>
    </xdr:to>
    <xdr:cxnSp macro="">
      <xdr:nvCxnSpPr>
        <xdr:cNvPr id="197" name="直線コネクタ 196"/>
        <xdr:cNvCxnSpPr/>
      </xdr:nvCxnSpPr>
      <xdr:spPr>
        <a:xfrm flipV="1">
          <a:off x="4114800" y="13936546"/>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33872</xdr:rowOff>
    </xdr:from>
    <xdr:ext cx="762000" cy="259045"/>
    <xdr:sp macro="" textlink="">
      <xdr:nvSpPr>
        <xdr:cNvPr id="198" name="人件費・物件費等の状況平均値テキスト"/>
        <xdr:cNvSpPr txBox="1"/>
      </xdr:nvSpPr>
      <xdr:spPr>
        <a:xfrm>
          <a:off x="5041900" y="13921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46382</xdr:rowOff>
    </xdr:from>
    <xdr:to>
      <xdr:col>6</xdr:col>
      <xdr:colOff>0</xdr:colOff>
      <xdr:row>81</xdr:row>
      <xdr:rowOff>50865</xdr:rowOff>
    </xdr:to>
    <xdr:cxnSp macro="">
      <xdr:nvCxnSpPr>
        <xdr:cNvPr id="200" name="直線コネクタ 199"/>
        <xdr:cNvCxnSpPr/>
      </xdr:nvCxnSpPr>
      <xdr:spPr>
        <a:xfrm>
          <a:off x="3225800" y="13933832"/>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41450</xdr:rowOff>
    </xdr:from>
    <xdr:to>
      <xdr:col>4</xdr:col>
      <xdr:colOff>482600</xdr:colOff>
      <xdr:row>81</xdr:row>
      <xdr:rowOff>46382</xdr:rowOff>
    </xdr:to>
    <xdr:cxnSp macro="">
      <xdr:nvCxnSpPr>
        <xdr:cNvPr id="203" name="直線コネクタ 202"/>
        <xdr:cNvCxnSpPr/>
      </xdr:nvCxnSpPr>
      <xdr:spPr>
        <a:xfrm>
          <a:off x="2336800" y="13928900"/>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41450</xdr:rowOff>
    </xdr:from>
    <xdr:to>
      <xdr:col>3</xdr:col>
      <xdr:colOff>279400</xdr:colOff>
      <xdr:row>81</xdr:row>
      <xdr:rowOff>47022</xdr:rowOff>
    </xdr:to>
    <xdr:cxnSp macro="">
      <xdr:nvCxnSpPr>
        <xdr:cNvPr id="206" name="直線コネクタ 205"/>
        <xdr:cNvCxnSpPr/>
      </xdr:nvCxnSpPr>
      <xdr:spPr>
        <a:xfrm flipV="1">
          <a:off x="1447800" y="13928900"/>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101362</xdr:rowOff>
    </xdr:from>
    <xdr:ext cx="762000" cy="259045"/>
    <xdr:sp macro="" textlink="">
      <xdr:nvSpPr>
        <xdr:cNvPr id="208" name="テキスト ボックス 207"/>
        <xdr:cNvSpPr txBox="1"/>
      </xdr:nvSpPr>
      <xdr:spPr>
        <a:xfrm>
          <a:off x="1955800" y="136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169746</xdr:rowOff>
    </xdr:from>
    <xdr:to>
      <xdr:col>7</xdr:col>
      <xdr:colOff>203200</xdr:colOff>
      <xdr:row>81</xdr:row>
      <xdr:rowOff>99896</xdr:rowOff>
    </xdr:to>
    <xdr:sp macro="" textlink="">
      <xdr:nvSpPr>
        <xdr:cNvPr id="216" name="円/楕円 215"/>
        <xdr:cNvSpPr/>
      </xdr:nvSpPr>
      <xdr:spPr>
        <a:xfrm>
          <a:off x="4902200" y="138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91023</xdr:rowOff>
    </xdr:from>
    <xdr:ext cx="762000" cy="259045"/>
    <xdr:sp macro="" textlink="">
      <xdr:nvSpPr>
        <xdr:cNvPr id="217" name="人件費・物件費等の状況該当値テキスト"/>
        <xdr:cNvSpPr txBox="1"/>
      </xdr:nvSpPr>
      <xdr:spPr>
        <a:xfrm>
          <a:off x="5041900" y="1380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65</xdr:rowOff>
    </xdr:from>
    <xdr:to>
      <xdr:col>6</xdr:col>
      <xdr:colOff>50800</xdr:colOff>
      <xdr:row>81</xdr:row>
      <xdr:rowOff>101665</xdr:rowOff>
    </xdr:to>
    <xdr:sp macro="" textlink="">
      <xdr:nvSpPr>
        <xdr:cNvPr id="218" name="円/楕円 217"/>
        <xdr:cNvSpPr/>
      </xdr:nvSpPr>
      <xdr:spPr>
        <a:xfrm>
          <a:off x="4064000" y="138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111842</xdr:rowOff>
    </xdr:from>
    <xdr:ext cx="736600" cy="259045"/>
    <xdr:sp macro="" textlink="">
      <xdr:nvSpPr>
        <xdr:cNvPr id="219" name="テキスト ボックス 218"/>
        <xdr:cNvSpPr txBox="1"/>
      </xdr:nvSpPr>
      <xdr:spPr>
        <a:xfrm>
          <a:off x="3733800" y="1365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167032</xdr:rowOff>
    </xdr:from>
    <xdr:to>
      <xdr:col>4</xdr:col>
      <xdr:colOff>533400</xdr:colOff>
      <xdr:row>81</xdr:row>
      <xdr:rowOff>97182</xdr:rowOff>
    </xdr:to>
    <xdr:sp macro="" textlink="">
      <xdr:nvSpPr>
        <xdr:cNvPr id="220" name="円/楕円 219"/>
        <xdr:cNvSpPr/>
      </xdr:nvSpPr>
      <xdr:spPr>
        <a:xfrm>
          <a:off x="3175000" y="138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81959</xdr:rowOff>
    </xdr:from>
    <xdr:ext cx="762000" cy="259045"/>
    <xdr:sp macro="" textlink="">
      <xdr:nvSpPr>
        <xdr:cNvPr id="221" name="テキスト ボックス 220"/>
        <xdr:cNvSpPr txBox="1"/>
      </xdr:nvSpPr>
      <xdr:spPr>
        <a:xfrm>
          <a:off x="2844800" y="1396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162100</xdr:rowOff>
    </xdr:from>
    <xdr:to>
      <xdr:col>3</xdr:col>
      <xdr:colOff>330200</xdr:colOff>
      <xdr:row>81</xdr:row>
      <xdr:rowOff>92250</xdr:rowOff>
    </xdr:to>
    <xdr:sp macro="" textlink="">
      <xdr:nvSpPr>
        <xdr:cNvPr id="222" name="円/楕円 221"/>
        <xdr:cNvSpPr/>
      </xdr:nvSpPr>
      <xdr:spPr>
        <a:xfrm>
          <a:off x="2286000" y="138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77027</xdr:rowOff>
    </xdr:from>
    <xdr:ext cx="762000" cy="259045"/>
    <xdr:sp macro="" textlink="">
      <xdr:nvSpPr>
        <xdr:cNvPr id="223" name="テキスト ボックス 222"/>
        <xdr:cNvSpPr txBox="1"/>
      </xdr:nvSpPr>
      <xdr:spPr>
        <a:xfrm>
          <a:off x="1955800" y="139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167672</xdr:rowOff>
    </xdr:from>
    <xdr:to>
      <xdr:col>2</xdr:col>
      <xdr:colOff>127000</xdr:colOff>
      <xdr:row>81</xdr:row>
      <xdr:rowOff>97822</xdr:rowOff>
    </xdr:to>
    <xdr:sp macro="" textlink="">
      <xdr:nvSpPr>
        <xdr:cNvPr id="224" name="円/楕円 223"/>
        <xdr:cNvSpPr/>
      </xdr:nvSpPr>
      <xdr:spPr>
        <a:xfrm>
          <a:off x="1397000" y="138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82599</xdr:rowOff>
    </xdr:from>
    <xdr:ext cx="762000" cy="259045"/>
    <xdr:sp macro="" textlink="">
      <xdr:nvSpPr>
        <xdr:cNvPr id="225" name="テキスト ボックス 224"/>
        <xdr:cNvSpPr txBox="1"/>
      </xdr:nvSpPr>
      <xdr:spPr>
        <a:xfrm>
          <a:off x="1066800" y="139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年度は給与改定実施に伴う引上率の国との相違により、前年度と比べて</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ポイント上昇し、引き続き類似団体平均を上回っている。</a:t>
          </a:r>
        </a:p>
        <a:p>
          <a:r>
            <a:rPr kumimoji="1" lang="ja-JP" altLang="en-US" sz="1300">
              <a:solidFill>
                <a:sysClr val="windowText" lastClr="000000"/>
              </a:solidFill>
              <a:latin typeface="ＭＳ Ｐゴシック"/>
            </a:rPr>
            <a:t>　今後も国や県、県内市町等の動向を注視していく。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134257</xdr:rowOff>
    </xdr:to>
    <xdr:cxnSp macro="">
      <xdr:nvCxnSpPr>
        <xdr:cNvPr id="261" name="直線コネクタ 260"/>
        <xdr:cNvCxnSpPr/>
      </xdr:nvCxnSpPr>
      <xdr:spPr>
        <a:xfrm>
          <a:off x="16179800" y="145245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89202</xdr:rowOff>
    </xdr:to>
    <xdr:cxnSp macro="">
      <xdr:nvCxnSpPr>
        <xdr:cNvPr id="264" name="直線コネクタ 263"/>
        <xdr:cNvCxnSpPr/>
      </xdr:nvCxnSpPr>
      <xdr:spPr>
        <a:xfrm flipV="1">
          <a:off x="15290800" y="145245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89202</xdr:rowOff>
    </xdr:from>
    <xdr:to>
      <xdr:col>22</xdr:col>
      <xdr:colOff>203200</xdr:colOff>
      <xdr:row>85</xdr:row>
      <xdr:rowOff>100693</xdr:rowOff>
    </xdr:to>
    <xdr:cxnSp macro="">
      <xdr:nvCxnSpPr>
        <xdr:cNvPr id="267" name="直線コネクタ 266"/>
        <xdr:cNvCxnSpPr/>
      </xdr:nvCxnSpPr>
      <xdr:spPr>
        <a:xfrm flipV="1">
          <a:off x="14401800" y="1466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89</xdr:row>
      <xdr:rowOff>138793</xdr:rowOff>
    </xdr:to>
    <xdr:cxnSp macro="">
      <xdr:nvCxnSpPr>
        <xdr:cNvPr id="270" name="直線コネクタ 269"/>
        <xdr:cNvCxnSpPr/>
      </xdr:nvCxnSpPr>
      <xdr:spPr>
        <a:xfrm flipV="1">
          <a:off x="13512800" y="146739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80" name="円/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81"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82" name="円/楕円 281"/>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3" name="テキスト ボックス 28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84" name="円/楕円 283"/>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124779</xdr:rowOff>
    </xdr:from>
    <xdr:ext cx="762000" cy="259045"/>
    <xdr:sp macro="" textlink="">
      <xdr:nvSpPr>
        <xdr:cNvPr id="285" name="テキスト ボックス 284"/>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6" name="円/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7" name="テキスト ボックス 286"/>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8" name="円/楕円 287"/>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9" name="テキスト ボックス 288"/>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普通会計に属する職員が</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人減少したものの、人口減少により、前年度と同水準になった。類似団体平均と比較すると、</a:t>
          </a:r>
          <a:r>
            <a:rPr kumimoji="1" lang="en-US" altLang="ja-JP" sz="1300">
              <a:solidFill>
                <a:sysClr val="windowText" lastClr="000000"/>
              </a:solidFill>
              <a:latin typeface="ＭＳ Ｐゴシック"/>
            </a:rPr>
            <a:t>0.51</a:t>
          </a:r>
          <a:r>
            <a:rPr kumimoji="1" lang="ja-JP" altLang="en-US" sz="1300">
              <a:solidFill>
                <a:sysClr val="windowText" lastClr="000000"/>
              </a:solidFill>
              <a:latin typeface="ＭＳ Ｐゴシック"/>
            </a:rPr>
            <a:t>人下回っており、今後も引き続き、効率的な職員配置により、職員数の適正管理に努める。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77153</xdr:rowOff>
    </xdr:from>
    <xdr:to>
      <xdr:col>24</xdr:col>
      <xdr:colOff>558800</xdr:colOff>
      <xdr:row>61</xdr:row>
      <xdr:rowOff>77153</xdr:rowOff>
    </xdr:to>
    <xdr:cxnSp macro="">
      <xdr:nvCxnSpPr>
        <xdr:cNvPr id="324" name="直線コネクタ 323"/>
        <xdr:cNvCxnSpPr/>
      </xdr:nvCxnSpPr>
      <xdr:spPr>
        <a:xfrm>
          <a:off x="16179800" y="105356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69109</xdr:rowOff>
    </xdr:from>
    <xdr:to>
      <xdr:col>23</xdr:col>
      <xdr:colOff>406400</xdr:colOff>
      <xdr:row>61</xdr:row>
      <xdr:rowOff>77153</xdr:rowOff>
    </xdr:to>
    <xdr:cxnSp macro="">
      <xdr:nvCxnSpPr>
        <xdr:cNvPr id="327" name="直線コネクタ 326"/>
        <xdr:cNvCxnSpPr/>
      </xdr:nvCxnSpPr>
      <xdr:spPr>
        <a:xfrm>
          <a:off x="15290800" y="105275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38946</xdr:rowOff>
    </xdr:from>
    <xdr:to>
      <xdr:col>22</xdr:col>
      <xdr:colOff>203200</xdr:colOff>
      <xdr:row>61</xdr:row>
      <xdr:rowOff>69109</xdr:rowOff>
    </xdr:to>
    <xdr:cxnSp macro="">
      <xdr:nvCxnSpPr>
        <xdr:cNvPr id="330" name="直線コネクタ 329"/>
        <xdr:cNvCxnSpPr/>
      </xdr:nvCxnSpPr>
      <xdr:spPr>
        <a:xfrm>
          <a:off x="14401800" y="104973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51012</xdr:rowOff>
    </xdr:to>
    <xdr:cxnSp macro="">
      <xdr:nvCxnSpPr>
        <xdr:cNvPr id="333" name="直線コネクタ 332"/>
        <xdr:cNvCxnSpPr/>
      </xdr:nvCxnSpPr>
      <xdr:spPr>
        <a:xfrm flipV="1">
          <a:off x="13512800" y="104973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26353</xdr:rowOff>
    </xdr:from>
    <xdr:to>
      <xdr:col>24</xdr:col>
      <xdr:colOff>609600</xdr:colOff>
      <xdr:row>61</xdr:row>
      <xdr:rowOff>127953</xdr:rowOff>
    </xdr:to>
    <xdr:sp macro="" textlink="">
      <xdr:nvSpPr>
        <xdr:cNvPr id="343" name="円/楕円 342"/>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42880</xdr:rowOff>
    </xdr:from>
    <xdr:ext cx="762000" cy="259045"/>
    <xdr:sp macro="" textlink="">
      <xdr:nvSpPr>
        <xdr:cNvPr id="344" name="定員管理の状況該当値テキスト"/>
        <xdr:cNvSpPr txBox="1"/>
      </xdr:nvSpPr>
      <xdr:spPr>
        <a:xfrm>
          <a:off x="17106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26353</xdr:rowOff>
    </xdr:from>
    <xdr:to>
      <xdr:col>23</xdr:col>
      <xdr:colOff>457200</xdr:colOff>
      <xdr:row>61</xdr:row>
      <xdr:rowOff>127953</xdr:rowOff>
    </xdr:to>
    <xdr:sp macro="" textlink="">
      <xdr:nvSpPr>
        <xdr:cNvPr id="345" name="円/楕円 344"/>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138130</xdr:rowOff>
    </xdr:from>
    <xdr:ext cx="736600" cy="259045"/>
    <xdr:sp macro="" textlink="">
      <xdr:nvSpPr>
        <xdr:cNvPr id="346" name="テキスト ボックス 345"/>
        <xdr:cNvSpPr txBox="1"/>
      </xdr:nvSpPr>
      <xdr:spPr>
        <a:xfrm>
          <a:off x="15798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18309</xdr:rowOff>
    </xdr:from>
    <xdr:to>
      <xdr:col>22</xdr:col>
      <xdr:colOff>254000</xdr:colOff>
      <xdr:row>61</xdr:row>
      <xdr:rowOff>119909</xdr:rowOff>
    </xdr:to>
    <xdr:sp macro="" textlink="">
      <xdr:nvSpPr>
        <xdr:cNvPr id="347" name="円/楕円 346"/>
        <xdr:cNvSpPr/>
      </xdr:nvSpPr>
      <xdr:spPr>
        <a:xfrm>
          <a:off x="15240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48" name="テキスト ボックス 347"/>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49" name="円/楕円 348"/>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99923</xdr:rowOff>
    </xdr:from>
    <xdr:ext cx="762000" cy="259045"/>
    <xdr:sp macro="" textlink="">
      <xdr:nvSpPr>
        <xdr:cNvPr id="350" name="テキスト ボックス 349"/>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212</xdr:rowOff>
    </xdr:from>
    <xdr:to>
      <xdr:col>19</xdr:col>
      <xdr:colOff>533400</xdr:colOff>
      <xdr:row>61</xdr:row>
      <xdr:rowOff>101812</xdr:rowOff>
    </xdr:to>
    <xdr:sp macro="" textlink="">
      <xdr:nvSpPr>
        <xdr:cNvPr id="351" name="円/楕円 350"/>
        <xdr:cNvSpPr/>
      </xdr:nvSpPr>
      <xdr:spPr>
        <a:xfrm>
          <a:off x="13462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111989</xdr:rowOff>
    </xdr:from>
    <xdr:ext cx="762000" cy="259045"/>
    <xdr:sp macro="" textlink="">
      <xdr:nvSpPr>
        <xdr:cNvPr id="352" name="テキスト ボックス 351"/>
        <xdr:cNvSpPr txBox="1"/>
      </xdr:nvSpPr>
      <xdr:spPr>
        <a:xfrm>
          <a:off x="13131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3</a:t>
          </a:r>
          <a:r>
            <a:rPr kumimoji="1" lang="ja-JP" altLang="en-US" sz="1300">
              <a:solidFill>
                <a:sysClr val="windowText" lastClr="000000"/>
              </a:solidFill>
              <a:latin typeface="+mn-ea"/>
              <a:ea typeface="+mn-ea"/>
            </a:rPr>
            <a:t>ヵ年平均で全国平均及び山口県平均、類似団体平均を上回っており、前年度と比べて</a:t>
          </a:r>
          <a:r>
            <a:rPr kumimoji="1" lang="en-US" altLang="ja-JP" sz="1300">
              <a:solidFill>
                <a:sysClr val="windowText" lastClr="000000"/>
              </a:solidFill>
              <a:latin typeface="+mn-ea"/>
              <a:ea typeface="+mn-ea"/>
            </a:rPr>
            <a:t>0.2</a:t>
          </a:r>
          <a:r>
            <a:rPr kumimoji="1" lang="ja-JP" altLang="en-US" sz="1300">
              <a:solidFill>
                <a:sysClr val="windowText" lastClr="000000"/>
              </a:solidFill>
              <a:latin typeface="+mn-ea"/>
              <a:ea typeface="+mn-ea"/>
            </a:rPr>
            <a:t>ポイント上昇した。平成</a:t>
          </a:r>
          <a:r>
            <a:rPr kumimoji="1" lang="en-US" altLang="ja-JP" sz="1300">
              <a:solidFill>
                <a:sysClr val="windowText" lastClr="000000"/>
              </a:solidFill>
              <a:latin typeface="+mn-ea"/>
              <a:ea typeface="+mn-ea"/>
            </a:rPr>
            <a:t>28</a:t>
          </a:r>
          <a:r>
            <a:rPr kumimoji="1" lang="ja-JP" altLang="en-US" sz="1300">
              <a:solidFill>
                <a:sysClr val="windowText" lastClr="000000"/>
              </a:solidFill>
              <a:latin typeface="+mn-ea"/>
              <a:ea typeface="+mn-ea"/>
            </a:rPr>
            <a:t>年度単年度の実質公債費比率は、</a:t>
          </a:r>
          <a:r>
            <a:rPr kumimoji="1" lang="ja-JP" altLang="en-US"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7</a:t>
          </a:r>
          <a:r>
            <a:rPr kumimoji="1" lang="ja-JP" altLang="en-US" sz="1300">
              <a:solidFill>
                <a:sysClr val="windowText" lastClr="000000"/>
              </a:solidFill>
              <a:effectLst/>
              <a:latin typeface="+mn-ea"/>
              <a:ea typeface="+mn-ea"/>
              <a:cs typeface="+mn-cs"/>
            </a:rPr>
            <a:t>年度借入の地方道整備事業や公営住宅建設事業等の償還終了による元利償還金の減少等により、</a:t>
          </a:r>
          <a:r>
            <a:rPr kumimoji="1" lang="ja-JP" altLang="en-US" sz="1300">
              <a:solidFill>
                <a:sysClr val="windowText" lastClr="000000"/>
              </a:solidFill>
              <a:effectLst/>
              <a:latin typeface="ＭＳ Ｐゴシック"/>
              <a:ea typeface="+mn-ea"/>
              <a:cs typeface="+mn-cs"/>
            </a:rPr>
            <a:t>前年度比</a:t>
          </a:r>
          <a:r>
            <a:rPr kumimoji="1" lang="en-US" altLang="ja-JP" sz="1300">
              <a:solidFill>
                <a:sysClr val="windowText" lastClr="000000"/>
              </a:solidFill>
              <a:effectLst/>
              <a:latin typeface="ＭＳ Ｐゴシック"/>
              <a:ea typeface="+mn-ea"/>
              <a:cs typeface="+mn-cs"/>
            </a:rPr>
            <a:t>0.2</a:t>
          </a:r>
          <a:r>
            <a:rPr kumimoji="1" lang="ja-JP" altLang="en-US" sz="1300">
              <a:solidFill>
                <a:sysClr val="windowText" lastClr="000000"/>
              </a:solidFill>
              <a:effectLst/>
              <a:latin typeface="ＭＳ Ｐゴシック"/>
              <a:ea typeface="+mn-ea"/>
              <a:cs typeface="+mn-cs"/>
            </a:rPr>
            <a:t>ポイント低下したものの、平成</a:t>
          </a:r>
          <a:r>
            <a:rPr kumimoji="1" lang="en-US" altLang="ja-JP" sz="1300">
              <a:solidFill>
                <a:sysClr val="windowText" lastClr="000000"/>
              </a:solidFill>
              <a:effectLst/>
              <a:latin typeface="ＭＳ Ｐゴシック"/>
              <a:ea typeface="+mn-ea"/>
              <a:cs typeface="+mn-cs"/>
            </a:rPr>
            <a:t>27</a:t>
          </a:r>
          <a:r>
            <a:rPr kumimoji="1" lang="ja-JP" altLang="en-US" sz="1300">
              <a:solidFill>
                <a:sysClr val="windowText" lastClr="000000"/>
              </a:solidFill>
              <a:effectLst/>
              <a:latin typeface="ＭＳ Ｐゴシック"/>
              <a:ea typeface="+mn-ea"/>
              <a:cs typeface="+mn-cs"/>
            </a:rPr>
            <a:t>年度、平成</a:t>
          </a:r>
          <a:r>
            <a:rPr kumimoji="1" lang="en-US" altLang="ja-JP" sz="1300">
              <a:solidFill>
                <a:sysClr val="windowText" lastClr="000000"/>
              </a:solidFill>
              <a:effectLst/>
              <a:latin typeface="ＭＳ Ｐゴシック"/>
              <a:ea typeface="+mn-ea"/>
              <a:cs typeface="+mn-cs"/>
            </a:rPr>
            <a:t>26</a:t>
          </a:r>
          <a:r>
            <a:rPr kumimoji="1" lang="ja-JP" altLang="en-US" sz="1300">
              <a:solidFill>
                <a:sysClr val="windowText" lastClr="000000"/>
              </a:solidFill>
              <a:effectLst/>
              <a:latin typeface="ＭＳ Ｐゴシック"/>
              <a:ea typeface="+mn-ea"/>
              <a:cs typeface="+mn-cs"/>
            </a:rPr>
            <a:t>年度の数値がそれぞれ前年度比で上昇しているためである。</a:t>
          </a:r>
          <a:endParaRPr kumimoji="1" lang="ja-JP" altLang="en-US"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今後においても、地方債の発行抑制等によって、引き続き数値の改善に努める。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121013</xdr:rowOff>
    </xdr:from>
    <xdr:to>
      <xdr:col>24</xdr:col>
      <xdr:colOff>558800</xdr:colOff>
      <xdr:row>41</xdr:row>
      <xdr:rowOff>134801</xdr:rowOff>
    </xdr:to>
    <xdr:cxnSp macro="">
      <xdr:nvCxnSpPr>
        <xdr:cNvPr id="387" name="直線コネクタ 386"/>
        <xdr:cNvCxnSpPr/>
      </xdr:nvCxnSpPr>
      <xdr:spPr>
        <a:xfrm>
          <a:off x="16179800" y="71504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121013</xdr:rowOff>
    </xdr:from>
    <xdr:to>
      <xdr:col>23</xdr:col>
      <xdr:colOff>406400</xdr:colOff>
      <xdr:row>41</xdr:row>
      <xdr:rowOff>134801</xdr:rowOff>
    </xdr:to>
    <xdr:cxnSp macro="">
      <xdr:nvCxnSpPr>
        <xdr:cNvPr id="390" name="直線コネクタ 389"/>
        <xdr:cNvCxnSpPr/>
      </xdr:nvCxnSpPr>
      <xdr:spPr>
        <a:xfrm flipV="1">
          <a:off x="15290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134801</xdr:rowOff>
    </xdr:from>
    <xdr:to>
      <xdr:col>22</xdr:col>
      <xdr:colOff>203200</xdr:colOff>
      <xdr:row>42</xdr:row>
      <xdr:rowOff>4717</xdr:rowOff>
    </xdr:to>
    <xdr:cxnSp macro="">
      <xdr:nvCxnSpPr>
        <xdr:cNvPr id="393" name="直線コネクタ 392"/>
        <xdr:cNvCxnSpPr/>
      </xdr:nvCxnSpPr>
      <xdr:spPr>
        <a:xfrm flipV="1">
          <a:off x="14401800" y="716425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4717</xdr:rowOff>
    </xdr:from>
    <xdr:to>
      <xdr:col>21</xdr:col>
      <xdr:colOff>0</xdr:colOff>
      <xdr:row>42</xdr:row>
      <xdr:rowOff>87449</xdr:rowOff>
    </xdr:to>
    <xdr:cxnSp macro="">
      <xdr:nvCxnSpPr>
        <xdr:cNvPr id="396" name="直線コネクタ 395"/>
        <xdr:cNvCxnSpPr/>
      </xdr:nvCxnSpPr>
      <xdr:spPr>
        <a:xfrm flipV="1">
          <a:off x="13512800" y="720561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0" name="テキスト ボックス 399"/>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406" name="円/楕円 405"/>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407"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70213</xdr:rowOff>
    </xdr:from>
    <xdr:to>
      <xdr:col>23</xdr:col>
      <xdr:colOff>457200</xdr:colOff>
      <xdr:row>42</xdr:row>
      <xdr:rowOff>363</xdr:rowOff>
    </xdr:to>
    <xdr:sp macro="" textlink="">
      <xdr:nvSpPr>
        <xdr:cNvPr id="408" name="円/楕円 407"/>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156590</xdr:rowOff>
    </xdr:from>
    <xdr:ext cx="736600" cy="259045"/>
    <xdr:sp macro="" textlink="">
      <xdr:nvSpPr>
        <xdr:cNvPr id="409" name="テキスト ボックス 408"/>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84001</xdr:rowOff>
    </xdr:from>
    <xdr:to>
      <xdr:col>22</xdr:col>
      <xdr:colOff>254000</xdr:colOff>
      <xdr:row>42</xdr:row>
      <xdr:rowOff>14151</xdr:rowOff>
    </xdr:to>
    <xdr:sp macro="" textlink="">
      <xdr:nvSpPr>
        <xdr:cNvPr id="410" name="円/楕円 409"/>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170378</xdr:rowOff>
    </xdr:from>
    <xdr:ext cx="762000" cy="259045"/>
    <xdr:sp macro="" textlink="">
      <xdr:nvSpPr>
        <xdr:cNvPr id="411" name="テキスト ボックス 410"/>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125367</xdr:rowOff>
    </xdr:from>
    <xdr:to>
      <xdr:col>21</xdr:col>
      <xdr:colOff>50800</xdr:colOff>
      <xdr:row>42</xdr:row>
      <xdr:rowOff>55517</xdr:rowOff>
    </xdr:to>
    <xdr:sp macro="" textlink="">
      <xdr:nvSpPr>
        <xdr:cNvPr id="412" name="円/楕円 411"/>
        <xdr:cNvSpPr/>
      </xdr:nvSpPr>
      <xdr:spPr>
        <a:xfrm>
          <a:off x="14351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40294</xdr:rowOff>
    </xdr:from>
    <xdr:ext cx="762000" cy="259045"/>
    <xdr:sp macro="" textlink="">
      <xdr:nvSpPr>
        <xdr:cNvPr id="413" name="テキスト ボックス 412"/>
        <xdr:cNvSpPr txBox="1"/>
      </xdr:nvSpPr>
      <xdr:spPr>
        <a:xfrm>
          <a:off x="14020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36649</xdr:rowOff>
    </xdr:from>
    <xdr:to>
      <xdr:col>19</xdr:col>
      <xdr:colOff>533400</xdr:colOff>
      <xdr:row>42</xdr:row>
      <xdr:rowOff>138249</xdr:rowOff>
    </xdr:to>
    <xdr:sp macro="" textlink="">
      <xdr:nvSpPr>
        <xdr:cNvPr id="414" name="円/楕円 413"/>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123026</xdr:rowOff>
    </xdr:from>
    <xdr:ext cx="762000" cy="259045"/>
    <xdr:sp macro="" textlink="">
      <xdr:nvSpPr>
        <xdr:cNvPr id="415" name="テキスト ボックス 414"/>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地方債の現在高や公営企業債等繰入見込額の減少による将来負担額の減少があったものの、財政調整基金の取崩しに伴う充当可能基金の減少等、充当可能財源が減少したことなどにより、前年度に比べて</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ポイント上昇した。</a:t>
          </a:r>
        </a:p>
        <a:p>
          <a:r>
            <a:rPr kumimoji="1" lang="ja-JP" altLang="en-US" sz="1300">
              <a:solidFill>
                <a:sysClr val="windowText" lastClr="000000"/>
              </a:solidFill>
              <a:latin typeface="ＭＳ Ｐゴシック"/>
            </a:rPr>
            <a:t>　今後も地方債の新規発行を伴う普通建設事業の厳選による借入額の抑制や、交付税算入率の高い市債の活用に努め、数値の維持・改善を図る。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80306</xdr:rowOff>
    </xdr:from>
    <xdr:to>
      <xdr:col>24</xdr:col>
      <xdr:colOff>558800</xdr:colOff>
      <xdr:row>16</xdr:row>
      <xdr:rowOff>103632</xdr:rowOff>
    </xdr:to>
    <xdr:cxnSp macro="">
      <xdr:nvCxnSpPr>
        <xdr:cNvPr id="449" name="直線コネクタ 448"/>
        <xdr:cNvCxnSpPr/>
      </xdr:nvCxnSpPr>
      <xdr:spPr>
        <a:xfrm>
          <a:off x="16179800" y="2823506"/>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80306</xdr:rowOff>
    </xdr:from>
    <xdr:to>
      <xdr:col>23</xdr:col>
      <xdr:colOff>406400</xdr:colOff>
      <xdr:row>16</xdr:row>
      <xdr:rowOff>104436</xdr:rowOff>
    </xdr:to>
    <xdr:cxnSp macro="">
      <xdr:nvCxnSpPr>
        <xdr:cNvPr id="452" name="直線コネクタ 451"/>
        <xdr:cNvCxnSpPr/>
      </xdr:nvCxnSpPr>
      <xdr:spPr>
        <a:xfrm flipV="1">
          <a:off x="15290800" y="28235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93980</xdr:rowOff>
    </xdr:from>
    <xdr:to>
      <xdr:col>22</xdr:col>
      <xdr:colOff>203200</xdr:colOff>
      <xdr:row>16</xdr:row>
      <xdr:rowOff>104436</xdr:rowOff>
    </xdr:to>
    <xdr:cxnSp macro="">
      <xdr:nvCxnSpPr>
        <xdr:cNvPr id="455" name="直線コネクタ 454"/>
        <xdr:cNvCxnSpPr/>
      </xdr:nvCxnSpPr>
      <xdr:spPr>
        <a:xfrm>
          <a:off x="14401800" y="28371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93980</xdr:rowOff>
    </xdr:from>
    <xdr:to>
      <xdr:col>21</xdr:col>
      <xdr:colOff>0</xdr:colOff>
      <xdr:row>17</xdr:row>
      <xdr:rowOff>22267</xdr:rowOff>
    </xdr:to>
    <xdr:cxnSp macro="">
      <xdr:nvCxnSpPr>
        <xdr:cNvPr id="458" name="直線コネクタ 457"/>
        <xdr:cNvCxnSpPr/>
      </xdr:nvCxnSpPr>
      <xdr:spPr>
        <a:xfrm flipV="1">
          <a:off x="13512800" y="2837180"/>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52832</xdr:rowOff>
    </xdr:from>
    <xdr:to>
      <xdr:col>24</xdr:col>
      <xdr:colOff>609600</xdr:colOff>
      <xdr:row>16</xdr:row>
      <xdr:rowOff>154432</xdr:rowOff>
    </xdr:to>
    <xdr:sp macro="" textlink="">
      <xdr:nvSpPr>
        <xdr:cNvPr id="468" name="円/楕円 467"/>
        <xdr:cNvSpPr/>
      </xdr:nvSpPr>
      <xdr:spPr>
        <a:xfrm>
          <a:off x="169672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24909</xdr:rowOff>
    </xdr:from>
    <xdr:ext cx="762000" cy="259045"/>
    <xdr:sp macro="" textlink="">
      <xdr:nvSpPr>
        <xdr:cNvPr id="469" name="将来負担の状況該当値テキスト"/>
        <xdr:cNvSpPr txBox="1"/>
      </xdr:nvSpPr>
      <xdr:spPr>
        <a:xfrm>
          <a:off x="17106900" y="27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29506</xdr:rowOff>
    </xdr:from>
    <xdr:to>
      <xdr:col>23</xdr:col>
      <xdr:colOff>457200</xdr:colOff>
      <xdr:row>16</xdr:row>
      <xdr:rowOff>131106</xdr:rowOff>
    </xdr:to>
    <xdr:sp macro="" textlink="">
      <xdr:nvSpPr>
        <xdr:cNvPr id="470" name="円/楕円 469"/>
        <xdr:cNvSpPr/>
      </xdr:nvSpPr>
      <xdr:spPr>
        <a:xfrm>
          <a:off x="16129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115883</xdr:rowOff>
    </xdr:from>
    <xdr:ext cx="736600" cy="259045"/>
    <xdr:sp macro="" textlink="">
      <xdr:nvSpPr>
        <xdr:cNvPr id="471" name="テキスト ボックス 470"/>
        <xdr:cNvSpPr txBox="1"/>
      </xdr:nvSpPr>
      <xdr:spPr>
        <a:xfrm>
          <a:off x="15798800" y="285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53636</xdr:rowOff>
    </xdr:from>
    <xdr:to>
      <xdr:col>22</xdr:col>
      <xdr:colOff>254000</xdr:colOff>
      <xdr:row>16</xdr:row>
      <xdr:rowOff>155236</xdr:rowOff>
    </xdr:to>
    <xdr:sp macro="" textlink="">
      <xdr:nvSpPr>
        <xdr:cNvPr id="472" name="円/楕円 471"/>
        <xdr:cNvSpPr/>
      </xdr:nvSpPr>
      <xdr:spPr>
        <a:xfrm>
          <a:off x="15240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140013</xdr:rowOff>
    </xdr:from>
    <xdr:ext cx="762000" cy="259045"/>
    <xdr:sp macro="" textlink="">
      <xdr:nvSpPr>
        <xdr:cNvPr id="473" name="テキスト ボックス 472"/>
        <xdr:cNvSpPr txBox="1"/>
      </xdr:nvSpPr>
      <xdr:spPr>
        <a:xfrm>
          <a:off x="14909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43180</xdr:rowOff>
    </xdr:from>
    <xdr:to>
      <xdr:col>21</xdr:col>
      <xdr:colOff>50800</xdr:colOff>
      <xdr:row>16</xdr:row>
      <xdr:rowOff>144780</xdr:rowOff>
    </xdr:to>
    <xdr:sp macro="" textlink="">
      <xdr:nvSpPr>
        <xdr:cNvPr id="474" name="円/楕円 473"/>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129557</xdr:rowOff>
    </xdr:from>
    <xdr:ext cx="762000" cy="259045"/>
    <xdr:sp macro="" textlink="">
      <xdr:nvSpPr>
        <xdr:cNvPr id="475" name="テキスト ボックス 474"/>
        <xdr:cNvSpPr txBox="1"/>
      </xdr:nvSpPr>
      <xdr:spPr>
        <a:xfrm>
          <a:off x="14020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142917</xdr:rowOff>
    </xdr:from>
    <xdr:to>
      <xdr:col>19</xdr:col>
      <xdr:colOff>533400</xdr:colOff>
      <xdr:row>17</xdr:row>
      <xdr:rowOff>73067</xdr:rowOff>
    </xdr:to>
    <xdr:sp macro="" textlink="">
      <xdr:nvSpPr>
        <xdr:cNvPr id="476" name="円/楕円 475"/>
        <xdr:cNvSpPr/>
      </xdr:nvSpPr>
      <xdr:spPr>
        <a:xfrm>
          <a:off x="13462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57844</xdr:rowOff>
    </xdr:from>
    <xdr:ext cx="762000" cy="259045"/>
    <xdr:sp macro="" textlink="">
      <xdr:nvSpPr>
        <xdr:cNvPr id="477" name="テキスト ボックス 476"/>
        <xdr:cNvSpPr txBox="1"/>
      </xdr:nvSpPr>
      <xdr:spPr>
        <a:xfrm>
          <a:off x="13131800" y="29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経常一般財源歳入額が</a:t>
          </a:r>
          <a:r>
            <a:rPr kumimoji="1" lang="en-US" altLang="ja-JP" sz="1300">
              <a:solidFill>
                <a:schemeClr val="tx1"/>
              </a:solidFill>
              <a:latin typeface="ＭＳ Ｐゴシック"/>
            </a:rPr>
            <a:t>879,971</a:t>
          </a:r>
          <a:r>
            <a:rPr kumimoji="1" lang="ja-JP" altLang="en-US" sz="1300">
              <a:solidFill>
                <a:schemeClr val="tx1"/>
              </a:solidFill>
              <a:latin typeface="ＭＳ Ｐゴシック"/>
            </a:rPr>
            <a:t>千円減少したものの、職員給与、退職金ともに減少し、人件費に係る経常経費充当一般財源が</a:t>
          </a:r>
          <a:r>
            <a:rPr kumimoji="1" lang="en-US" altLang="ja-JP" sz="1300">
              <a:solidFill>
                <a:schemeClr val="tx1"/>
              </a:solidFill>
              <a:latin typeface="ＭＳ Ｐゴシック"/>
            </a:rPr>
            <a:t>261,319</a:t>
          </a:r>
          <a:r>
            <a:rPr kumimoji="1" lang="ja-JP" altLang="en-US" sz="1300">
              <a:solidFill>
                <a:schemeClr val="tx1"/>
              </a:solidFill>
              <a:latin typeface="ＭＳ Ｐゴシック"/>
            </a:rPr>
            <a:t>千円減少したため、経常収支比率は前年度に比べて</a:t>
          </a:r>
          <a:r>
            <a:rPr kumimoji="1" lang="en-US" altLang="ja-JP" sz="1300">
              <a:solidFill>
                <a:schemeClr val="tx1"/>
              </a:solidFill>
              <a:latin typeface="ＭＳ Ｐゴシック"/>
            </a:rPr>
            <a:t>0.4</a:t>
          </a:r>
          <a:r>
            <a:rPr kumimoji="1" lang="ja-JP" altLang="en-US" sz="1300">
              <a:solidFill>
                <a:schemeClr val="tx1"/>
              </a:solidFill>
              <a:latin typeface="ＭＳ Ｐゴシック"/>
            </a:rPr>
            <a:t>ポイント低下の</a:t>
          </a:r>
          <a:r>
            <a:rPr kumimoji="1" lang="en-US" altLang="ja-JP" sz="1300">
              <a:solidFill>
                <a:schemeClr val="tx1"/>
              </a:solidFill>
              <a:latin typeface="ＭＳ Ｐゴシック"/>
            </a:rPr>
            <a:t>22.9</a:t>
          </a:r>
          <a:r>
            <a:rPr kumimoji="1" lang="ja-JP" altLang="en-US" sz="1300">
              <a:solidFill>
                <a:schemeClr val="tx1"/>
              </a:solidFill>
              <a:latin typeface="ＭＳ Ｐゴシック"/>
            </a:rPr>
            <a:t>％となり、類似団体平均を</a:t>
          </a:r>
          <a:r>
            <a:rPr kumimoji="1" lang="en-US" altLang="ja-JP" sz="1300">
              <a:solidFill>
                <a:schemeClr val="tx1"/>
              </a:solidFill>
              <a:latin typeface="ＭＳ Ｐゴシック"/>
            </a:rPr>
            <a:t>0.1</a:t>
          </a:r>
          <a:r>
            <a:rPr kumimoji="1" lang="ja-JP" altLang="en-US" sz="1300">
              <a:solidFill>
                <a:schemeClr val="tx1"/>
              </a:solidFill>
              <a:latin typeface="ＭＳ Ｐゴシック"/>
            </a:rPr>
            <a:t>ポイント下回った。</a:t>
          </a:r>
        </a:p>
        <a:p>
          <a:r>
            <a:rPr kumimoji="1" lang="ja-JP" altLang="en-US" sz="1300">
              <a:solidFill>
                <a:schemeClr val="tx1"/>
              </a:solidFill>
              <a:latin typeface="ＭＳ Ｐゴシック"/>
            </a:rPr>
            <a:t>　今後も職員数の適正管理、時間外勤務手当の削減に取組む。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111760</xdr:rowOff>
    </xdr:to>
    <xdr:cxnSp macro="">
      <xdr:nvCxnSpPr>
        <xdr:cNvPr id="66" name="直線コネクタ 65"/>
        <xdr:cNvCxnSpPr/>
      </xdr:nvCxnSpPr>
      <xdr:spPr>
        <a:xfrm flipV="1">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127000</xdr:rowOff>
    </xdr:to>
    <xdr:cxnSp macro="">
      <xdr:nvCxnSpPr>
        <xdr:cNvPr id="69" name="直線コネクタ 68"/>
        <xdr:cNvCxnSpPr/>
      </xdr:nvCxnSpPr>
      <xdr:spPr>
        <a:xfrm flipV="1">
          <a:off x="3098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36</xdr:row>
      <xdr:rowOff>127000</xdr:rowOff>
    </xdr:to>
    <xdr:cxnSp macro="">
      <xdr:nvCxnSpPr>
        <xdr:cNvPr id="72" name="直線コネクタ 71"/>
        <xdr:cNvCxnSpPr/>
      </xdr:nvCxnSpPr>
      <xdr:spPr>
        <a:xfrm>
          <a:off x="2209800" y="604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36</xdr:row>
      <xdr:rowOff>149860</xdr:rowOff>
    </xdr:to>
    <xdr:cxnSp macro="">
      <xdr:nvCxnSpPr>
        <xdr:cNvPr id="75" name="直線コネクタ 74"/>
        <xdr:cNvCxnSpPr/>
      </xdr:nvCxnSpPr>
      <xdr:spPr>
        <a:xfrm flipV="1">
          <a:off x="1320800" y="60401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3" name="円/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評価替えに係る固定資産課税事務費等により、物件費に係る経常経費充当一般財源が</a:t>
          </a:r>
          <a:r>
            <a:rPr kumimoji="1" lang="en-US" altLang="ja-JP" sz="1300">
              <a:solidFill>
                <a:schemeClr val="tx1"/>
              </a:solidFill>
              <a:latin typeface="ＭＳ Ｐゴシック"/>
            </a:rPr>
            <a:t>37,131</a:t>
          </a:r>
          <a:r>
            <a:rPr kumimoji="1" lang="ja-JP" altLang="en-US" sz="1300">
              <a:solidFill>
                <a:schemeClr val="tx1"/>
              </a:solidFill>
              <a:latin typeface="ＭＳ Ｐゴシック"/>
            </a:rPr>
            <a:t>千円増加したこと及び経常一般財源歳入額が減少したことにより、経常収支比率は前年度と比べて</a:t>
          </a:r>
          <a:r>
            <a:rPr kumimoji="1" lang="en-US" altLang="ja-JP" sz="1300">
              <a:solidFill>
                <a:schemeClr val="tx1"/>
              </a:solidFill>
              <a:latin typeface="ＭＳ Ｐゴシック"/>
            </a:rPr>
            <a:t>1.3</a:t>
          </a:r>
          <a:r>
            <a:rPr kumimoji="1" lang="ja-JP" altLang="en-US" sz="1300">
              <a:solidFill>
                <a:schemeClr val="tx1"/>
              </a:solidFill>
              <a:latin typeface="ＭＳ Ｐゴシック"/>
            </a:rPr>
            <a:t>ポイント上昇の</a:t>
          </a:r>
          <a:r>
            <a:rPr kumimoji="1" lang="en-US" altLang="ja-JP" sz="1300">
              <a:solidFill>
                <a:schemeClr val="tx1"/>
              </a:solidFill>
              <a:latin typeface="ＭＳ Ｐゴシック"/>
            </a:rPr>
            <a:t>14.7</a:t>
          </a:r>
          <a:r>
            <a:rPr kumimoji="1" lang="ja-JP" altLang="en-US" sz="1300">
              <a:solidFill>
                <a:schemeClr val="tx1"/>
              </a:solidFill>
              <a:latin typeface="ＭＳ Ｐゴシック"/>
            </a:rPr>
            <a:t>％となったものの、類似団体平均を</a:t>
          </a:r>
          <a:r>
            <a:rPr kumimoji="1" lang="en-US" altLang="ja-JP" sz="1300">
              <a:solidFill>
                <a:schemeClr val="tx1"/>
              </a:solidFill>
              <a:latin typeface="ＭＳ Ｐゴシック"/>
            </a:rPr>
            <a:t>1.2</a:t>
          </a:r>
          <a:r>
            <a:rPr kumimoji="1" lang="ja-JP" altLang="en-US" sz="1300">
              <a:solidFill>
                <a:schemeClr val="tx1"/>
              </a:solidFill>
              <a:latin typeface="ＭＳ Ｐゴシック"/>
            </a:rPr>
            <a:t>ポイント下回った。</a:t>
          </a:r>
        </a:p>
        <a:p>
          <a:r>
            <a:rPr kumimoji="1" lang="ja-JP" altLang="en-US" sz="1300">
              <a:solidFill>
                <a:schemeClr val="tx1"/>
              </a:solidFill>
              <a:latin typeface="ＭＳ Ｐゴシック"/>
            </a:rPr>
            <a:t>　今後も、事務事業や施設管理経費等の見直しを図り、内部事務経費等の削減に努める。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46990</xdr:rowOff>
    </xdr:to>
    <xdr:cxnSp macro="">
      <xdr:nvCxnSpPr>
        <xdr:cNvPr id="127" name="直線コネクタ 126"/>
        <xdr:cNvCxnSpPr/>
      </xdr:nvCxnSpPr>
      <xdr:spPr>
        <a:xfrm>
          <a:off x="15671800" y="2862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24130</xdr:rowOff>
    </xdr:to>
    <xdr:cxnSp macro="">
      <xdr:nvCxnSpPr>
        <xdr:cNvPr id="130" name="直線コネクタ 129"/>
        <xdr:cNvCxnSpPr/>
      </xdr:nvCxnSpPr>
      <xdr:spPr>
        <a:xfrm flipV="1">
          <a:off x="14782800" y="2862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17</xdr:row>
      <xdr:rowOff>24130</xdr:rowOff>
    </xdr:to>
    <xdr:cxnSp macro="">
      <xdr:nvCxnSpPr>
        <xdr:cNvPr id="133" name="直線コネクタ 132"/>
        <xdr:cNvCxnSpPr/>
      </xdr:nvCxnSpPr>
      <xdr:spPr>
        <a:xfrm>
          <a:off x="13893800" y="2717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43180</xdr:rowOff>
    </xdr:to>
    <xdr:cxnSp macro="">
      <xdr:nvCxnSpPr>
        <xdr:cNvPr id="136" name="直線コネクタ 135"/>
        <xdr:cNvCxnSpPr/>
      </xdr:nvCxnSpPr>
      <xdr:spPr>
        <a:xfrm flipV="1">
          <a:off x="13004800" y="271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6" name="円/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12717</xdr:rowOff>
    </xdr:from>
    <xdr:ext cx="762000" cy="259045"/>
    <xdr:sp macro="" textlink="">
      <xdr:nvSpPr>
        <xdr:cNvPr id="147"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8" name="円/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9" name="テキスト ボックス 148"/>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0" name="円/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自立支援給付事業や生活保護扶助事業等により、扶助費に係る経常経費充当一般財源が</a:t>
          </a:r>
          <a:r>
            <a:rPr kumimoji="1" lang="en-US" altLang="ja-JP" sz="1300">
              <a:solidFill>
                <a:schemeClr val="tx1"/>
              </a:solidFill>
              <a:latin typeface="ＭＳ Ｐゴシック"/>
            </a:rPr>
            <a:t>41,203</a:t>
          </a:r>
          <a:r>
            <a:rPr kumimoji="1" lang="ja-JP" altLang="en-US" sz="1300">
              <a:solidFill>
                <a:schemeClr val="tx1"/>
              </a:solidFill>
              <a:latin typeface="ＭＳ Ｐゴシック"/>
            </a:rPr>
            <a:t>千円増加したこと及び経常一般財源歳入額が減少したことにより、経常収支比率は前年度と比べて</a:t>
          </a:r>
          <a:r>
            <a:rPr kumimoji="1" lang="en-US" altLang="ja-JP" sz="1300">
              <a:solidFill>
                <a:schemeClr val="tx1"/>
              </a:solidFill>
              <a:latin typeface="ＭＳ Ｐゴシック"/>
            </a:rPr>
            <a:t>1</a:t>
          </a:r>
          <a:r>
            <a:rPr kumimoji="1" lang="ja-JP" altLang="en-US" sz="1300">
              <a:solidFill>
                <a:schemeClr val="tx1"/>
              </a:solidFill>
              <a:latin typeface="ＭＳ Ｐゴシック"/>
            </a:rPr>
            <a:t>ポイント上昇の</a:t>
          </a:r>
          <a:r>
            <a:rPr kumimoji="1" lang="en-US" altLang="ja-JP" sz="1300">
              <a:solidFill>
                <a:schemeClr val="tx1"/>
              </a:solidFill>
              <a:latin typeface="ＭＳ Ｐゴシック"/>
            </a:rPr>
            <a:t>10.5</a:t>
          </a:r>
          <a:r>
            <a:rPr kumimoji="1" lang="ja-JP" altLang="en-US" sz="1300">
              <a:solidFill>
                <a:schemeClr val="tx1"/>
              </a:solidFill>
              <a:latin typeface="ＭＳ Ｐゴシック"/>
            </a:rPr>
            <a:t>％となり、類似団体平均を</a:t>
          </a:r>
          <a:r>
            <a:rPr kumimoji="1" lang="en-US" altLang="ja-JP" sz="1300">
              <a:solidFill>
                <a:schemeClr val="tx1"/>
              </a:solidFill>
              <a:latin typeface="ＭＳ Ｐゴシック"/>
            </a:rPr>
            <a:t>0.1</a:t>
          </a:r>
          <a:r>
            <a:rPr kumimoji="1" lang="ja-JP" altLang="en-US" sz="1300">
              <a:solidFill>
                <a:schemeClr val="tx1"/>
              </a:solidFill>
              <a:latin typeface="ＭＳ Ｐゴシック"/>
            </a:rPr>
            <a:t>ポイント上回った。</a:t>
          </a:r>
        </a:p>
        <a:p>
          <a:r>
            <a:rPr kumimoji="1" lang="ja-JP" altLang="en-US" sz="1300">
              <a:solidFill>
                <a:schemeClr val="tx1"/>
              </a:solidFill>
              <a:latin typeface="ＭＳ Ｐゴシック"/>
            </a:rPr>
            <a:t>　今後においても引き続き、扶助費の適正な執行に努める。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86178</xdr:rowOff>
    </xdr:to>
    <xdr:cxnSp macro="">
      <xdr:nvCxnSpPr>
        <xdr:cNvPr id="190" name="直線コネクタ 189"/>
        <xdr:cNvCxnSpPr/>
      </xdr:nvCxnSpPr>
      <xdr:spPr>
        <a:xfrm>
          <a:off x="3987800" y="9407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53522</xdr:rowOff>
    </xdr:to>
    <xdr:cxnSp macro="">
      <xdr:nvCxnSpPr>
        <xdr:cNvPr id="193" name="直線コネクタ 192"/>
        <xdr:cNvCxnSpPr/>
      </xdr:nvCxnSpPr>
      <xdr:spPr>
        <a:xfrm flipV="1">
          <a:off x="3098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55</xdr:row>
      <xdr:rowOff>53522</xdr:rowOff>
    </xdr:to>
    <xdr:cxnSp macro="">
      <xdr:nvCxnSpPr>
        <xdr:cNvPr id="196" name="直線コネクタ 195"/>
        <xdr:cNvCxnSpPr/>
      </xdr:nvCxnSpPr>
      <xdr:spPr>
        <a:xfrm>
          <a:off x="2209800" y="9341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55</xdr:row>
      <xdr:rowOff>20865</xdr:rowOff>
    </xdr:to>
    <xdr:cxnSp macro="">
      <xdr:nvCxnSpPr>
        <xdr:cNvPr id="199" name="直線コネクタ 198"/>
        <xdr:cNvCxnSpPr/>
      </xdr:nvCxnSpPr>
      <xdr:spPr>
        <a:xfrm flipV="1">
          <a:off x="1320800" y="9341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10"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1" name="円/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後期高齢者医療特別会計への繰出金の増加等により経常経費充当一般財源が増加したこと及び経常一般財源歳入額が減少したことにより、経常収支比率は前年度と比べて</a:t>
          </a:r>
          <a:r>
            <a:rPr kumimoji="1" lang="en-US" altLang="ja-JP" sz="1300">
              <a:solidFill>
                <a:schemeClr val="tx1"/>
              </a:solidFill>
              <a:latin typeface="ＭＳ Ｐゴシック"/>
            </a:rPr>
            <a:t>1.2</a:t>
          </a:r>
          <a:r>
            <a:rPr kumimoji="1" lang="ja-JP" altLang="en-US" sz="1300">
              <a:solidFill>
                <a:schemeClr val="tx1"/>
              </a:solidFill>
              <a:latin typeface="ＭＳ Ｐゴシック"/>
            </a:rPr>
            <a:t>ポイント上昇の</a:t>
          </a:r>
          <a:r>
            <a:rPr kumimoji="1" lang="en-US" altLang="ja-JP" sz="1300">
              <a:solidFill>
                <a:schemeClr val="tx1"/>
              </a:solidFill>
              <a:latin typeface="ＭＳ Ｐゴシック"/>
            </a:rPr>
            <a:t>18.5</a:t>
          </a:r>
          <a:r>
            <a:rPr kumimoji="1" lang="ja-JP" altLang="en-US" sz="1300">
              <a:solidFill>
                <a:schemeClr val="tx1"/>
              </a:solidFill>
              <a:latin typeface="ＭＳ Ｐゴシック"/>
            </a:rPr>
            <a:t>％となった。類似団体平均を上回っているが、これは特別会計等への繰出金が主な要因である。</a:t>
          </a:r>
        </a:p>
        <a:p>
          <a:r>
            <a:rPr kumimoji="1" lang="ja-JP" altLang="en-US" sz="1300">
              <a:solidFill>
                <a:schemeClr val="tx1"/>
              </a:solidFill>
              <a:latin typeface="ＭＳ Ｐゴシック"/>
            </a:rPr>
            <a:t>　引き続き、特別会計においても経費削減に取り組むとともに、使用料等の適正化を図り、普通会計負担額の削減に努める。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140607</xdr:rowOff>
    </xdr:from>
    <xdr:to>
      <xdr:col>24</xdr:col>
      <xdr:colOff>31750</xdr:colOff>
      <xdr:row>60</xdr:row>
      <xdr:rowOff>99785</xdr:rowOff>
    </xdr:to>
    <xdr:cxnSp macro="">
      <xdr:nvCxnSpPr>
        <xdr:cNvPr id="253" name="直線コネクタ 252"/>
        <xdr:cNvCxnSpPr/>
      </xdr:nvCxnSpPr>
      <xdr:spPr>
        <a:xfrm>
          <a:off x="15671800" y="10256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140607</xdr:rowOff>
    </xdr:from>
    <xdr:to>
      <xdr:col>22</xdr:col>
      <xdr:colOff>565150</xdr:colOff>
      <xdr:row>60</xdr:row>
      <xdr:rowOff>143328</xdr:rowOff>
    </xdr:to>
    <xdr:cxnSp macro="">
      <xdr:nvCxnSpPr>
        <xdr:cNvPr id="256" name="直線コネクタ 255"/>
        <xdr:cNvCxnSpPr/>
      </xdr:nvCxnSpPr>
      <xdr:spPr>
        <a:xfrm flipV="1">
          <a:off x="14782800" y="10256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67128</xdr:rowOff>
    </xdr:from>
    <xdr:to>
      <xdr:col>21</xdr:col>
      <xdr:colOff>361950</xdr:colOff>
      <xdr:row>60</xdr:row>
      <xdr:rowOff>143328</xdr:rowOff>
    </xdr:to>
    <xdr:cxnSp macro="">
      <xdr:nvCxnSpPr>
        <xdr:cNvPr id="259" name="直線コネクタ 258"/>
        <xdr:cNvCxnSpPr/>
      </xdr:nvCxnSpPr>
      <xdr:spPr>
        <a:xfrm>
          <a:off x="13893800" y="10354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67128</xdr:rowOff>
    </xdr:from>
    <xdr:to>
      <xdr:col>20</xdr:col>
      <xdr:colOff>158750</xdr:colOff>
      <xdr:row>61</xdr:row>
      <xdr:rowOff>58965</xdr:rowOff>
    </xdr:to>
    <xdr:cxnSp macro="">
      <xdr:nvCxnSpPr>
        <xdr:cNvPr id="262" name="直線コネクタ 261"/>
        <xdr:cNvCxnSpPr/>
      </xdr:nvCxnSpPr>
      <xdr:spPr>
        <a:xfrm flipV="1">
          <a:off x="13004800" y="10354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48985</xdr:rowOff>
    </xdr:from>
    <xdr:to>
      <xdr:col>24</xdr:col>
      <xdr:colOff>82550</xdr:colOff>
      <xdr:row>60</xdr:row>
      <xdr:rowOff>150585</xdr:rowOff>
    </xdr:to>
    <xdr:sp macro="" textlink="">
      <xdr:nvSpPr>
        <xdr:cNvPr id="272" name="円/楕円 271"/>
        <xdr:cNvSpPr/>
      </xdr:nvSpPr>
      <xdr:spPr>
        <a:xfrm>
          <a:off x="16459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21062</xdr:rowOff>
    </xdr:from>
    <xdr:ext cx="762000" cy="259045"/>
    <xdr:sp macro="" textlink="">
      <xdr:nvSpPr>
        <xdr:cNvPr id="273" name="その他該当値テキスト"/>
        <xdr:cNvSpPr txBox="1"/>
      </xdr:nvSpPr>
      <xdr:spPr>
        <a:xfrm>
          <a:off x="16598900" y="103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89807</xdr:rowOff>
    </xdr:from>
    <xdr:to>
      <xdr:col>22</xdr:col>
      <xdr:colOff>615950</xdr:colOff>
      <xdr:row>60</xdr:row>
      <xdr:rowOff>19957</xdr:rowOff>
    </xdr:to>
    <xdr:sp macro="" textlink="">
      <xdr:nvSpPr>
        <xdr:cNvPr id="274" name="円/楕円 273"/>
        <xdr:cNvSpPr/>
      </xdr:nvSpPr>
      <xdr:spPr>
        <a:xfrm>
          <a:off x="15621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4734</xdr:rowOff>
    </xdr:from>
    <xdr:ext cx="736600" cy="259045"/>
    <xdr:sp macro="" textlink="">
      <xdr:nvSpPr>
        <xdr:cNvPr id="275" name="テキスト ボックス 274"/>
        <xdr:cNvSpPr txBox="1"/>
      </xdr:nvSpPr>
      <xdr:spPr>
        <a:xfrm>
          <a:off x="15290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92528</xdr:rowOff>
    </xdr:from>
    <xdr:to>
      <xdr:col>21</xdr:col>
      <xdr:colOff>412750</xdr:colOff>
      <xdr:row>61</xdr:row>
      <xdr:rowOff>22678</xdr:rowOff>
    </xdr:to>
    <xdr:sp macro="" textlink="">
      <xdr:nvSpPr>
        <xdr:cNvPr id="276" name="円/楕円 275"/>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7455</xdr:rowOff>
    </xdr:from>
    <xdr:ext cx="762000" cy="259045"/>
    <xdr:sp macro="" textlink="">
      <xdr:nvSpPr>
        <xdr:cNvPr id="277" name="テキスト ボックス 276"/>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16328</xdr:rowOff>
    </xdr:from>
    <xdr:to>
      <xdr:col>20</xdr:col>
      <xdr:colOff>209550</xdr:colOff>
      <xdr:row>60</xdr:row>
      <xdr:rowOff>117928</xdr:rowOff>
    </xdr:to>
    <xdr:sp macro="" textlink="">
      <xdr:nvSpPr>
        <xdr:cNvPr id="278" name="円/楕円 277"/>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102705</xdr:rowOff>
    </xdr:from>
    <xdr:ext cx="762000" cy="259045"/>
    <xdr:sp macro="" textlink="">
      <xdr:nvSpPr>
        <xdr:cNvPr id="279" name="テキスト ボックス 278"/>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8165</xdr:rowOff>
    </xdr:from>
    <xdr:to>
      <xdr:col>19</xdr:col>
      <xdr:colOff>6350</xdr:colOff>
      <xdr:row>61</xdr:row>
      <xdr:rowOff>109765</xdr:rowOff>
    </xdr:to>
    <xdr:sp macro="" textlink="">
      <xdr:nvSpPr>
        <xdr:cNvPr id="280" name="円/楕円 279"/>
        <xdr:cNvSpPr/>
      </xdr:nvSpPr>
      <xdr:spPr>
        <a:xfrm>
          <a:off x="12954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94542</xdr:rowOff>
    </xdr:from>
    <xdr:ext cx="762000" cy="259045"/>
    <xdr:sp macro="" textlink="">
      <xdr:nvSpPr>
        <xdr:cNvPr id="281" name="テキスト ボックス 280"/>
        <xdr:cNvSpPr txBox="1"/>
      </xdr:nvSpPr>
      <xdr:spPr>
        <a:xfrm>
          <a:off x="12623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mn-ea"/>
              <a:ea typeface="+mn-ea"/>
            </a:rPr>
            <a:t>　光地区消防組合負担金など、</a:t>
          </a:r>
          <a:r>
            <a:rPr kumimoji="1" lang="ja-JP" altLang="en-US" sz="1300">
              <a:solidFill>
                <a:schemeClr val="tx1"/>
              </a:solidFill>
              <a:effectLst/>
              <a:latin typeface="+mn-ea"/>
              <a:ea typeface="+mn-ea"/>
              <a:cs typeface="+mn-cs"/>
            </a:rPr>
            <a:t>補助費等</a:t>
          </a:r>
          <a:r>
            <a:rPr kumimoji="1" lang="ja-JP" altLang="ja-JP" sz="1300">
              <a:solidFill>
                <a:schemeClr val="tx1"/>
              </a:solidFill>
              <a:effectLst/>
              <a:latin typeface="+mn-ea"/>
              <a:ea typeface="+mn-ea"/>
              <a:cs typeface="+mn-cs"/>
            </a:rPr>
            <a:t>に係る経常経費充当一般財源が</a:t>
          </a:r>
          <a:r>
            <a:rPr kumimoji="1" lang="en-US" altLang="ja-JP" sz="1300">
              <a:solidFill>
                <a:schemeClr val="tx1"/>
              </a:solidFill>
              <a:effectLst/>
              <a:latin typeface="+mn-ea"/>
              <a:ea typeface="+mn-ea"/>
              <a:cs typeface="+mn-cs"/>
            </a:rPr>
            <a:t>48,370</a:t>
          </a:r>
          <a:r>
            <a:rPr kumimoji="1" lang="ja-JP" altLang="ja-JP" sz="1300">
              <a:solidFill>
                <a:schemeClr val="tx1"/>
              </a:solidFill>
              <a:effectLst/>
              <a:latin typeface="+mn-ea"/>
              <a:ea typeface="+mn-ea"/>
              <a:cs typeface="+mn-cs"/>
            </a:rPr>
            <a:t>千円増加したこと及び経常一般財源歳入額が減少したことにより、</a:t>
          </a:r>
          <a:r>
            <a:rPr kumimoji="1" lang="ja-JP" altLang="en-US" sz="1300">
              <a:solidFill>
                <a:schemeClr val="tx1"/>
              </a:solidFill>
              <a:latin typeface="ＭＳ Ｐゴシック"/>
            </a:rPr>
            <a:t>前年度と比べて</a:t>
          </a:r>
          <a:r>
            <a:rPr kumimoji="1" lang="en-US" altLang="ja-JP" sz="1300">
              <a:solidFill>
                <a:schemeClr val="tx1"/>
              </a:solidFill>
              <a:latin typeface="ＭＳ Ｐゴシック"/>
            </a:rPr>
            <a:t>1.4</a:t>
          </a:r>
          <a:r>
            <a:rPr kumimoji="1" lang="ja-JP" altLang="en-US" sz="1300">
              <a:solidFill>
                <a:schemeClr val="tx1"/>
              </a:solidFill>
              <a:latin typeface="ＭＳ Ｐゴシック"/>
            </a:rPr>
            <a:t>ポイント上昇の</a:t>
          </a:r>
          <a:r>
            <a:rPr kumimoji="1" lang="en-US" altLang="ja-JP" sz="1300">
              <a:solidFill>
                <a:schemeClr val="tx1"/>
              </a:solidFill>
              <a:latin typeface="ＭＳ Ｐゴシック"/>
            </a:rPr>
            <a:t>16..6</a:t>
          </a:r>
          <a:r>
            <a:rPr kumimoji="1" lang="ja-JP" altLang="en-US" sz="1300">
              <a:solidFill>
                <a:schemeClr val="tx1"/>
              </a:solidFill>
              <a:latin typeface="ＭＳ Ｐゴシック"/>
            </a:rPr>
            <a:t>％となった。類似団体平均との比較では、</a:t>
          </a:r>
          <a:r>
            <a:rPr kumimoji="1" lang="en-US" altLang="ja-JP" sz="1300">
              <a:solidFill>
                <a:schemeClr val="tx1"/>
              </a:solidFill>
              <a:latin typeface="ＭＳ Ｐゴシック"/>
            </a:rPr>
            <a:t>5.4</a:t>
          </a:r>
          <a:r>
            <a:rPr kumimoji="1" lang="ja-JP" altLang="en-US" sz="1300">
              <a:solidFill>
                <a:schemeClr val="tx1"/>
              </a:solidFill>
              <a:latin typeface="ＭＳ Ｐゴシック"/>
            </a:rPr>
            <a:t>ポイント上回っているが、これは公営企業会計や一部事務組合に対する繰出金・負担金が多いことが主な要因である。</a:t>
          </a:r>
        </a:p>
        <a:p>
          <a:r>
            <a:rPr kumimoji="1" lang="ja-JP" altLang="en-US" sz="1300">
              <a:solidFill>
                <a:schemeClr val="tx1"/>
              </a:solidFill>
              <a:latin typeface="ＭＳ Ｐゴシック"/>
            </a:rPr>
            <a:t>　今後も、公営企業会計等への繰出金等の精査を進める。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104140</xdr:rowOff>
    </xdr:to>
    <xdr:cxnSp macro="">
      <xdr:nvCxnSpPr>
        <xdr:cNvPr id="309" name="直線コネクタ 308"/>
        <xdr:cNvCxnSpPr/>
      </xdr:nvCxnSpPr>
      <xdr:spPr>
        <a:xfrm>
          <a:off x="15671800" y="6710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24130</xdr:rowOff>
    </xdr:from>
    <xdr:to>
      <xdr:col>22</xdr:col>
      <xdr:colOff>565150</xdr:colOff>
      <xdr:row>40</xdr:row>
      <xdr:rowOff>24130</xdr:rowOff>
    </xdr:to>
    <xdr:cxnSp macro="">
      <xdr:nvCxnSpPr>
        <xdr:cNvPr id="312" name="直線コネクタ 311"/>
        <xdr:cNvCxnSpPr/>
      </xdr:nvCxnSpPr>
      <xdr:spPr>
        <a:xfrm flipV="1">
          <a:off x="14782800" y="67106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xdr:rowOff>
    </xdr:from>
    <xdr:to>
      <xdr:col>21</xdr:col>
      <xdr:colOff>361950</xdr:colOff>
      <xdr:row>40</xdr:row>
      <xdr:rowOff>24130</xdr:rowOff>
    </xdr:to>
    <xdr:cxnSp macro="">
      <xdr:nvCxnSpPr>
        <xdr:cNvPr id="315" name="直線コネクタ 314"/>
        <xdr:cNvCxnSpPr/>
      </xdr:nvCxnSpPr>
      <xdr:spPr>
        <a:xfrm>
          <a:off x="13893800" y="669353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xdr:rowOff>
    </xdr:from>
    <xdr:to>
      <xdr:col>20</xdr:col>
      <xdr:colOff>158750</xdr:colOff>
      <xdr:row>39</xdr:row>
      <xdr:rowOff>155575</xdr:rowOff>
    </xdr:to>
    <xdr:cxnSp macro="">
      <xdr:nvCxnSpPr>
        <xdr:cNvPr id="318" name="直線コネクタ 317"/>
        <xdr:cNvCxnSpPr/>
      </xdr:nvCxnSpPr>
      <xdr:spPr>
        <a:xfrm flipV="1">
          <a:off x="13004800" y="669353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53340</xdr:rowOff>
    </xdr:from>
    <xdr:to>
      <xdr:col>24</xdr:col>
      <xdr:colOff>82550</xdr:colOff>
      <xdr:row>39</xdr:row>
      <xdr:rowOff>154940</xdr:rowOff>
    </xdr:to>
    <xdr:sp macro="" textlink="">
      <xdr:nvSpPr>
        <xdr:cNvPr id="328" name="円/楕円 327"/>
        <xdr:cNvSpPr/>
      </xdr:nvSpPr>
      <xdr:spPr>
        <a:xfrm>
          <a:off x="164592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25417</xdr:rowOff>
    </xdr:from>
    <xdr:ext cx="762000" cy="259045"/>
    <xdr:sp macro="" textlink="">
      <xdr:nvSpPr>
        <xdr:cNvPr id="329" name="補助費等該当値テキスト"/>
        <xdr:cNvSpPr txBox="1"/>
      </xdr:nvSpPr>
      <xdr:spPr>
        <a:xfrm>
          <a:off x="165989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0" name="円/楕円 329"/>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1" name="テキスト ボックス 330"/>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144780</xdr:rowOff>
    </xdr:from>
    <xdr:to>
      <xdr:col>21</xdr:col>
      <xdr:colOff>412750</xdr:colOff>
      <xdr:row>40</xdr:row>
      <xdr:rowOff>74930</xdr:rowOff>
    </xdr:to>
    <xdr:sp macro="" textlink="">
      <xdr:nvSpPr>
        <xdr:cNvPr id="332" name="円/楕円 331"/>
        <xdr:cNvSpPr/>
      </xdr:nvSpPr>
      <xdr:spPr>
        <a:xfrm>
          <a:off x="14732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59707</xdr:rowOff>
    </xdr:from>
    <xdr:ext cx="762000" cy="259045"/>
    <xdr:sp macro="" textlink="">
      <xdr:nvSpPr>
        <xdr:cNvPr id="333" name="テキスト ボックス 332"/>
        <xdr:cNvSpPr txBox="1"/>
      </xdr:nvSpPr>
      <xdr:spPr>
        <a:xfrm>
          <a:off x="14401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127635</xdr:rowOff>
    </xdr:from>
    <xdr:to>
      <xdr:col>20</xdr:col>
      <xdr:colOff>209550</xdr:colOff>
      <xdr:row>39</xdr:row>
      <xdr:rowOff>57785</xdr:rowOff>
    </xdr:to>
    <xdr:sp macro="" textlink="">
      <xdr:nvSpPr>
        <xdr:cNvPr id="334" name="円/楕円 333"/>
        <xdr:cNvSpPr/>
      </xdr:nvSpPr>
      <xdr:spPr>
        <a:xfrm>
          <a:off x="13843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42562</xdr:rowOff>
    </xdr:from>
    <xdr:ext cx="762000" cy="259045"/>
    <xdr:sp macro="" textlink="">
      <xdr:nvSpPr>
        <xdr:cNvPr id="335" name="テキスト ボックス 334"/>
        <xdr:cNvSpPr txBox="1"/>
      </xdr:nvSpPr>
      <xdr:spPr>
        <a:xfrm>
          <a:off x="13512800" y="67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104775</xdr:rowOff>
    </xdr:from>
    <xdr:to>
      <xdr:col>19</xdr:col>
      <xdr:colOff>6350</xdr:colOff>
      <xdr:row>40</xdr:row>
      <xdr:rowOff>34925</xdr:rowOff>
    </xdr:to>
    <xdr:sp macro="" textlink="">
      <xdr:nvSpPr>
        <xdr:cNvPr id="336" name="円/楕円 335"/>
        <xdr:cNvSpPr/>
      </xdr:nvSpPr>
      <xdr:spPr>
        <a:xfrm>
          <a:off x="12954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19702</xdr:rowOff>
    </xdr:from>
    <xdr:ext cx="762000" cy="259045"/>
    <xdr:sp macro="" textlink="">
      <xdr:nvSpPr>
        <xdr:cNvPr id="337" name="テキスト ボックス 336"/>
        <xdr:cNvSpPr txBox="1"/>
      </xdr:nvSpPr>
      <xdr:spPr>
        <a:xfrm>
          <a:off x="12623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mn-ea"/>
              <a:ea typeface="+mn-ea"/>
            </a:rPr>
            <a:t>　公債費に係る経常経費充当一般財源については、</a:t>
          </a:r>
          <a:r>
            <a:rPr kumimoji="1" lang="ja-JP" altLang="ja-JP"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7</a:t>
          </a:r>
          <a:r>
            <a:rPr kumimoji="1" lang="ja-JP" altLang="ja-JP" sz="1300">
              <a:solidFill>
                <a:schemeClr val="tx1"/>
              </a:solidFill>
              <a:effectLst/>
              <a:latin typeface="+mn-ea"/>
              <a:ea typeface="+mn-ea"/>
              <a:cs typeface="+mn-cs"/>
            </a:rPr>
            <a:t>年度借入の地方道整備</a:t>
          </a:r>
          <a:r>
            <a:rPr kumimoji="1" lang="ja-JP" altLang="en-US" sz="1300">
              <a:solidFill>
                <a:schemeClr val="tx1"/>
              </a:solidFill>
              <a:effectLst/>
              <a:latin typeface="+mn-ea"/>
              <a:ea typeface="+mn-ea"/>
              <a:cs typeface="+mn-cs"/>
            </a:rPr>
            <a:t>事業</a:t>
          </a:r>
          <a:r>
            <a:rPr kumimoji="1" lang="ja-JP" altLang="ja-JP" sz="1300">
              <a:solidFill>
                <a:schemeClr val="tx1"/>
              </a:solidFill>
              <a:effectLst/>
              <a:latin typeface="+mn-ea"/>
              <a:ea typeface="+mn-ea"/>
              <a:cs typeface="+mn-cs"/>
            </a:rPr>
            <a:t>や公営住宅建設</a:t>
          </a:r>
          <a:r>
            <a:rPr kumimoji="1" lang="ja-JP" altLang="en-US" sz="1300">
              <a:solidFill>
                <a:schemeClr val="tx1"/>
              </a:solidFill>
              <a:effectLst/>
              <a:latin typeface="+mn-ea"/>
              <a:ea typeface="+mn-ea"/>
              <a:cs typeface="+mn-cs"/>
            </a:rPr>
            <a:t>事業等</a:t>
          </a:r>
          <a:r>
            <a:rPr kumimoji="1" lang="ja-JP" altLang="ja-JP" sz="1300">
              <a:solidFill>
                <a:schemeClr val="tx1"/>
              </a:solidFill>
              <a:effectLst/>
              <a:latin typeface="+mn-ea"/>
              <a:ea typeface="+mn-ea"/>
              <a:cs typeface="+mn-cs"/>
            </a:rPr>
            <a:t>の償還</a:t>
          </a:r>
          <a:r>
            <a:rPr kumimoji="1" lang="ja-JP" altLang="en-US" sz="1300">
              <a:solidFill>
                <a:schemeClr val="tx1"/>
              </a:solidFill>
              <a:effectLst/>
              <a:latin typeface="+mn-ea"/>
              <a:ea typeface="+mn-ea"/>
              <a:cs typeface="+mn-cs"/>
            </a:rPr>
            <a:t>が</a:t>
          </a:r>
          <a:r>
            <a:rPr kumimoji="1" lang="ja-JP" altLang="ja-JP" sz="1300">
              <a:solidFill>
                <a:schemeClr val="tx1"/>
              </a:solidFill>
              <a:effectLst/>
              <a:latin typeface="+mn-ea"/>
              <a:ea typeface="+mn-ea"/>
              <a:cs typeface="+mn-cs"/>
            </a:rPr>
            <a:t>終了</a:t>
          </a:r>
          <a:r>
            <a:rPr kumimoji="1" lang="ja-JP" altLang="en-US" sz="1300">
              <a:solidFill>
                <a:schemeClr val="tx1"/>
              </a:solidFill>
              <a:effectLst/>
              <a:latin typeface="+mn-ea"/>
              <a:ea typeface="+mn-ea"/>
              <a:cs typeface="+mn-cs"/>
            </a:rPr>
            <a:t>したため、</a:t>
          </a:r>
          <a:r>
            <a:rPr kumimoji="1" lang="en-US" altLang="ja-JP" sz="1300">
              <a:solidFill>
                <a:schemeClr val="tx1"/>
              </a:solidFill>
              <a:effectLst/>
              <a:latin typeface="+mn-ea"/>
              <a:ea typeface="+mn-ea"/>
              <a:cs typeface="+mn-cs"/>
            </a:rPr>
            <a:t>54,392</a:t>
          </a:r>
          <a:r>
            <a:rPr kumimoji="1" lang="ja-JP" altLang="en-US" sz="1300">
              <a:solidFill>
                <a:schemeClr val="tx1"/>
              </a:solidFill>
              <a:effectLst/>
              <a:latin typeface="+mn-ea"/>
              <a:ea typeface="+mn-ea"/>
              <a:cs typeface="+mn-cs"/>
            </a:rPr>
            <a:t>千円の減少となった。</a:t>
          </a:r>
          <a:r>
            <a:rPr kumimoji="1" lang="ja-JP" altLang="en-US" sz="1300">
              <a:solidFill>
                <a:schemeClr val="tx1"/>
              </a:solidFill>
              <a:latin typeface="ＭＳ Ｐゴシック"/>
            </a:rPr>
            <a:t>しかしながら、経常一般財源歳入額が減少したため、経常収支比率は前年度と比べて</a:t>
          </a:r>
          <a:r>
            <a:rPr kumimoji="1" lang="en-US" altLang="ja-JP" sz="1300">
              <a:solidFill>
                <a:schemeClr val="tx1"/>
              </a:solidFill>
              <a:latin typeface="ＭＳ Ｐゴシック"/>
            </a:rPr>
            <a:t>0.7</a:t>
          </a:r>
          <a:r>
            <a:rPr kumimoji="1" lang="ja-JP" altLang="en-US" sz="1300">
              <a:solidFill>
                <a:schemeClr val="tx1"/>
              </a:solidFill>
              <a:latin typeface="ＭＳ Ｐゴシック"/>
            </a:rPr>
            <a:t>ポイント上昇の</a:t>
          </a:r>
          <a:r>
            <a:rPr kumimoji="1" lang="en-US" altLang="ja-JP" sz="1300">
              <a:solidFill>
                <a:schemeClr val="tx1"/>
              </a:solidFill>
              <a:latin typeface="ＭＳ Ｐゴシック"/>
            </a:rPr>
            <a:t>16.2</a:t>
          </a:r>
          <a:r>
            <a:rPr kumimoji="1" lang="ja-JP" altLang="en-US" sz="1300">
              <a:solidFill>
                <a:schemeClr val="tx1"/>
              </a:solidFill>
              <a:latin typeface="ＭＳ Ｐゴシック"/>
            </a:rPr>
            <a:t>％となり、類似団体平均と同水準となった。</a:t>
          </a:r>
        </a:p>
        <a:p>
          <a:r>
            <a:rPr kumimoji="1" lang="ja-JP" altLang="en-US" sz="1300">
              <a:solidFill>
                <a:schemeClr val="tx1"/>
              </a:solidFill>
              <a:latin typeface="ＭＳ Ｐゴシック"/>
            </a:rPr>
            <a:t>　今後においても引き続き、地方債の新規発行を伴う普通建設事業の厳選により、地方債発行額の抑制に努める。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124713</xdr:rowOff>
    </xdr:to>
    <xdr:cxnSp macro="">
      <xdr:nvCxnSpPr>
        <xdr:cNvPr id="367" name="直線コネクタ 366"/>
        <xdr:cNvCxnSpPr/>
      </xdr:nvCxnSpPr>
      <xdr:spPr>
        <a:xfrm>
          <a:off x="3987800" y="132943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129287</xdr:rowOff>
    </xdr:to>
    <xdr:cxnSp macro="">
      <xdr:nvCxnSpPr>
        <xdr:cNvPr id="370" name="直線コネクタ 369"/>
        <xdr:cNvCxnSpPr/>
      </xdr:nvCxnSpPr>
      <xdr:spPr>
        <a:xfrm flipV="1">
          <a:off x="3098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77</xdr:row>
      <xdr:rowOff>129287</xdr:rowOff>
    </xdr:to>
    <xdr:cxnSp macro="">
      <xdr:nvCxnSpPr>
        <xdr:cNvPr id="373" name="直線コネクタ 372"/>
        <xdr:cNvCxnSpPr/>
      </xdr:nvCxnSpPr>
      <xdr:spPr>
        <a:xfrm>
          <a:off x="2209800" y="13152628"/>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28702</xdr:rowOff>
    </xdr:to>
    <xdr:cxnSp macro="">
      <xdr:nvCxnSpPr>
        <xdr:cNvPr id="376" name="直線コネクタ 375"/>
        <xdr:cNvCxnSpPr/>
      </xdr:nvCxnSpPr>
      <xdr:spPr>
        <a:xfrm flipV="1">
          <a:off x="1320800" y="13152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6" name="円/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8" name="円/楕円 387"/>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9" name="テキスト ボックス 38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0" name="円/楕円 389"/>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1" name="テキスト ボックス 390"/>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94" name="円/楕円 393"/>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95" name="テキスト ボックス 394"/>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公債費以外に係る経常収支比率は</a:t>
          </a:r>
          <a:r>
            <a:rPr kumimoji="1" lang="en-US" altLang="ja-JP" sz="1300">
              <a:solidFill>
                <a:schemeClr val="tx1"/>
              </a:solidFill>
              <a:latin typeface="ＭＳ Ｐゴシック"/>
            </a:rPr>
            <a:t>83.2</a:t>
          </a:r>
          <a:r>
            <a:rPr kumimoji="1" lang="ja-JP" altLang="en-US" sz="1300">
              <a:solidFill>
                <a:schemeClr val="tx1"/>
              </a:solidFill>
              <a:latin typeface="ＭＳ Ｐゴシック"/>
            </a:rPr>
            <a:t>％と、前年度に比べ</a:t>
          </a:r>
          <a:r>
            <a:rPr kumimoji="1" lang="en-US" altLang="ja-JP" sz="1300">
              <a:solidFill>
                <a:schemeClr val="tx1"/>
              </a:solidFill>
              <a:latin typeface="ＭＳ Ｐゴシック"/>
            </a:rPr>
            <a:t>4.5</a:t>
          </a:r>
          <a:r>
            <a:rPr kumimoji="1" lang="ja-JP" altLang="en-US" sz="1300">
              <a:solidFill>
                <a:schemeClr val="tx1"/>
              </a:solidFill>
              <a:latin typeface="ＭＳ Ｐゴシック"/>
            </a:rPr>
            <a:t>ポイント上昇した。類似団体平均を</a:t>
          </a:r>
          <a:r>
            <a:rPr kumimoji="1" lang="en-US" altLang="ja-JP" sz="1300">
              <a:solidFill>
                <a:schemeClr val="tx1"/>
              </a:solidFill>
              <a:latin typeface="ＭＳ Ｐゴシック"/>
            </a:rPr>
            <a:t>8.2</a:t>
          </a:r>
          <a:r>
            <a:rPr kumimoji="1" lang="ja-JP" altLang="en-US" sz="1300">
              <a:solidFill>
                <a:schemeClr val="tx1"/>
              </a:solidFill>
              <a:latin typeface="ＭＳ Ｐゴシック"/>
            </a:rPr>
            <a:t>ポイント上回っているが、これは、類似団体に比べ補助費等やその他（繰出金等）の割合が高いことによる。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78</xdr:row>
      <xdr:rowOff>20320</xdr:rowOff>
    </xdr:to>
    <xdr:cxnSp macro="">
      <xdr:nvCxnSpPr>
        <xdr:cNvPr id="428" name="直線コネクタ 427"/>
        <xdr:cNvCxnSpPr/>
      </xdr:nvCxnSpPr>
      <xdr:spPr>
        <a:xfrm>
          <a:off x="15671800" y="132219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78</xdr:row>
      <xdr:rowOff>96520</xdr:rowOff>
    </xdr:to>
    <xdr:cxnSp macro="">
      <xdr:nvCxnSpPr>
        <xdr:cNvPr id="431" name="直線コネクタ 430"/>
        <xdr:cNvCxnSpPr/>
      </xdr:nvCxnSpPr>
      <xdr:spPr>
        <a:xfrm flipV="1">
          <a:off x="14782800" y="1322197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78</xdr:row>
      <xdr:rowOff>96520</xdr:rowOff>
    </xdr:to>
    <xdr:cxnSp macro="">
      <xdr:nvCxnSpPr>
        <xdr:cNvPr id="434" name="直線コネクタ 433"/>
        <xdr:cNvCxnSpPr/>
      </xdr:nvCxnSpPr>
      <xdr:spPr>
        <a:xfrm>
          <a:off x="13893800" y="13027661"/>
          <a:ext cx="8890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78</xdr:row>
      <xdr:rowOff>24130</xdr:rowOff>
    </xdr:to>
    <xdr:cxnSp macro="">
      <xdr:nvCxnSpPr>
        <xdr:cNvPr id="437" name="直線コネクタ 436"/>
        <xdr:cNvCxnSpPr/>
      </xdr:nvCxnSpPr>
      <xdr:spPr>
        <a:xfrm flipV="1">
          <a:off x="13004800" y="13027661"/>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7" name="円/楕円 446"/>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8"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49" name="円/楕円 448"/>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55897</xdr:rowOff>
    </xdr:from>
    <xdr:ext cx="736600" cy="259045"/>
    <xdr:sp macro="" textlink="">
      <xdr:nvSpPr>
        <xdr:cNvPr id="450" name="テキスト ボックス 449"/>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51" name="円/楕円 450"/>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52" name="テキスト ボックス 451"/>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3" name="円/楕円 452"/>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54" name="テキスト ボックス 453"/>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55" name="円/楕円 454"/>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56" name="テキスト ボックス 455"/>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6414</xdr:rowOff>
    </xdr:from>
    <xdr:to>
      <xdr:col>4</xdr:col>
      <xdr:colOff>1117600</xdr:colOff>
      <xdr:row>16</xdr:row>
      <xdr:rowOff>64440</xdr:rowOff>
    </xdr:to>
    <xdr:cxnSp macro="">
      <xdr:nvCxnSpPr>
        <xdr:cNvPr id="50" name="直線コネクタ 49"/>
        <xdr:cNvCxnSpPr/>
      </xdr:nvCxnSpPr>
      <xdr:spPr bwMode="auto">
        <a:xfrm>
          <a:off x="5003800" y="2797239"/>
          <a:ext cx="647700" cy="5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147650</xdr:rowOff>
    </xdr:from>
    <xdr:to>
      <xdr:col>4</xdr:col>
      <xdr:colOff>469900</xdr:colOff>
      <xdr:row>16</xdr:row>
      <xdr:rowOff>6414</xdr:rowOff>
    </xdr:to>
    <xdr:cxnSp macro="">
      <xdr:nvCxnSpPr>
        <xdr:cNvPr id="53" name="直線コネクタ 52"/>
        <xdr:cNvCxnSpPr/>
      </xdr:nvCxnSpPr>
      <xdr:spPr bwMode="auto">
        <a:xfrm>
          <a:off x="4305300" y="2767025"/>
          <a:ext cx="698500" cy="3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147650</xdr:rowOff>
    </xdr:from>
    <xdr:to>
      <xdr:col>3</xdr:col>
      <xdr:colOff>904875</xdr:colOff>
      <xdr:row>16</xdr:row>
      <xdr:rowOff>20130</xdr:rowOff>
    </xdr:to>
    <xdr:cxnSp macro="">
      <xdr:nvCxnSpPr>
        <xdr:cNvPr id="56" name="直線コネクタ 55"/>
        <xdr:cNvCxnSpPr/>
      </xdr:nvCxnSpPr>
      <xdr:spPr bwMode="auto">
        <a:xfrm flipV="1">
          <a:off x="3606800" y="2767025"/>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158147</xdr:rowOff>
    </xdr:from>
    <xdr:to>
      <xdr:col>3</xdr:col>
      <xdr:colOff>206375</xdr:colOff>
      <xdr:row>16</xdr:row>
      <xdr:rowOff>20130</xdr:rowOff>
    </xdr:to>
    <xdr:cxnSp macro="">
      <xdr:nvCxnSpPr>
        <xdr:cNvPr id="59" name="直線コネクタ 58"/>
        <xdr:cNvCxnSpPr/>
      </xdr:nvCxnSpPr>
      <xdr:spPr bwMode="auto">
        <a:xfrm>
          <a:off x="2908300" y="2777522"/>
          <a:ext cx="698500" cy="33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13640</xdr:rowOff>
    </xdr:from>
    <xdr:to>
      <xdr:col>5</xdr:col>
      <xdr:colOff>34925</xdr:colOff>
      <xdr:row>16</xdr:row>
      <xdr:rowOff>115240</xdr:rowOff>
    </xdr:to>
    <xdr:sp macro="" textlink="">
      <xdr:nvSpPr>
        <xdr:cNvPr id="69" name="円/楕円 68"/>
        <xdr:cNvSpPr/>
      </xdr:nvSpPr>
      <xdr:spPr bwMode="auto">
        <a:xfrm>
          <a:off x="5600700" y="28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30167</xdr:rowOff>
    </xdr:from>
    <xdr:ext cx="762000" cy="259045"/>
    <xdr:sp macro="" textlink="">
      <xdr:nvSpPr>
        <xdr:cNvPr id="70" name="人口1人当たり決算額の推移該当値テキスト130"/>
        <xdr:cNvSpPr txBox="1"/>
      </xdr:nvSpPr>
      <xdr:spPr>
        <a:xfrm>
          <a:off x="5740400" y="264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76,784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127064</xdr:rowOff>
    </xdr:from>
    <xdr:to>
      <xdr:col>4</xdr:col>
      <xdr:colOff>520700</xdr:colOff>
      <xdr:row>16</xdr:row>
      <xdr:rowOff>57214</xdr:rowOff>
    </xdr:to>
    <xdr:sp macro="" textlink="">
      <xdr:nvSpPr>
        <xdr:cNvPr id="71" name="円/楕円 70"/>
        <xdr:cNvSpPr/>
      </xdr:nvSpPr>
      <xdr:spPr bwMode="auto">
        <a:xfrm>
          <a:off x="4953000" y="274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67391</xdr:rowOff>
    </xdr:from>
    <xdr:ext cx="736600" cy="259045"/>
    <xdr:sp macro="" textlink="">
      <xdr:nvSpPr>
        <xdr:cNvPr id="72" name="テキスト ボックス 71"/>
        <xdr:cNvSpPr txBox="1"/>
      </xdr:nvSpPr>
      <xdr:spPr>
        <a:xfrm>
          <a:off x="4622800" y="25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96850</xdr:rowOff>
    </xdr:from>
    <xdr:to>
      <xdr:col>3</xdr:col>
      <xdr:colOff>955675</xdr:colOff>
      <xdr:row>16</xdr:row>
      <xdr:rowOff>27000</xdr:rowOff>
    </xdr:to>
    <xdr:sp macro="" textlink="">
      <xdr:nvSpPr>
        <xdr:cNvPr id="73" name="円/楕円 72"/>
        <xdr:cNvSpPr/>
      </xdr:nvSpPr>
      <xdr:spPr bwMode="auto">
        <a:xfrm>
          <a:off x="4254500" y="271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37177</xdr:rowOff>
    </xdr:from>
    <xdr:ext cx="762000" cy="259045"/>
    <xdr:sp macro="" textlink="">
      <xdr:nvSpPr>
        <xdr:cNvPr id="74" name="テキスト ボックス 73"/>
        <xdr:cNvSpPr txBox="1"/>
      </xdr:nvSpPr>
      <xdr:spPr>
        <a:xfrm>
          <a:off x="3924300" y="24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140780</xdr:rowOff>
    </xdr:from>
    <xdr:to>
      <xdr:col>3</xdr:col>
      <xdr:colOff>257175</xdr:colOff>
      <xdr:row>16</xdr:row>
      <xdr:rowOff>70930</xdr:rowOff>
    </xdr:to>
    <xdr:sp macro="" textlink="">
      <xdr:nvSpPr>
        <xdr:cNvPr id="75" name="円/楕円 74"/>
        <xdr:cNvSpPr/>
      </xdr:nvSpPr>
      <xdr:spPr bwMode="auto">
        <a:xfrm>
          <a:off x="3556000" y="276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81107</xdr:rowOff>
    </xdr:from>
    <xdr:ext cx="762000" cy="259045"/>
    <xdr:sp macro="" textlink="">
      <xdr:nvSpPr>
        <xdr:cNvPr id="76" name="テキスト ボックス 75"/>
        <xdr:cNvSpPr txBox="1"/>
      </xdr:nvSpPr>
      <xdr:spPr>
        <a:xfrm>
          <a:off x="3225800" y="252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107347</xdr:rowOff>
    </xdr:from>
    <xdr:to>
      <xdr:col>2</xdr:col>
      <xdr:colOff>692150</xdr:colOff>
      <xdr:row>16</xdr:row>
      <xdr:rowOff>37497</xdr:rowOff>
    </xdr:to>
    <xdr:sp macro="" textlink="">
      <xdr:nvSpPr>
        <xdr:cNvPr id="77" name="円/楕円 76"/>
        <xdr:cNvSpPr/>
      </xdr:nvSpPr>
      <xdr:spPr bwMode="auto">
        <a:xfrm>
          <a:off x="2857500" y="272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47674</xdr:rowOff>
    </xdr:from>
    <xdr:ext cx="762000" cy="259045"/>
    <xdr:sp macro="" textlink="">
      <xdr:nvSpPr>
        <xdr:cNvPr id="78" name="テキスト ボックス 77"/>
        <xdr:cNvSpPr txBox="1"/>
      </xdr:nvSpPr>
      <xdr:spPr>
        <a:xfrm>
          <a:off x="2527300" y="249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305374</xdr:rowOff>
    </xdr:from>
    <xdr:to>
      <xdr:col>4</xdr:col>
      <xdr:colOff>1117600</xdr:colOff>
      <xdr:row>34</xdr:row>
      <xdr:rowOff>329997</xdr:rowOff>
    </xdr:to>
    <xdr:cxnSp macro="">
      <xdr:nvCxnSpPr>
        <xdr:cNvPr id="113" name="直線コネクタ 112"/>
        <xdr:cNvCxnSpPr/>
      </xdr:nvCxnSpPr>
      <xdr:spPr bwMode="auto">
        <a:xfrm>
          <a:off x="5003800" y="6572824"/>
          <a:ext cx="6477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305374</xdr:rowOff>
    </xdr:from>
    <xdr:to>
      <xdr:col>4</xdr:col>
      <xdr:colOff>469900</xdr:colOff>
      <xdr:row>34</xdr:row>
      <xdr:rowOff>337476</xdr:rowOff>
    </xdr:to>
    <xdr:cxnSp macro="">
      <xdr:nvCxnSpPr>
        <xdr:cNvPr id="116" name="直線コネクタ 115"/>
        <xdr:cNvCxnSpPr/>
      </xdr:nvCxnSpPr>
      <xdr:spPr bwMode="auto">
        <a:xfrm flipV="1">
          <a:off x="4305300" y="6572824"/>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337476</xdr:rowOff>
    </xdr:from>
    <xdr:to>
      <xdr:col>3</xdr:col>
      <xdr:colOff>904875</xdr:colOff>
      <xdr:row>35</xdr:row>
      <xdr:rowOff>41863</xdr:rowOff>
    </xdr:to>
    <xdr:cxnSp macro="">
      <xdr:nvCxnSpPr>
        <xdr:cNvPr id="119" name="直線コネクタ 118"/>
        <xdr:cNvCxnSpPr/>
      </xdr:nvCxnSpPr>
      <xdr:spPr bwMode="auto">
        <a:xfrm flipV="1">
          <a:off x="3606800" y="6604926"/>
          <a:ext cx="698500" cy="4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297340</xdr:rowOff>
    </xdr:from>
    <xdr:to>
      <xdr:col>3</xdr:col>
      <xdr:colOff>206375</xdr:colOff>
      <xdr:row>35</xdr:row>
      <xdr:rowOff>41863</xdr:rowOff>
    </xdr:to>
    <xdr:cxnSp macro="">
      <xdr:nvCxnSpPr>
        <xdr:cNvPr id="122" name="直線コネクタ 121"/>
        <xdr:cNvCxnSpPr/>
      </xdr:nvCxnSpPr>
      <xdr:spPr bwMode="auto">
        <a:xfrm>
          <a:off x="2908300" y="6564790"/>
          <a:ext cx="698500" cy="87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279197</xdr:rowOff>
    </xdr:from>
    <xdr:to>
      <xdr:col>5</xdr:col>
      <xdr:colOff>34925</xdr:colOff>
      <xdr:row>35</xdr:row>
      <xdr:rowOff>37897</xdr:rowOff>
    </xdr:to>
    <xdr:sp macro="" textlink="">
      <xdr:nvSpPr>
        <xdr:cNvPr id="132" name="円/楕円 131"/>
        <xdr:cNvSpPr/>
      </xdr:nvSpPr>
      <xdr:spPr bwMode="auto">
        <a:xfrm>
          <a:off x="5600700" y="654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124274</xdr:rowOff>
    </xdr:from>
    <xdr:ext cx="762000" cy="259045"/>
    <xdr:sp macro="" textlink="">
      <xdr:nvSpPr>
        <xdr:cNvPr id="133" name="人口1人当たり決算額の推移該当値テキスト445"/>
        <xdr:cNvSpPr txBox="1"/>
      </xdr:nvSpPr>
      <xdr:spPr>
        <a:xfrm>
          <a:off x="5740400" y="639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254574</xdr:rowOff>
    </xdr:from>
    <xdr:to>
      <xdr:col>4</xdr:col>
      <xdr:colOff>520700</xdr:colOff>
      <xdr:row>35</xdr:row>
      <xdr:rowOff>13274</xdr:rowOff>
    </xdr:to>
    <xdr:sp macro="" textlink="">
      <xdr:nvSpPr>
        <xdr:cNvPr id="134" name="円/楕円 133"/>
        <xdr:cNvSpPr/>
      </xdr:nvSpPr>
      <xdr:spPr bwMode="auto">
        <a:xfrm>
          <a:off x="4953000" y="652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23450</xdr:rowOff>
    </xdr:from>
    <xdr:ext cx="736600" cy="259045"/>
    <xdr:sp macro="" textlink="">
      <xdr:nvSpPr>
        <xdr:cNvPr id="135" name="テキスト ボックス 134"/>
        <xdr:cNvSpPr txBox="1"/>
      </xdr:nvSpPr>
      <xdr:spPr>
        <a:xfrm>
          <a:off x="4622800" y="629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286676</xdr:rowOff>
    </xdr:from>
    <xdr:to>
      <xdr:col>3</xdr:col>
      <xdr:colOff>955675</xdr:colOff>
      <xdr:row>35</xdr:row>
      <xdr:rowOff>45376</xdr:rowOff>
    </xdr:to>
    <xdr:sp macro="" textlink="">
      <xdr:nvSpPr>
        <xdr:cNvPr id="136" name="円/楕円 135"/>
        <xdr:cNvSpPr/>
      </xdr:nvSpPr>
      <xdr:spPr bwMode="auto">
        <a:xfrm>
          <a:off x="4254500" y="655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55552</xdr:rowOff>
    </xdr:from>
    <xdr:ext cx="762000" cy="259045"/>
    <xdr:sp macro="" textlink="">
      <xdr:nvSpPr>
        <xdr:cNvPr id="137" name="テキスト ボックス 136"/>
        <xdr:cNvSpPr txBox="1"/>
      </xdr:nvSpPr>
      <xdr:spPr>
        <a:xfrm>
          <a:off x="3924300" y="63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333963</xdr:rowOff>
    </xdr:from>
    <xdr:to>
      <xdr:col>3</xdr:col>
      <xdr:colOff>257175</xdr:colOff>
      <xdr:row>35</xdr:row>
      <xdr:rowOff>92663</xdr:rowOff>
    </xdr:to>
    <xdr:sp macro="" textlink="">
      <xdr:nvSpPr>
        <xdr:cNvPr id="138" name="円/楕円 137"/>
        <xdr:cNvSpPr/>
      </xdr:nvSpPr>
      <xdr:spPr bwMode="auto">
        <a:xfrm>
          <a:off x="3556000" y="660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102840</xdr:rowOff>
    </xdr:from>
    <xdr:ext cx="762000" cy="259045"/>
    <xdr:sp macro="" textlink="">
      <xdr:nvSpPr>
        <xdr:cNvPr id="139" name="テキスト ボックス 138"/>
        <xdr:cNvSpPr txBox="1"/>
      </xdr:nvSpPr>
      <xdr:spPr>
        <a:xfrm>
          <a:off x="3225800" y="637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246540</xdr:rowOff>
    </xdr:from>
    <xdr:to>
      <xdr:col>2</xdr:col>
      <xdr:colOff>692150</xdr:colOff>
      <xdr:row>35</xdr:row>
      <xdr:rowOff>5240</xdr:rowOff>
    </xdr:to>
    <xdr:sp macro="" textlink="">
      <xdr:nvSpPr>
        <xdr:cNvPr id="140" name="円/楕円 139"/>
        <xdr:cNvSpPr/>
      </xdr:nvSpPr>
      <xdr:spPr bwMode="auto">
        <a:xfrm>
          <a:off x="2857500" y="651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15417</xdr:rowOff>
    </xdr:from>
    <xdr:ext cx="762000" cy="259045"/>
    <xdr:sp macro="" textlink="">
      <xdr:nvSpPr>
        <xdr:cNvPr id="141" name="テキスト ボックス 140"/>
        <xdr:cNvSpPr txBox="1"/>
      </xdr:nvSpPr>
      <xdr:spPr>
        <a:xfrm>
          <a:off x="2527300" y="62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86733</xdr:rowOff>
    </xdr:from>
    <xdr:to>
      <xdr:col>6</xdr:col>
      <xdr:colOff>511175</xdr:colOff>
      <xdr:row>36</xdr:row>
      <xdr:rowOff>4963</xdr:rowOff>
    </xdr:to>
    <xdr:cxnSp macro="">
      <xdr:nvCxnSpPr>
        <xdr:cNvPr id="59" name="直線コネクタ 58"/>
        <xdr:cNvCxnSpPr/>
      </xdr:nvCxnSpPr>
      <xdr:spPr>
        <a:xfrm>
          <a:off x="3797300" y="6087483"/>
          <a:ext cx="8382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86733</xdr:rowOff>
    </xdr:from>
    <xdr:to>
      <xdr:col>5</xdr:col>
      <xdr:colOff>358775</xdr:colOff>
      <xdr:row>36</xdr:row>
      <xdr:rowOff>32898</xdr:rowOff>
    </xdr:to>
    <xdr:cxnSp macro="">
      <xdr:nvCxnSpPr>
        <xdr:cNvPr id="62" name="直線コネクタ 61"/>
        <xdr:cNvCxnSpPr/>
      </xdr:nvCxnSpPr>
      <xdr:spPr>
        <a:xfrm flipV="1">
          <a:off x="2908300" y="6087483"/>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165600</xdr:rowOff>
    </xdr:from>
    <xdr:to>
      <xdr:col>4</xdr:col>
      <xdr:colOff>155575</xdr:colOff>
      <xdr:row>36</xdr:row>
      <xdr:rowOff>32898</xdr:rowOff>
    </xdr:to>
    <xdr:cxnSp macro="">
      <xdr:nvCxnSpPr>
        <xdr:cNvPr id="65" name="直線コネクタ 64"/>
        <xdr:cNvCxnSpPr/>
      </xdr:nvCxnSpPr>
      <xdr:spPr>
        <a:xfrm>
          <a:off x="2019300" y="616635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74001</xdr:rowOff>
    </xdr:from>
    <xdr:to>
      <xdr:col>2</xdr:col>
      <xdr:colOff>638175</xdr:colOff>
      <xdr:row>35</xdr:row>
      <xdr:rowOff>165600</xdr:rowOff>
    </xdr:to>
    <xdr:cxnSp macro="">
      <xdr:nvCxnSpPr>
        <xdr:cNvPr id="68" name="直線コネクタ 67"/>
        <xdr:cNvCxnSpPr/>
      </xdr:nvCxnSpPr>
      <xdr:spPr>
        <a:xfrm>
          <a:off x="1130300" y="6074751"/>
          <a:ext cx="8890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125613</xdr:rowOff>
    </xdr:from>
    <xdr:to>
      <xdr:col>6</xdr:col>
      <xdr:colOff>561975</xdr:colOff>
      <xdr:row>36</xdr:row>
      <xdr:rowOff>55763</xdr:rowOff>
    </xdr:to>
    <xdr:sp macro="" textlink="">
      <xdr:nvSpPr>
        <xdr:cNvPr id="78" name="円/楕円 77"/>
        <xdr:cNvSpPr/>
      </xdr:nvSpPr>
      <xdr:spPr>
        <a:xfrm>
          <a:off x="4584700" y="61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104040</xdr:rowOff>
    </xdr:from>
    <xdr:ext cx="534377" cy="259045"/>
    <xdr:sp macro="" textlink="">
      <xdr:nvSpPr>
        <xdr:cNvPr id="79" name="人件費該当値テキスト"/>
        <xdr:cNvSpPr txBox="1"/>
      </xdr:nvSpPr>
      <xdr:spPr>
        <a:xfrm>
          <a:off x="4686300" y="610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35933</xdr:rowOff>
    </xdr:from>
    <xdr:to>
      <xdr:col>5</xdr:col>
      <xdr:colOff>409575</xdr:colOff>
      <xdr:row>35</xdr:row>
      <xdr:rowOff>137533</xdr:rowOff>
    </xdr:to>
    <xdr:sp macro="" textlink="">
      <xdr:nvSpPr>
        <xdr:cNvPr id="80" name="円/楕円 79"/>
        <xdr:cNvSpPr/>
      </xdr:nvSpPr>
      <xdr:spPr>
        <a:xfrm>
          <a:off x="3746500" y="60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154060</xdr:rowOff>
    </xdr:from>
    <xdr:ext cx="534377" cy="259045"/>
    <xdr:sp macro="" textlink="">
      <xdr:nvSpPr>
        <xdr:cNvPr id="81" name="テキスト ボックス 80"/>
        <xdr:cNvSpPr txBox="1"/>
      </xdr:nvSpPr>
      <xdr:spPr>
        <a:xfrm>
          <a:off x="3530111" y="5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153548</xdr:rowOff>
    </xdr:from>
    <xdr:to>
      <xdr:col>4</xdr:col>
      <xdr:colOff>206375</xdr:colOff>
      <xdr:row>36</xdr:row>
      <xdr:rowOff>83698</xdr:rowOff>
    </xdr:to>
    <xdr:sp macro="" textlink="">
      <xdr:nvSpPr>
        <xdr:cNvPr id="82" name="円/楕円 81"/>
        <xdr:cNvSpPr/>
      </xdr:nvSpPr>
      <xdr:spPr>
        <a:xfrm>
          <a:off x="2857500" y="61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74825</xdr:rowOff>
    </xdr:from>
    <xdr:ext cx="534377" cy="259045"/>
    <xdr:sp macro="" textlink="">
      <xdr:nvSpPr>
        <xdr:cNvPr id="83" name="テキスト ボックス 82"/>
        <xdr:cNvSpPr txBox="1"/>
      </xdr:nvSpPr>
      <xdr:spPr>
        <a:xfrm>
          <a:off x="2641111" y="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114800</xdr:rowOff>
    </xdr:from>
    <xdr:to>
      <xdr:col>3</xdr:col>
      <xdr:colOff>3175</xdr:colOff>
      <xdr:row>36</xdr:row>
      <xdr:rowOff>44950</xdr:rowOff>
    </xdr:to>
    <xdr:sp macro="" textlink="">
      <xdr:nvSpPr>
        <xdr:cNvPr id="84" name="円/楕円 83"/>
        <xdr:cNvSpPr/>
      </xdr:nvSpPr>
      <xdr:spPr>
        <a:xfrm>
          <a:off x="1968500" y="6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61477</xdr:rowOff>
    </xdr:from>
    <xdr:ext cx="534377" cy="259045"/>
    <xdr:sp macro="" textlink="">
      <xdr:nvSpPr>
        <xdr:cNvPr id="85" name="テキスト ボックス 84"/>
        <xdr:cNvSpPr txBox="1"/>
      </xdr:nvSpPr>
      <xdr:spPr>
        <a:xfrm>
          <a:off x="1752111" y="5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23201</xdr:rowOff>
    </xdr:from>
    <xdr:to>
      <xdr:col>1</xdr:col>
      <xdr:colOff>485775</xdr:colOff>
      <xdr:row>35</xdr:row>
      <xdr:rowOff>124801</xdr:rowOff>
    </xdr:to>
    <xdr:sp macro="" textlink="">
      <xdr:nvSpPr>
        <xdr:cNvPr id="86" name="円/楕円 85"/>
        <xdr:cNvSpPr/>
      </xdr:nvSpPr>
      <xdr:spPr>
        <a:xfrm>
          <a:off x="1079500" y="60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141328</xdr:rowOff>
    </xdr:from>
    <xdr:ext cx="534377" cy="259045"/>
    <xdr:sp macro="" textlink="">
      <xdr:nvSpPr>
        <xdr:cNvPr id="87" name="テキスト ボックス 86"/>
        <xdr:cNvSpPr txBox="1"/>
      </xdr:nvSpPr>
      <xdr:spPr>
        <a:xfrm>
          <a:off x="863111" y="57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14301</xdr:rowOff>
    </xdr:from>
    <xdr:to>
      <xdr:col>6</xdr:col>
      <xdr:colOff>511175</xdr:colOff>
      <xdr:row>59</xdr:row>
      <xdr:rowOff>14445</xdr:rowOff>
    </xdr:to>
    <xdr:cxnSp macro="">
      <xdr:nvCxnSpPr>
        <xdr:cNvPr id="118" name="直線コネクタ 117"/>
        <xdr:cNvCxnSpPr/>
      </xdr:nvCxnSpPr>
      <xdr:spPr>
        <a:xfrm>
          <a:off x="3797300" y="10129851"/>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14301</xdr:rowOff>
    </xdr:from>
    <xdr:to>
      <xdr:col>5</xdr:col>
      <xdr:colOff>358775</xdr:colOff>
      <xdr:row>59</xdr:row>
      <xdr:rowOff>16581</xdr:rowOff>
    </xdr:to>
    <xdr:cxnSp macro="">
      <xdr:nvCxnSpPr>
        <xdr:cNvPr id="121" name="直線コネクタ 120"/>
        <xdr:cNvCxnSpPr/>
      </xdr:nvCxnSpPr>
      <xdr:spPr>
        <a:xfrm flipV="1">
          <a:off x="2908300" y="10129851"/>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16581</xdr:rowOff>
    </xdr:from>
    <xdr:to>
      <xdr:col>4</xdr:col>
      <xdr:colOff>155575</xdr:colOff>
      <xdr:row>59</xdr:row>
      <xdr:rowOff>19079</xdr:rowOff>
    </xdr:to>
    <xdr:cxnSp macro="">
      <xdr:nvCxnSpPr>
        <xdr:cNvPr id="124" name="直線コネクタ 123"/>
        <xdr:cNvCxnSpPr/>
      </xdr:nvCxnSpPr>
      <xdr:spPr>
        <a:xfrm flipV="1">
          <a:off x="2019300" y="10132131"/>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17992</xdr:rowOff>
    </xdr:from>
    <xdr:to>
      <xdr:col>2</xdr:col>
      <xdr:colOff>638175</xdr:colOff>
      <xdr:row>59</xdr:row>
      <xdr:rowOff>19079</xdr:rowOff>
    </xdr:to>
    <xdr:cxnSp macro="">
      <xdr:nvCxnSpPr>
        <xdr:cNvPr id="127" name="直線コネクタ 126"/>
        <xdr:cNvCxnSpPr/>
      </xdr:nvCxnSpPr>
      <xdr:spPr>
        <a:xfrm>
          <a:off x="1130300" y="10133542"/>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135095</xdr:rowOff>
    </xdr:from>
    <xdr:to>
      <xdr:col>6</xdr:col>
      <xdr:colOff>561975</xdr:colOff>
      <xdr:row>59</xdr:row>
      <xdr:rowOff>65245</xdr:rowOff>
    </xdr:to>
    <xdr:sp macro="" textlink="">
      <xdr:nvSpPr>
        <xdr:cNvPr id="137" name="円/楕円 136"/>
        <xdr:cNvSpPr/>
      </xdr:nvSpPr>
      <xdr:spPr>
        <a:xfrm>
          <a:off x="4584700" y="100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134951</xdr:rowOff>
    </xdr:from>
    <xdr:to>
      <xdr:col>5</xdr:col>
      <xdr:colOff>409575</xdr:colOff>
      <xdr:row>59</xdr:row>
      <xdr:rowOff>65101</xdr:rowOff>
    </xdr:to>
    <xdr:sp macro="" textlink="">
      <xdr:nvSpPr>
        <xdr:cNvPr id="139" name="円/楕円 138"/>
        <xdr:cNvSpPr/>
      </xdr:nvSpPr>
      <xdr:spPr>
        <a:xfrm>
          <a:off x="3746500" y="100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56228</xdr:rowOff>
    </xdr:from>
    <xdr:ext cx="534377" cy="259045"/>
    <xdr:sp macro="" textlink="">
      <xdr:nvSpPr>
        <xdr:cNvPr id="140" name="テキスト ボックス 139"/>
        <xdr:cNvSpPr txBox="1"/>
      </xdr:nvSpPr>
      <xdr:spPr>
        <a:xfrm>
          <a:off x="3530111" y="101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137231</xdr:rowOff>
    </xdr:from>
    <xdr:to>
      <xdr:col>4</xdr:col>
      <xdr:colOff>206375</xdr:colOff>
      <xdr:row>59</xdr:row>
      <xdr:rowOff>67381</xdr:rowOff>
    </xdr:to>
    <xdr:sp macro="" textlink="">
      <xdr:nvSpPr>
        <xdr:cNvPr id="141" name="円/楕円 140"/>
        <xdr:cNvSpPr/>
      </xdr:nvSpPr>
      <xdr:spPr>
        <a:xfrm>
          <a:off x="2857500" y="100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58508</xdr:rowOff>
    </xdr:from>
    <xdr:ext cx="534377" cy="259045"/>
    <xdr:sp macro="" textlink="">
      <xdr:nvSpPr>
        <xdr:cNvPr id="142" name="テキスト ボックス 141"/>
        <xdr:cNvSpPr txBox="1"/>
      </xdr:nvSpPr>
      <xdr:spPr>
        <a:xfrm>
          <a:off x="2641111" y="101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139729</xdr:rowOff>
    </xdr:from>
    <xdr:to>
      <xdr:col>3</xdr:col>
      <xdr:colOff>3175</xdr:colOff>
      <xdr:row>59</xdr:row>
      <xdr:rowOff>69879</xdr:rowOff>
    </xdr:to>
    <xdr:sp macro="" textlink="">
      <xdr:nvSpPr>
        <xdr:cNvPr id="143" name="円/楕円 142"/>
        <xdr:cNvSpPr/>
      </xdr:nvSpPr>
      <xdr:spPr>
        <a:xfrm>
          <a:off x="1968500" y="100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61006</xdr:rowOff>
    </xdr:from>
    <xdr:ext cx="534377" cy="259045"/>
    <xdr:sp macro="" textlink="">
      <xdr:nvSpPr>
        <xdr:cNvPr id="144" name="テキスト ボックス 143"/>
        <xdr:cNvSpPr txBox="1"/>
      </xdr:nvSpPr>
      <xdr:spPr>
        <a:xfrm>
          <a:off x="1752111" y="1017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138642</xdr:rowOff>
    </xdr:from>
    <xdr:to>
      <xdr:col>1</xdr:col>
      <xdr:colOff>485775</xdr:colOff>
      <xdr:row>59</xdr:row>
      <xdr:rowOff>68792</xdr:rowOff>
    </xdr:to>
    <xdr:sp macro="" textlink="">
      <xdr:nvSpPr>
        <xdr:cNvPr id="145" name="円/楕円 144"/>
        <xdr:cNvSpPr/>
      </xdr:nvSpPr>
      <xdr:spPr>
        <a:xfrm>
          <a:off x="1079500" y="100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85319</xdr:rowOff>
    </xdr:from>
    <xdr:ext cx="534377" cy="259045"/>
    <xdr:sp macro="" textlink="">
      <xdr:nvSpPr>
        <xdr:cNvPr id="146" name="テキスト ボックス 145"/>
        <xdr:cNvSpPr txBox="1"/>
      </xdr:nvSpPr>
      <xdr:spPr>
        <a:xfrm>
          <a:off x="863111" y="98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50546</xdr:rowOff>
    </xdr:from>
    <xdr:to>
      <xdr:col>6</xdr:col>
      <xdr:colOff>511175</xdr:colOff>
      <xdr:row>77</xdr:row>
      <xdr:rowOff>52941</xdr:rowOff>
    </xdr:to>
    <xdr:cxnSp macro="">
      <xdr:nvCxnSpPr>
        <xdr:cNvPr id="177" name="直線コネクタ 176"/>
        <xdr:cNvCxnSpPr/>
      </xdr:nvCxnSpPr>
      <xdr:spPr>
        <a:xfrm>
          <a:off x="3797300" y="1325219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50546</xdr:rowOff>
    </xdr:from>
    <xdr:to>
      <xdr:col>5</xdr:col>
      <xdr:colOff>358775</xdr:colOff>
      <xdr:row>77</xdr:row>
      <xdr:rowOff>74276</xdr:rowOff>
    </xdr:to>
    <xdr:cxnSp macro="">
      <xdr:nvCxnSpPr>
        <xdr:cNvPr id="180" name="直線コネクタ 179"/>
        <xdr:cNvCxnSpPr/>
      </xdr:nvCxnSpPr>
      <xdr:spPr>
        <a:xfrm flipV="1">
          <a:off x="2908300" y="13252196"/>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74276</xdr:rowOff>
    </xdr:from>
    <xdr:to>
      <xdr:col>4</xdr:col>
      <xdr:colOff>155575</xdr:colOff>
      <xdr:row>77</xdr:row>
      <xdr:rowOff>85162</xdr:rowOff>
    </xdr:to>
    <xdr:cxnSp macro="">
      <xdr:nvCxnSpPr>
        <xdr:cNvPr id="183" name="直線コネクタ 182"/>
        <xdr:cNvCxnSpPr/>
      </xdr:nvCxnSpPr>
      <xdr:spPr>
        <a:xfrm flipV="1">
          <a:off x="2019300" y="1327592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85162</xdr:rowOff>
    </xdr:from>
    <xdr:to>
      <xdr:col>2</xdr:col>
      <xdr:colOff>638175</xdr:colOff>
      <xdr:row>77</xdr:row>
      <xdr:rowOff>106499</xdr:rowOff>
    </xdr:to>
    <xdr:cxnSp macro="">
      <xdr:nvCxnSpPr>
        <xdr:cNvPr id="186" name="直線コネクタ 185"/>
        <xdr:cNvCxnSpPr/>
      </xdr:nvCxnSpPr>
      <xdr:spPr>
        <a:xfrm flipV="1">
          <a:off x="1130300" y="13286812"/>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2141</xdr:rowOff>
    </xdr:from>
    <xdr:to>
      <xdr:col>6</xdr:col>
      <xdr:colOff>561975</xdr:colOff>
      <xdr:row>77</xdr:row>
      <xdr:rowOff>103741</xdr:rowOff>
    </xdr:to>
    <xdr:sp macro="" textlink="">
      <xdr:nvSpPr>
        <xdr:cNvPr id="196" name="円/楕円 195"/>
        <xdr:cNvSpPr/>
      </xdr:nvSpPr>
      <xdr:spPr>
        <a:xfrm>
          <a:off x="4584700" y="132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152018</xdr:rowOff>
    </xdr:from>
    <xdr:ext cx="469744" cy="259045"/>
    <xdr:sp macro="" textlink="">
      <xdr:nvSpPr>
        <xdr:cNvPr id="197" name="維持補修費該当値テキスト"/>
        <xdr:cNvSpPr txBox="1"/>
      </xdr:nvSpPr>
      <xdr:spPr>
        <a:xfrm>
          <a:off x="4686300" y="1318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171196</xdr:rowOff>
    </xdr:from>
    <xdr:to>
      <xdr:col>5</xdr:col>
      <xdr:colOff>409575</xdr:colOff>
      <xdr:row>77</xdr:row>
      <xdr:rowOff>101346</xdr:rowOff>
    </xdr:to>
    <xdr:sp macro="" textlink="">
      <xdr:nvSpPr>
        <xdr:cNvPr id="198" name="円/楕円 197"/>
        <xdr:cNvSpPr/>
      </xdr:nvSpPr>
      <xdr:spPr>
        <a:xfrm>
          <a:off x="3746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92473</xdr:rowOff>
    </xdr:from>
    <xdr:ext cx="469744" cy="259045"/>
    <xdr:sp macro="" textlink="">
      <xdr:nvSpPr>
        <xdr:cNvPr id="199" name="テキスト ボックス 198"/>
        <xdr:cNvSpPr txBox="1"/>
      </xdr:nvSpPr>
      <xdr:spPr>
        <a:xfrm>
          <a:off x="3562427"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23476</xdr:rowOff>
    </xdr:from>
    <xdr:to>
      <xdr:col>4</xdr:col>
      <xdr:colOff>206375</xdr:colOff>
      <xdr:row>77</xdr:row>
      <xdr:rowOff>125076</xdr:rowOff>
    </xdr:to>
    <xdr:sp macro="" textlink="">
      <xdr:nvSpPr>
        <xdr:cNvPr id="200" name="円/楕円 199"/>
        <xdr:cNvSpPr/>
      </xdr:nvSpPr>
      <xdr:spPr>
        <a:xfrm>
          <a:off x="2857500" y="132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116203</xdr:rowOff>
    </xdr:from>
    <xdr:ext cx="469744" cy="259045"/>
    <xdr:sp macro="" textlink="">
      <xdr:nvSpPr>
        <xdr:cNvPr id="201" name="テキスト ボックス 200"/>
        <xdr:cNvSpPr txBox="1"/>
      </xdr:nvSpPr>
      <xdr:spPr>
        <a:xfrm>
          <a:off x="2673427" y="133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34362</xdr:rowOff>
    </xdr:from>
    <xdr:to>
      <xdr:col>3</xdr:col>
      <xdr:colOff>3175</xdr:colOff>
      <xdr:row>77</xdr:row>
      <xdr:rowOff>135962</xdr:rowOff>
    </xdr:to>
    <xdr:sp macro="" textlink="">
      <xdr:nvSpPr>
        <xdr:cNvPr id="202" name="円/楕円 201"/>
        <xdr:cNvSpPr/>
      </xdr:nvSpPr>
      <xdr:spPr>
        <a:xfrm>
          <a:off x="1968500" y="132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127089</xdr:rowOff>
    </xdr:from>
    <xdr:ext cx="469744" cy="259045"/>
    <xdr:sp macro="" textlink="">
      <xdr:nvSpPr>
        <xdr:cNvPr id="203" name="テキスト ボックス 202"/>
        <xdr:cNvSpPr txBox="1"/>
      </xdr:nvSpPr>
      <xdr:spPr>
        <a:xfrm>
          <a:off x="1784427"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55699</xdr:rowOff>
    </xdr:from>
    <xdr:to>
      <xdr:col>1</xdr:col>
      <xdr:colOff>485775</xdr:colOff>
      <xdr:row>77</xdr:row>
      <xdr:rowOff>157299</xdr:rowOff>
    </xdr:to>
    <xdr:sp macro="" textlink="">
      <xdr:nvSpPr>
        <xdr:cNvPr id="204" name="円/楕円 203"/>
        <xdr:cNvSpPr/>
      </xdr:nvSpPr>
      <xdr:spPr>
        <a:xfrm>
          <a:off x="1079500" y="132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148426</xdr:rowOff>
    </xdr:from>
    <xdr:ext cx="469744" cy="259045"/>
    <xdr:sp macro="" textlink="">
      <xdr:nvSpPr>
        <xdr:cNvPr id="205" name="テキスト ボックス 204"/>
        <xdr:cNvSpPr txBox="1"/>
      </xdr:nvSpPr>
      <xdr:spPr>
        <a:xfrm>
          <a:off x="895427" y="1335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59207</xdr:rowOff>
    </xdr:from>
    <xdr:to>
      <xdr:col>6</xdr:col>
      <xdr:colOff>511175</xdr:colOff>
      <xdr:row>95</xdr:row>
      <xdr:rowOff>124930</xdr:rowOff>
    </xdr:to>
    <xdr:cxnSp macro="">
      <xdr:nvCxnSpPr>
        <xdr:cNvPr id="235" name="直線コネクタ 234"/>
        <xdr:cNvCxnSpPr/>
      </xdr:nvCxnSpPr>
      <xdr:spPr>
        <a:xfrm flipV="1">
          <a:off x="3797300" y="16346957"/>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124930</xdr:rowOff>
    </xdr:from>
    <xdr:to>
      <xdr:col>5</xdr:col>
      <xdr:colOff>358775</xdr:colOff>
      <xdr:row>95</xdr:row>
      <xdr:rowOff>127242</xdr:rowOff>
    </xdr:to>
    <xdr:cxnSp macro="">
      <xdr:nvCxnSpPr>
        <xdr:cNvPr id="238" name="直線コネクタ 237"/>
        <xdr:cNvCxnSpPr/>
      </xdr:nvCxnSpPr>
      <xdr:spPr>
        <a:xfrm flipV="1">
          <a:off x="2908300" y="16412680"/>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127242</xdr:rowOff>
    </xdr:from>
    <xdr:to>
      <xdr:col>4</xdr:col>
      <xdr:colOff>155575</xdr:colOff>
      <xdr:row>96</xdr:row>
      <xdr:rowOff>25578</xdr:rowOff>
    </xdr:to>
    <xdr:cxnSp macro="">
      <xdr:nvCxnSpPr>
        <xdr:cNvPr id="241" name="直線コネクタ 240"/>
        <xdr:cNvCxnSpPr/>
      </xdr:nvCxnSpPr>
      <xdr:spPr>
        <a:xfrm flipV="1">
          <a:off x="2019300" y="16414992"/>
          <a:ext cx="8890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24371</xdr:rowOff>
    </xdr:from>
    <xdr:to>
      <xdr:col>2</xdr:col>
      <xdr:colOff>638175</xdr:colOff>
      <xdr:row>96</xdr:row>
      <xdr:rowOff>25578</xdr:rowOff>
    </xdr:to>
    <xdr:cxnSp macro="">
      <xdr:nvCxnSpPr>
        <xdr:cNvPr id="244" name="直線コネクタ 243"/>
        <xdr:cNvCxnSpPr/>
      </xdr:nvCxnSpPr>
      <xdr:spPr>
        <a:xfrm>
          <a:off x="1130300" y="1648357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8407</xdr:rowOff>
    </xdr:from>
    <xdr:to>
      <xdr:col>6</xdr:col>
      <xdr:colOff>561975</xdr:colOff>
      <xdr:row>95</xdr:row>
      <xdr:rowOff>110007</xdr:rowOff>
    </xdr:to>
    <xdr:sp macro="" textlink="">
      <xdr:nvSpPr>
        <xdr:cNvPr id="254" name="円/楕円 253"/>
        <xdr:cNvSpPr/>
      </xdr:nvSpPr>
      <xdr:spPr>
        <a:xfrm>
          <a:off x="4584700" y="162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31284</xdr:rowOff>
    </xdr:from>
    <xdr:ext cx="534377" cy="259045"/>
    <xdr:sp macro="" textlink="">
      <xdr:nvSpPr>
        <xdr:cNvPr id="255" name="扶助費該当値テキスト"/>
        <xdr:cNvSpPr txBox="1"/>
      </xdr:nvSpPr>
      <xdr:spPr>
        <a:xfrm>
          <a:off x="4686300" y="161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74130</xdr:rowOff>
    </xdr:from>
    <xdr:to>
      <xdr:col>5</xdr:col>
      <xdr:colOff>409575</xdr:colOff>
      <xdr:row>96</xdr:row>
      <xdr:rowOff>4280</xdr:rowOff>
    </xdr:to>
    <xdr:sp macro="" textlink="">
      <xdr:nvSpPr>
        <xdr:cNvPr id="256" name="円/楕円 255"/>
        <xdr:cNvSpPr/>
      </xdr:nvSpPr>
      <xdr:spPr>
        <a:xfrm>
          <a:off x="3746500" y="163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20807</xdr:rowOff>
    </xdr:from>
    <xdr:ext cx="534377" cy="259045"/>
    <xdr:sp macro="" textlink="">
      <xdr:nvSpPr>
        <xdr:cNvPr id="257" name="テキスト ボックス 256"/>
        <xdr:cNvSpPr txBox="1"/>
      </xdr:nvSpPr>
      <xdr:spPr>
        <a:xfrm>
          <a:off x="3530111" y="161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76442</xdr:rowOff>
    </xdr:from>
    <xdr:to>
      <xdr:col>4</xdr:col>
      <xdr:colOff>206375</xdr:colOff>
      <xdr:row>96</xdr:row>
      <xdr:rowOff>6592</xdr:rowOff>
    </xdr:to>
    <xdr:sp macro="" textlink="">
      <xdr:nvSpPr>
        <xdr:cNvPr id="258" name="円/楕円 257"/>
        <xdr:cNvSpPr/>
      </xdr:nvSpPr>
      <xdr:spPr>
        <a:xfrm>
          <a:off x="28575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23119</xdr:rowOff>
    </xdr:from>
    <xdr:ext cx="534377" cy="259045"/>
    <xdr:sp macro="" textlink="">
      <xdr:nvSpPr>
        <xdr:cNvPr id="259" name="テキスト ボックス 258"/>
        <xdr:cNvSpPr txBox="1"/>
      </xdr:nvSpPr>
      <xdr:spPr>
        <a:xfrm>
          <a:off x="2641111"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146228</xdr:rowOff>
    </xdr:from>
    <xdr:to>
      <xdr:col>3</xdr:col>
      <xdr:colOff>3175</xdr:colOff>
      <xdr:row>96</xdr:row>
      <xdr:rowOff>76378</xdr:rowOff>
    </xdr:to>
    <xdr:sp macro="" textlink="">
      <xdr:nvSpPr>
        <xdr:cNvPr id="260" name="円/楕円 259"/>
        <xdr:cNvSpPr/>
      </xdr:nvSpPr>
      <xdr:spPr>
        <a:xfrm>
          <a:off x="1968500" y="164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92905</xdr:rowOff>
    </xdr:from>
    <xdr:ext cx="534377" cy="259045"/>
    <xdr:sp macro="" textlink="">
      <xdr:nvSpPr>
        <xdr:cNvPr id="261" name="テキスト ボックス 260"/>
        <xdr:cNvSpPr txBox="1"/>
      </xdr:nvSpPr>
      <xdr:spPr>
        <a:xfrm>
          <a:off x="1752111" y="162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145021</xdr:rowOff>
    </xdr:from>
    <xdr:to>
      <xdr:col>1</xdr:col>
      <xdr:colOff>485775</xdr:colOff>
      <xdr:row>96</xdr:row>
      <xdr:rowOff>75171</xdr:rowOff>
    </xdr:to>
    <xdr:sp macro="" textlink="">
      <xdr:nvSpPr>
        <xdr:cNvPr id="262" name="円/楕円 261"/>
        <xdr:cNvSpPr/>
      </xdr:nvSpPr>
      <xdr:spPr>
        <a:xfrm>
          <a:off x="1079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91698</xdr:rowOff>
    </xdr:from>
    <xdr:ext cx="534377" cy="259045"/>
    <xdr:sp macro="" textlink="">
      <xdr:nvSpPr>
        <xdr:cNvPr id="263" name="テキスト ボックス 262"/>
        <xdr:cNvSpPr txBox="1"/>
      </xdr:nvSpPr>
      <xdr:spPr>
        <a:xfrm>
          <a:off x="863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82131</xdr:rowOff>
    </xdr:from>
    <xdr:to>
      <xdr:col>15</xdr:col>
      <xdr:colOff>180975</xdr:colOff>
      <xdr:row>34</xdr:row>
      <xdr:rowOff>127114</xdr:rowOff>
    </xdr:to>
    <xdr:cxnSp macro="">
      <xdr:nvCxnSpPr>
        <xdr:cNvPr id="292" name="直線コネクタ 291"/>
        <xdr:cNvCxnSpPr/>
      </xdr:nvCxnSpPr>
      <xdr:spPr>
        <a:xfrm>
          <a:off x="9639300" y="5911431"/>
          <a:ext cx="838200" cy="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82131</xdr:rowOff>
    </xdr:from>
    <xdr:to>
      <xdr:col>14</xdr:col>
      <xdr:colOff>28575</xdr:colOff>
      <xdr:row>35</xdr:row>
      <xdr:rowOff>10097</xdr:rowOff>
    </xdr:to>
    <xdr:cxnSp macro="">
      <xdr:nvCxnSpPr>
        <xdr:cNvPr id="295" name="直線コネクタ 294"/>
        <xdr:cNvCxnSpPr/>
      </xdr:nvCxnSpPr>
      <xdr:spPr>
        <a:xfrm flipV="1">
          <a:off x="8750300" y="5911431"/>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96507</xdr:rowOff>
    </xdr:from>
    <xdr:to>
      <xdr:col>12</xdr:col>
      <xdr:colOff>511175</xdr:colOff>
      <xdr:row>35</xdr:row>
      <xdr:rowOff>10097</xdr:rowOff>
    </xdr:to>
    <xdr:cxnSp macro="">
      <xdr:nvCxnSpPr>
        <xdr:cNvPr id="298" name="直線コネクタ 297"/>
        <xdr:cNvCxnSpPr/>
      </xdr:nvCxnSpPr>
      <xdr:spPr>
        <a:xfrm>
          <a:off x="7861300" y="5754357"/>
          <a:ext cx="8890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51122</xdr:rowOff>
    </xdr:from>
    <xdr:ext cx="534377" cy="259045"/>
    <xdr:sp macro="" textlink="">
      <xdr:nvSpPr>
        <xdr:cNvPr id="300" name="テキスト ボックス 299"/>
        <xdr:cNvSpPr txBox="1"/>
      </xdr:nvSpPr>
      <xdr:spPr>
        <a:xfrm>
          <a:off x="8483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96507</xdr:rowOff>
    </xdr:from>
    <xdr:to>
      <xdr:col>11</xdr:col>
      <xdr:colOff>307975</xdr:colOff>
      <xdr:row>34</xdr:row>
      <xdr:rowOff>1384</xdr:rowOff>
    </xdr:to>
    <xdr:cxnSp macro="">
      <xdr:nvCxnSpPr>
        <xdr:cNvPr id="301" name="直線コネクタ 300"/>
        <xdr:cNvCxnSpPr/>
      </xdr:nvCxnSpPr>
      <xdr:spPr>
        <a:xfrm flipV="1">
          <a:off x="6972300" y="5754357"/>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124706</xdr:rowOff>
    </xdr:from>
    <xdr:ext cx="534377" cy="259045"/>
    <xdr:sp macro="" textlink="">
      <xdr:nvSpPr>
        <xdr:cNvPr id="303" name="テキスト ボックス 302"/>
        <xdr:cNvSpPr txBox="1"/>
      </xdr:nvSpPr>
      <xdr:spPr>
        <a:xfrm>
          <a:off x="7594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5" name="テキスト ボックス 304"/>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76314</xdr:rowOff>
    </xdr:from>
    <xdr:to>
      <xdr:col>15</xdr:col>
      <xdr:colOff>231775</xdr:colOff>
      <xdr:row>35</xdr:row>
      <xdr:rowOff>6464</xdr:rowOff>
    </xdr:to>
    <xdr:sp macro="" textlink="">
      <xdr:nvSpPr>
        <xdr:cNvPr id="311" name="円/楕円 310"/>
        <xdr:cNvSpPr/>
      </xdr:nvSpPr>
      <xdr:spPr>
        <a:xfrm>
          <a:off x="104267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99191</xdr:rowOff>
    </xdr:from>
    <xdr:ext cx="534377" cy="259045"/>
    <xdr:sp macro="" textlink="">
      <xdr:nvSpPr>
        <xdr:cNvPr id="312" name="補助費等該当値テキスト"/>
        <xdr:cNvSpPr txBox="1"/>
      </xdr:nvSpPr>
      <xdr:spPr>
        <a:xfrm>
          <a:off x="10528300" y="57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31331</xdr:rowOff>
    </xdr:from>
    <xdr:to>
      <xdr:col>14</xdr:col>
      <xdr:colOff>79375</xdr:colOff>
      <xdr:row>34</xdr:row>
      <xdr:rowOff>132931</xdr:rowOff>
    </xdr:to>
    <xdr:sp macro="" textlink="">
      <xdr:nvSpPr>
        <xdr:cNvPr id="313" name="円/楕円 312"/>
        <xdr:cNvSpPr/>
      </xdr:nvSpPr>
      <xdr:spPr>
        <a:xfrm>
          <a:off x="9588500" y="586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149458</xdr:rowOff>
    </xdr:from>
    <xdr:ext cx="534377" cy="259045"/>
    <xdr:sp macro="" textlink="">
      <xdr:nvSpPr>
        <xdr:cNvPr id="314" name="テキスト ボックス 313"/>
        <xdr:cNvSpPr txBox="1"/>
      </xdr:nvSpPr>
      <xdr:spPr>
        <a:xfrm>
          <a:off x="9372111" y="56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130747</xdr:rowOff>
    </xdr:from>
    <xdr:to>
      <xdr:col>12</xdr:col>
      <xdr:colOff>561975</xdr:colOff>
      <xdr:row>35</xdr:row>
      <xdr:rowOff>60897</xdr:rowOff>
    </xdr:to>
    <xdr:sp macro="" textlink="">
      <xdr:nvSpPr>
        <xdr:cNvPr id="315" name="円/楕円 314"/>
        <xdr:cNvSpPr/>
      </xdr:nvSpPr>
      <xdr:spPr>
        <a:xfrm>
          <a:off x="8699500" y="59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77424</xdr:rowOff>
    </xdr:from>
    <xdr:ext cx="534377" cy="259045"/>
    <xdr:sp macro="" textlink="">
      <xdr:nvSpPr>
        <xdr:cNvPr id="316" name="テキスト ボックス 315"/>
        <xdr:cNvSpPr txBox="1"/>
      </xdr:nvSpPr>
      <xdr:spPr>
        <a:xfrm>
          <a:off x="8483111" y="57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45707</xdr:rowOff>
    </xdr:from>
    <xdr:to>
      <xdr:col>11</xdr:col>
      <xdr:colOff>358775</xdr:colOff>
      <xdr:row>33</xdr:row>
      <xdr:rowOff>147307</xdr:rowOff>
    </xdr:to>
    <xdr:sp macro="" textlink="">
      <xdr:nvSpPr>
        <xdr:cNvPr id="317" name="円/楕円 316"/>
        <xdr:cNvSpPr/>
      </xdr:nvSpPr>
      <xdr:spPr>
        <a:xfrm>
          <a:off x="7810500" y="57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163834</xdr:rowOff>
    </xdr:from>
    <xdr:ext cx="534377" cy="259045"/>
    <xdr:sp macro="" textlink="">
      <xdr:nvSpPr>
        <xdr:cNvPr id="318" name="テキスト ボックス 317"/>
        <xdr:cNvSpPr txBox="1"/>
      </xdr:nvSpPr>
      <xdr:spPr>
        <a:xfrm>
          <a:off x="7594111" y="54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122034</xdr:rowOff>
    </xdr:from>
    <xdr:to>
      <xdr:col>10</xdr:col>
      <xdr:colOff>155575</xdr:colOff>
      <xdr:row>34</xdr:row>
      <xdr:rowOff>52184</xdr:rowOff>
    </xdr:to>
    <xdr:sp macro="" textlink="">
      <xdr:nvSpPr>
        <xdr:cNvPr id="319" name="円/楕円 318"/>
        <xdr:cNvSpPr/>
      </xdr:nvSpPr>
      <xdr:spPr>
        <a:xfrm>
          <a:off x="6921500" y="57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68711</xdr:rowOff>
    </xdr:from>
    <xdr:ext cx="534377" cy="259045"/>
    <xdr:sp macro="" textlink="">
      <xdr:nvSpPr>
        <xdr:cNvPr id="320" name="テキスト ボックス 319"/>
        <xdr:cNvSpPr txBox="1"/>
      </xdr:nvSpPr>
      <xdr:spPr>
        <a:xfrm>
          <a:off x="6705111" y="55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67525</xdr:rowOff>
    </xdr:from>
    <xdr:to>
      <xdr:col>15</xdr:col>
      <xdr:colOff>180975</xdr:colOff>
      <xdr:row>59</xdr:row>
      <xdr:rowOff>74578</xdr:rowOff>
    </xdr:to>
    <xdr:cxnSp macro="">
      <xdr:nvCxnSpPr>
        <xdr:cNvPr id="351" name="直線コネクタ 350"/>
        <xdr:cNvCxnSpPr/>
      </xdr:nvCxnSpPr>
      <xdr:spPr>
        <a:xfrm>
          <a:off x="9639300" y="10183075"/>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46662</xdr:rowOff>
    </xdr:from>
    <xdr:to>
      <xdr:col>14</xdr:col>
      <xdr:colOff>28575</xdr:colOff>
      <xdr:row>59</xdr:row>
      <xdr:rowOff>67525</xdr:rowOff>
    </xdr:to>
    <xdr:cxnSp macro="">
      <xdr:nvCxnSpPr>
        <xdr:cNvPr id="354" name="直線コネクタ 353"/>
        <xdr:cNvCxnSpPr/>
      </xdr:nvCxnSpPr>
      <xdr:spPr>
        <a:xfrm>
          <a:off x="8750300" y="10162212"/>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46662</xdr:rowOff>
    </xdr:from>
    <xdr:to>
      <xdr:col>12</xdr:col>
      <xdr:colOff>511175</xdr:colOff>
      <xdr:row>59</xdr:row>
      <xdr:rowOff>58732</xdr:rowOff>
    </xdr:to>
    <xdr:cxnSp macro="">
      <xdr:nvCxnSpPr>
        <xdr:cNvPr id="357" name="直線コネクタ 356"/>
        <xdr:cNvCxnSpPr/>
      </xdr:nvCxnSpPr>
      <xdr:spPr>
        <a:xfrm flipV="1">
          <a:off x="7861300" y="10162212"/>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58732</xdr:rowOff>
    </xdr:from>
    <xdr:to>
      <xdr:col>11</xdr:col>
      <xdr:colOff>307975</xdr:colOff>
      <xdr:row>59</xdr:row>
      <xdr:rowOff>63664</xdr:rowOff>
    </xdr:to>
    <xdr:cxnSp macro="">
      <xdr:nvCxnSpPr>
        <xdr:cNvPr id="360" name="直線コネクタ 359"/>
        <xdr:cNvCxnSpPr/>
      </xdr:nvCxnSpPr>
      <xdr:spPr>
        <a:xfrm flipV="1">
          <a:off x="6972300" y="10174282"/>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23778</xdr:rowOff>
    </xdr:from>
    <xdr:to>
      <xdr:col>15</xdr:col>
      <xdr:colOff>231775</xdr:colOff>
      <xdr:row>59</xdr:row>
      <xdr:rowOff>125378</xdr:rowOff>
    </xdr:to>
    <xdr:sp macro="" textlink="">
      <xdr:nvSpPr>
        <xdr:cNvPr id="370" name="円/楕円 369"/>
        <xdr:cNvSpPr/>
      </xdr:nvSpPr>
      <xdr:spPr>
        <a:xfrm>
          <a:off x="10426700" y="101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16725</xdr:rowOff>
    </xdr:from>
    <xdr:to>
      <xdr:col>14</xdr:col>
      <xdr:colOff>79375</xdr:colOff>
      <xdr:row>59</xdr:row>
      <xdr:rowOff>118325</xdr:rowOff>
    </xdr:to>
    <xdr:sp macro="" textlink="">
      <xdr:nvSpPr>
        <xdr:cNvPr id="372" name="円/楕円 371"/>
        <xdr:cNvSpPr/>
      </xdr:nvSpPr>
      <xdr:spPr>
        <a:xfrm>
          <a:off x="9588500" y="101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109452</xdr:rowOff>
    </xdr:from>
    <xdr:ext cx="534377" cy="259045"/>
    <xdr:sp macro="" textlink="">
      <xdr:nvSpPr>
        <xdr:cNvPr id="373" name="テキスト ボックス 372"/>
        <xdr:cNvSpPr txBox="1"/>
      </xdr:nvSpPr>
      <xdr:spPr>
        <a:xfrm>
          <a:off x="9372111" y="102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167312</xdr:rowOff>
    </xdr:from>
    <xdr:to>
      <xdr:col>12</xdr:col>
      <xdr:colOff>561975</xdr:colOff>
      <xdr:row>59</xdr:row>
      <xdr:rowOff>97462</xdr:rowOff>
    </xdr:to>
    <xdr:sp macro="" textlink="">
      <xdr:nvSpPr>
        <xdr:cNvPr id="374" name="円/楕円 373"/>
        <xdr:cNvSpPr/>
      </xdr:nvSpPr>
      <xdr:spPr>
        <a:xfrm>
          <a:off x="8699500" y="101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88589</xdr:rowOff>
    </xdr:from>
    <xdr:ext cx="534377" cy="259045"/>
    <xdr:sp macro="" textlink="">
      <xdr:nvSpPr>
        <xdr:cNvPr id="375" name="テキスト ボックス 374"/>
        <xdr:cNvSpPr txBox="1"/>
      </xdr:nvSpPr>
      <xdr:spPr>
        <a:xfrm>
          <a:off x="8483111" y="1020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7932</xdr:rowOff>
    </xdr:from>
    <xdr:to>
      <xdr:col>11</xdr:col>
      <xdr:colOff>358775</xdr:colOff>
      <xdr:row>59</xdr:row>
      <xdr:rowOff>109532</xdr:rowOff>
    </xdr:to>
    <xdr:sp macro="" textlink="">
      <xdr:nvSpPr>
        <xdr:cNvPr id="376" name="円/楕円 375"/>
        <xdr:cNvSpPr/>
      </xdr:nvSpPr>
      <xdr:spPr>
        <a:xfrm>
          <a:off x="7810500" y="101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100659</xdr:rowOff>
    </xdr:from>
    <xdr:ext cx="534377" cy="259045"/>
    <xdr:sp macro="" textlink="">
      <xdr:nvSpPr>
        <xdr:cNvPr id="377" name="テキスト ボックス 376"/>
        <xdr:cNvSpPr txBox="1"/>
      </xdr:nvSpPr>
      <xdr:spPr>
        <a:xfrm>
          <a:off x="7594111" y="102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12864</xdr:rowOff>
    </xdr:from>
    <xdr:to>
      <xdr:col>10</xdr:col>
      <xdr:colOff>155575</xdr:colOff>
      <xdr:row>59</xdr:row>
      <xdr:rowOff>114464</xdr:rowOff>
    </xdr:to>
    <xdr:sp macro="" textlink="">
      <xdr:nvSpPr>
        <xdr:cNvPr id="378" name="円/楕円 377"/>
        <xdr:cNvSpPr/>
      </xdr:nvSpPr>
      <xdr:spPr>
        <a:xfrm>
          <a:off x="6921500" y="101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105591</xdr:rowOff>
    </xdr:from>
    <xdr:ext cx="534377" cy="259045"/>
    <xdr:sp macro="" textlink="">
      <xdr:nvSpPr>
        <xdr:cNvPr id="379" name="テキスト ボックス 378"/>
        <xdr:cNvSpPr txBox="1"/>
      </xdr:nvSpPr>
      <xdr:spPr>
        <a:xfrm>
          <a:off x="6705111" y="102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32996</xdr:rowOff>
    </xdr:from>
    <xdr:to>
      <xdr:col>15</xdr:col>
      <xdr:colOff>180975</xdr:colOff>
      <xdr:row>79</xdr:row>
      <xdr:rowOff>42766</xdr:rowOff>
    </xdr:to>
    <xdr:cxnSp macro="">
      <xdr:nvCxnSpPr>
        <xdr:cNvPr id="408" name="直線コネクタ 407"/>
        <xdr:cNvCxnSpPr/>
      </xdr:nvCxnSpPr>
      <xdr:spPr>
        <a:xfrm>
          <a:off x="9639300" y="13577546"/>
          <a:ext cx="8382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28969</xdr:rowOff>
    </xdr:from>
    <xdr:to>
      <xdr:col>14</xdr:col>
      <xdr:colOff>28575</xdr:colOff>
      <xdr:row>79</xdr:row>
      <xdr:rowOff>32996</xdr:rowOff>
    </xdr:to>
    <xdr:cxnSp macro="">
      <xdr:nvCxnSpPr>
        <xdr:cNvPr id="411" name="直線コネクタ 410"/>
        <xdr:cNvCxnSpPr/>
      </xdr:nvCxnSpPr>
      <xdr:spPr>
        <a:xfrm>
          <a:off x="8750300" y="13573519"/>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163416</xdr:rowOff>
    </xdr:from>
    <xdr:to>
      <xdr:col>15</xdr:col>
      <xdr:colOff>231775</xdr:colOff>
      <xdr:row>79</xdr:row>
      <xdr:rowOff>93566</xdr:rowOff>
    </xdr:to>
    <xdr:sp macro="" textlink="">
      <xdr:nvSpPr>
        <xdr:cNvPr id="421" name="円/楕円 420"/>
        <xdr:cNvSpPr/>
      </xdr:nvSpPr>
      <xdr:spPr>
        <a:xfrm>
          <a:off x="104267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153646</xdr:rowOff>
    </xdr:from>
    <xdr:to>
      <xdr:col>14</xdr:col>
      <xdr:colOff>79375</xdr:colOff>
      <xdr:row>79</xdr:row>
      <xdr:rowOff>83796</xdr:rowOff>
    </xdr:to>
    <xdr:sp macro="" textlink="">
      <xdr:nvSpPr>
        <xdr:cNvPr id="423" name="円/楕円 422"/>
        <xdr:cNvSpPr/>
      </xdr:nvSpPr>
      <xdr:spPr>
        <a:xfrm>
          <a:off x="9588500" y="135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74923</xdr:rowOff>
    </xdr:from>
    <xdr:ext cx="469744" cy="259045"/>
    <xdr:sp macro="" textlink="">
      <xdr:nvSpPr>
        <xdr:cNvPr id="424" name="テキスト ボックス 423"/>
        <xdr:cNvSpPr txBox="1"/>
      </xdr:nvSpPr>
      <xdr:spPr>
        <a:xfrm>
          <a:off x="9404427" y="136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149619</xdr:rowOff>
    </xdr:from>
    <xdr:to>
      <xdr:col>12</xdr:col>
      <xdr:colOff>561975</xdr:colOff>
      <xdr:row>79</xdr:row>
      <xdr:rowOff>79769</xdr:rowOff>
    </xdr:to>
    <xdr:sp macro="" textlink="">
      <xdr:nvSpPr>
        <xdr:cNvPr id="425" name="円/楕円 424"/>
        <xdr:cNvSpPr/>
      </xdr:nvSpPr>
      <xdr:spPr>
        <a:xfrm>
          <a:off x="8699500" y="135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70896</xdr:rowOff>
    </xdr:from>
    <xdr:ext cx="534377" cy="259045"/>
    <xdr:sp macro="" textlink="">
      <xdr:nvSpPr>
        <xdr:cNvPr id="426" name="テキスト ボックス 425"/>
        <xdr:cNvSpPr txBox="1"/>
      </xdr:nvSpPr>
      <xdr:spPr>
        <a:xfrm>
          <a:off x="8483111" y="13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147104</xdr:rowOff>
    </xdr:from>
    <xdr:to>
      <xdr:col>15</xdr:col>
      <xdr:colOff>180975</xdr:colOff>
      <xdr:row>97</xdr:row>
      <xdr:rowOff>159538</xdr:rowOff>
    </xdr:to>
    <xdr:cxnSp macro="">
      <xdr:nvCxnSpPr>
        <xdr:cNvPr id="455" name="直線コネクタ 454"/>
        <xdr:cNvCxnSpPr/>
      </xdr:nvCxnSpPr>
      <xdr:spPr>
        <a:xfrm flipV="1">
          <a:off x="9639300" y="16777754"/>
          <a:ext cx="8382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144907</xdr:rowOff>
    </xdr:from>
    <xdr:to>
      <xdr:col>14</xdr:col>
      <xdr:colOff>28575</xdr:colOff>
      <xdr:row>97</xdr:row>
      <xdr:rowOff>159538</xdr:rowOff>
    </xdr:to>
    <xdr:cxnSp macro="">
      <xdr:nvCxnSpPr>
        <xdr:cNvPr id="458" name="直線コネクタ 457"/>
        <xdr:cNvCxnSpPr/>
      </xdr:nvCxnSpPr>
      <xdr:spPr>
        <a:xfrm>
          <a:off x="8750300" y="1660410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96304</xdr:rowOff>
    </xdr:from>
    <xdr:to>
      <xdr:col>15</xdr:col>
      <xdr:colOff>231775</xdr:colOff>
      <xdr:row>98</xdr:row>
      <xdr:rowOff>26454</xdr:rowOff>
    </xdr:to>
    <xdr:sp macro="" textlink="">
      <xdr:nvSpPr>
        <xdr:cNvPr id="468" name="円/楕円 467"/>
        <xdr:cNvSpPr/>
      </xdr:nvSpPr>
      <xdr:spPr>
        <a:xfrm>
          <a:off x="10426700" y="167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74731</xdr:rowOff>
    </xdr:from>
    <xdr:ext cx="534377" cy="259045"/>
    <xdr:sp macro="" textlink="">
      <xdr:nvSpPr>
        <xdr:cNvPr id="469" name="普通建設事業費 （ うち更新整備　）該当値テキスト"/>
        <xdr:cNvSpPr txBox="1"/>
      </xdr:nvSpPr>
      <xdr:spPr>
        <a:xfrm>
          <a:off x="10528300" y="167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108738</xdr:rowOff>
    </xdr:from>
    <xdr:to>
      <xdr:col>14</xdr:col>
      <xdr:colOff>79375</xdr:colOff>
      <xdr:row>98</xdr:row>
      <xdr:rowOff>38888</xdr:rowOff>
    </xdr:to>
    <xdr:sp macro="" textlink="">
      <xdr:nvSpPr>
        <xdr:cNvPr id="470" name="円/楕円 469"/>
        <xdr:cNvSpPr/>
      </xdr:nvSpPr>
      <xdr:spPr>
        <a:xfrm>
          <a:off x="9588500" y="167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30015</xdr:rowOff>
    </xdr:from>
    <xdr:ext cx="534377" cy="259045"/>
    <xdr:sp macro="" textlink="">
      <xdr:nvSpPr>
        <xdr:cNvPr id="471" name="テキスト ボックス 470"/>
        <xdr:cNvSpPr txBox="1"/>
      </xdr:nvSpPr>
      <xdr:spPr>
        <a:xfrm>
          <a:off x="9372111" y="1683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94107</xdr:rowOff>
    </xdr:from>
    <xdr:to>
      <xdr:col>12</xdr:col>
      <xdr:colOff>561975</xdr:colOff>
      <xdr:row>97</xdr:row>
      <xdr:rowOff>24257</xdr:rowOff>
    </xdr:to>
    <xdr:sp macro="" textlink="">
      <xdr:nvSpPr>
        <xdr:cNvPr id="472" name="円/楕円 471"/>
        <xdr:cNvSpPr/>
      </xdr:nvSpPr>
      <xdr:spPr>
        <a:xfrm>
          <a:off x="8699500" y="165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40784</xdr:rowOff>
    </xdr:from>
    <xdr:ext cx="534377" cy="259045"/>
    <xdr:sp macro="" textlink="">
      <xdr:nvSpPr>
        <xdr:cNvPr id="473" name="テキスト ボックス 472"/>
        <xdr:cNvSpPr txBox="1"/>
      </xdr:nvSpPr>
      <xdr:spPr>
        <a:xfrm>
          <a:off x="8483111" y="163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29363</xdr:rowOff>
    </xdr:from>
    <xdr:to>
      <xdr:col>23</xdr:col>
      <xdr:colOff>517525</xdr:colOff>
      <xdr:row>39</xdr:row>
      <xdr:rowOff>40932</xdr:rowOff>
    </xdr:to>
    <xdr:cxnSp macro="">
      <xdr:nvCxnSpPr>
        <xdr:cNvPr id="502" name="直線コネクタ 501"/>
        <xdr:cNvCxnSpPr/>
      </xdr:nvCxnSpPr>
      <xdr:spPr>
        <a:xfrm flipV="1">
          <a:off x="15481300" y="6715913"/>
          <a:ext cx="8382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40932</xdr:rowOff>
    </xdr:from>
    <xdr:to>
      <xdr:col>22</xdr:col>
      <xdr:colOff>365125</xdr:colOff>
      <xdr:row>39</xdr:row>
      <xdr:rowOff>41263</xdr:rowOff>
    </xdr:to>
    <xdr:cxnSp macro="">
      <xdr:nvCxnSpPr>
        <xdr:cNvPr id="505" name="直線コネクタ 504"/>
        <xdr:cNvCxnSpPr/>
      </xdr:nvCxnSpPr>
      <xdr:spPr>
        <a:xfrm flipV="1">
          <a:off x="14592300" y="672748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41135</xdr:rowOff>
    </xdr:from>
    <xdr:to>
      <xdr:col>21</xdr:col>
      <xdr:colOff>161925</xdr:colOff>
      <xdr:row>39</xdr:row>
      <xdr:rowOff>41263</xdr:rowOff>
    </xdr:to>
    <xdr:cxnSp macro="">
      <xdr:nvCxnSpPr>
        <xdr:cNvPr id="508" name="直線コネクタ 507"/>
        <xdr:cNvCxnSpPr/>
      </xdr:nvCxnSpPr>
      <xdr:spPr>
        <a:xfrm>
          <a:off x="13703300" y="6727685"/>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83723</xdr:rowOff>
    </xdr:from>
    <xdr:ext cx="378565" cy="259045"/>
    <xdr:sp macro="" textlink="">
      <xdr:nvSpPr>
        <xdr:cNvPr id="510" name="テキスト ボックス 509"/>
        <xdr:cNvSpPr txBox="1"/>
      </xdr:nvSpPr>
      <xdr:spPr>
        <a:xfrm>
          <a:off x="14403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41135</xdr:rowOff>
    </xdr:from>
    <xdr:to>
      <xdr:col>19</xdr:col>
      <xdr:colOff>644525</xdr:colOff>
      <xdr:row>39</xdr:row>
      <xdr:rowOff>41135</xdr:rowOff>
    </xdr:to>
    <xdr:cxnSp macro="">
      <xdr:nvCxnSpPr>
        <xdr:cNvPr id="511" name="直線コネクタ 510"/>
        <xdr:cNvCxnSpPr/>
      </xdr:nvCxnSpPr>
      <xdr:spPr>
        <a:xfrm>
          <a:off x="12814300" y="6727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150013</xdr:rowOff>
    </xdr:from>
    <xdr:to>
      <xdr:col>23</xdr:col>
      <xdr:colOff>568325</xdr:colOff>
      <xdr:row>39</xdr:row>
      <xdr:rowOff>80163</xdr:rowOff>
    </xdr:to>
    <xdr:sp macro="" textlink="">
      <xdr:nvSpPr>
        <xdr:cNvPr id="521" name="円/楕円 520"/>
        <xdr:cNvSpPr/>
      </xdr:nvSpPr>
      <xdr:spPr>
        <a:xfrm>
          <a:off x="162687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114153</xdr:rowOff>
    </xdr:from>
    <xdr:ext cx="469744" cy="259045"/>
    <xdr:sp macro="" textlink="">
      <xdr:nvSpPr>
        <xdr:cNvPr id="522" name="災害復旧事業費該当値テキスト"/>
        <xdr:cNvSpPr txBox="1"/>
      </xdr:nvSpPr>
      <xdr:spPr>
        <a:xfrm>
          <a:off x="16370300" y="66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161582</xdr:rowOff>
    </xdr:from>
    <xdr:to>
      <xdr:col>22</xdr:col>
      <xdr:colOff>415925</xdr:colOff>
      <xdr:row>39</xdr:row>
      <xdr:rowOff>91732</xdr:rowOff>
    </xdr:to>
    <xdr:sp macro="" textlink="">
      <xdr:nvSpPr>
        <xdr:cNvPr id="523" name="円/楕円 522"/>
        <xdr:cNvSpPr/>
      </xdr:nvSpPr>
      <xdr:spPr>
        <a:xfrm>
          <a:off x="15430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82859</xdr:rowOff>
    </xdr:from>
    <xdr:ext cx="378565" cy="259045"/>
    <xdr:sp macro="" textlink="">
      <xdr:nvSpPr>
        <xdr:cNvPr id="524" name="テキスト ボックス 523"/>
        <xdr:cNvSpPr txBox="1"/>
      </xdr:nvSpPr>
      <xdr:spPr>
        <a:xfrm>
          <a:off x="15292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161913</xdr:rowOff>
    </xdr:from>
    <xdr:to>
      <xdr:col>21</xdr:col>
      <xdr:colOff>212725</xdr:colOff>
      <xdr:row>39</xdr:row>
      <xdr:rowOff>92063</xdr:rowOff>
    </xdr:to>
    <xdr:sp macro="" textlink="">
      <xdr:nvSpPr>
        <xdr:cNvPr id="525" name="円/楕円 524"/>
        <xdr:cNvSpPr/>
      </xdr:nvSpPr>
      <xdr:spPr>
        <a:xfrm>
          <a:off x="14541500" y="66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108589</xdr:rowOff>
    </xdr:from>
    <xdr:ext cx="378565" cy="259045"/>
    <xdr:sp macro="" textlink="">
      <xdr:nvSpPr>
        <xdr:cNvPr id="526" name="テキスト ボックス 525"/>
        <xdr:cNvSpPr txBox="1"/>
      </xdr:nvSpPr>
      <xdr:spPr>
        <a:xfrm>
          <a:off x="14403017" y="645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161785</xdr:rowOff>
    </xdr:from>
    <xdr:to>
      <xdr:col>20</xdr:col>
      <xdr:colOff>9525</xdr:colOff>
      <xdr:row>39</xdr:row>
      <xdr:rowOff>91935</xdr:rowOff>
    </xdr:to>
    <xdr:sp macro="" textlink="">
      <xdr:nvSpPr>
        <xdr:cNvPr id="527" name="円/楕円 526"/>
        <xdr:cNvSpPr/>
      </xdr:nvSpPr>
      <xdr:spPr>
        <a:xfrm>
          <a:off x="13652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83062</xdr:rowOff>
    </xdr:from>
    <xdr:ext cx="378565" cy="259045"/>
    <xdr:sp macro="" textlink="">
      <xdr:nvSpPr>
        <xdr:cNvPr id="528" name="テキスト ボックス 527"/>
        <xdr:cNvSpPr txBox="1"/>
      </xdr:nvSpPr>
      <xdr:spPr>
        <a:xfrm>
          <a:off x="13514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161785</xdr:rowOff>
    </xdr:from>
    <xdr:to>
      <xdr:col>18</xdr:col>
      <xdr:colOff>492125</xdr:colOff>
      <xdr:row>39</xdr:row>
      <xdr:rowOff>91935</xdr:rowOff>
    </xdr:to>
    <xdr:sp macro="" textlink="">
      <xdr:nvSpPr>
        <xdr:cNvPr id="529" name="円/楕円 528"/>
        <xdr:cNvSpPr/>
      </xdr:nvSpPr>
      <xdr:spPr>
        <a:xfrm>
          <a:off x="12763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83062</xdr:rowOff>
    </xdr:from>
    <xdr:ext cx="378565" cy="259045"/>
    <xdr:sp macro="" textlink="">
      <xdr:nvSpPr>
        <xdr:cNvPr id="530" name="テキスト ボックス 529"/>
        <xdr:cNvSpPr txBox="1"/>
      </xdr:nvSpPr>
      <xdr:spPr>
        <a:xfrm>
          <a:off x="12625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106341</xdr:rowOff>
    </xdr:from>
    <xdr:to>
      <xdr:col>23</xdr:col>
      <xdr:colOff>517525</xdr:colOff>
      <xdr:row>75</xdr:row>
      <xdr:rowOff>122179</xdr:rowOff>
    </xdr:to>
    <xdr:cxnSp macro="">
      <xdr:nvCxnSpPr>
        <xdr:cNvPr id="610" name="直線コネクタ 609"/>
        <xdr:cNvCxnSpPr/>
      </xdr:nvCxnSpPr>
      <xdr:spPr>
        <a:xfrm>
          <a:off x="15481300" y="12965091"/>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106341</xdr:rowOff>
    </xdr:from>
    <xdr:to>
      <xdr:col>22</xdr:col>
      <xdr:colOff>365125</xdr:colOff>
      <xdr:row>75</xdr:row>
      <xdr:rowOff>136418</xdr:rowOff>
    </xdr:to>
    <xdr:cxnSp macro="">
      <xdr:nvCxnSpPr>
        <xdr:cNvPr id="613" name="直線コネクタ 612"/>
        <xdr:cNvCxnSpPr/>
      </xdr:nvCxnSpPr>
      <xdr:spPr>
        <a:xfrm flipV="1">
          <a:off x="14592300" y="1296509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136418</xdr:rowOff>
    </xdr:from>
    <xdr:to>
      <xdr:col>21</xdr:col>
      <xdr:colOff>161925</xdr:colOff>
      <xdr:row>76</xdr:row>
      <xdr:rowOff>27050</xdr:rowOff>
    </xdr:to>
    <xdr:cxnSp macro="">
      <xdr:nvCxnSpPr>
        <xdr:cNvPr id="616" name="直線コネクタ 615"/>
        <xdr:cNvCxnSpPr/>
      </xdr:nvCxnSpPr>
      <xdr:spPr>
        <a:xfrm flipV="1">
          <a:off x="13703300" y="12995168"/>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17416</xdr:rowOff>
    </xdr:from>
    <xdr:to>
      <xdr:col>19</xdr:col>
      <xdr:colOff>644525</xdr:colOff>
      <xdr:row>76</xdr:row>
      <xdr:rowOff>27050</xdr:rowOff>
    </xdr:to>
    <xdr:cxnSp macro="">
      <xdr:nvCxnSpPr>
        <xdr:cNvPr id="619" name="直線コネクタ 618"/>
        <xdr:cNvCxnSpPr/>
      </xdr:nvCxnSpPr>
      <xdr:spPr>
        <a:xfrm>
          <a:off x="12814300" y="13047616"/>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71379</xdr:rowOff>
    </xdr:from>
    <xdr:to>
      <xdr:col>23</xdr:col>
      <xdr:colOff>568325</xdr:colOff>
      <xdr:row>76</xdr:row>
      <xdr:rowOff>1529</xdr:rowOff>
    </xdr:to>
    <xdr:sp macro="" textlink="">
      <xdr:nvSpPr>
        <xdr:cNvPr id="629" name="円/楕円 628"/>
        <xdr:cNvSpPr/>
      </xdr:nvSpPr>
      <xdr:spPr>
        <a:xfrm>
          <a:off x="16268700" y="12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49806</xdr:rowOff>
    </xdr:from>
    <xdr:ext cx="534377" cy="259045"/>
    <xdr:sp macro="" textlink="">
      <xdr:nvSpPr>
        <xdr:cNvPr id="630" name="公債費該当値テキスト"/>
        <xdr:cNvSpPr txBox="1"/>
      </xdr:nvSpPr>
      <xdr:spPr>
        <a:xfrm>
          <a:off x="16370300" y="129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55541</xdr:rowOff>
    </xdr:from>
    <xdr:to>
      <xdr:col>22</xdr:col>
      <xdr:colOff>415925</xdr:colOff>
      <xdr:row>75</xdr:row>
      <xdr:rowOff>157141</xdr:rowOff>
    </xdr:to>
    <xdr:sp macro="" textlink="">
      <xdr:nvSpPr>
        <xdr:cNvPr id="631" name="円/楕円 630"/>
        <xdr:cNvSpPr/>
      </xdr:nvSpPr>
      <xdr:spPr>
        <a:xfrm>
          <a:off x="15430500" y="12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2218</xdr:rowOff>
    </xdr:from>
    <xdr:ext cx="534377" cy="259045"/>
    <xdr:sp macro="" textlink="">
      <xdr:nvSpPr>
        <xdr:cNvPr id="632" name="テキスト ボックス 631"/>
        <xdr:cNvSpPr txBox="1"/>
      </xdr:nvSpPr>
      <xdr:spPr>
        <a:xfrm>
          <a:off x="15214111" y="126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85618</xdr:rowOff>
    </xdr:from>
    <xdr:to>
      <xdr:col>21</xdr:col>
      <xdr:colOff>212725</xdr:colOff>
      <xdr:row>76</xdr:row>
      <xdr:rowOff>15768</xdr:rowOff>
    </xdr:to>
    <xdr:sp macro="" textlink="">
      <xdr:nvSpPr>
        <xdr:cNvPr id="633" name="円/楕円 632"/>
        <xdr:cNvSpPr/>
      </xdr:nvSpPr>
      <xdr:spPr>
        <a:xfrm>
          <a:off x="14541500" y="129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6895</xdr:rowOff>
    </xdr:from>
    <xdr:ext cx="534377" cy="259045"/>
    <xdr:sp macro="" textlink="">
      <xdr:nvSpPr>
        <xdr:cNvPr id="634" name="テキスト ボックス 633"/>
        <xdr:cNvSpPr txBox="1"/>
      </xdr:nvSpPr>
      <xdr:spPr>
        <a:xfrm>
          <a:off x="14325111" y="130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147700</xdr:rowOff>
    </xdr:from>
    <xdr:to>
      <xdr:col>20</xdr:col>
      <xdr:colOff>9525</xdr:colOff>
      <xdr:row>76</xdr:row>
      <xdr:rowOff>77850</xdr:rowOff>
    </xdr:to>
    <xdr:sp macro="" textlink="">
      <xdr:nvSpPr>
        <xdr:cNvPr id="635" name="円/楕円 634"/>
        <xdr:cNvSpPr/>
      </xdr:nvSpPr>
      <xdr:spPr>
        <a:xfrm>
          <a:off x="13652500" y="130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68977</xdr:rowOff>
    </xdr:from>
    <xdr:ext cx="534377" cy="259045"/>
    <xdr:sp macro="" textlink="">
      <xdr:nvSpPr>
        <xdr:cNvPr id="636" name="テキスト ボックス 635"/>
        <xdr:cNvSpPr txBox="1"/>
      </xdr:nvSpPr>
      <xdr:spPr>
        <a:xfrm>
          <a:off x="13436111" y="130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138065</xdr:rowOff>
    </xdr:from>
    <xdr:to>
      <xdr:col>18</xdr:col>
      <xdr:colOff>492125</xdr:colOff>
      <xdr:row>76</xdr:row>
      <xdr:rowOff>68216</xdr:rowOff>
    </xdr:to>
    <xdr:sp macro="" textlink="">
      <xdr:nvSpPr>
        <xdr:cNvPr id="637" name="円/楕円 636"/>
        <xdr:cNvSpPr/>
      </xdr:nvSpPr>
      <xdr:spPr>
        <a:xfrm>
          <a:off x="12763500" y="12996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59343</xdr:rowOff>
    </xdr:from>
    <xdr:ext cx="534377" cy="259045"/>
    <xdr:sp macro="" textlink="">
      <xdr:nvSpPr>
        <xdr:cNvPr id="638" name="テキスト ボックス 637"/>
        <xdr:cNvSpPr txBox="1"/>
      </xdr:nvSpPr>
      <xdr:spPr>
        <a:xfrm>
          <a:off x="12547111" y="13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151350</xdr:rowOff>
    </xdr:from>
    <xdr:to>
      <xdr:col>23</xdr:col>
      <xdr:colOff>517525</xdr:colOff>
      <xdr:row>99</xdr:row>
      <xdr:rowOff>3759</xdr:rowOff>
    </xdr:to>
    <xdr:cxnSp macro="">
      <xdr:nvCxnSpPr>
        <xdr:cNvPr id="667" name="直線コネクタ 666"/>
        <xdr:cNvCxnSpPr/>
      </xdr:nvCxnSpPr>
      <xdr:spPr>
        <a:xfrm flipV="1">
          <a:off x="15481300" y="16953450"/>
          <a:ext cx="8382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142036</xdr:rowOff>
    </xdr:from>
    <xdr:to>
      <xdr:col>22</xdr:col>
      <xdr:colOff>365125</xdr:colOff>
      <xdr:row>99</xdr:row>
      <xdr:rowOff>3759</xdr:rowOff>
    </xdr:to>
    <xdr:cxnSp macro="">
      <xdr:nvCxnSpPr>
        <xdr:cNvPr id="670" name="直線コネクタ 669"/>
        <xdr:cNvCxnSpPr/>
      </xdr:nvCxnSpPr>
      <xdr:spPr>
        <a:xfrm>
          <a:off x="14592300" y="16944136"/>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34964</xdr:rowOff>
    </xdr:from>
    <xdr:to>
      <xdr:col>21</xdr:col>
      <xdr:colOff>161925</xdr:colOff>
      <xdr:row>98</xdr:row>
      <xdr:rowOff>142036</xdr:rowOff>
    </xdr:to>
    <xdr:cxnSp macro="">
      <xdr:nvCxnSpPr>
        <xdr:cNvPr id="673" name="直線コネクタ 672"/>
        <xdr:cNvCxnSpPr/>
      </xdr:nvCxnSpPr>
      <xdr:spPr>
        <a:xfrm>
          <a:off x="13703300" y="16837064"/>
          <a:ext cx="889000" cy="10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34964</xdr:rowOff>
    </xdr:from>
    <xdr:to>
      <xdr:col>19</xdr:col>
      <xdr:colOff>644525</xdr:colOff>
      <xdr:row>98</xdr:row>
      <xdr:rowOff>116886</xdr:rowOff>
    </xdr:to>
    <xdr:cxnSp macro="">
      <xdr:nvCxnSpPr>
        <xdr:cNvPr id="676" name="直線コネクタ 675"/>
        <xdr:cNvCxnSpPr/>
      </xdr:nvCxnSpPr>
      <xdr:spPr>
        <a:xfrm flipV="1">
          <a:off x="12814300" y="16837064"/>
          <a:ext cx="889000" cy="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38177</xdr:rowOff>
    </xdr:from>
    <xdr:ext cx="534377" cy="259045"/>
    <xdr:sp macro="" textlink="">
      <xdr:nvSpPr>
        <xdr:cNvPr id="678" name="テキスト ボックス 677"/>
        <xdr:cNvSpPr txBox="1"/>
      </xdr:nvSpPr>
      <xdr:spPr>
        <a:xfrm>
          <a:off x="13436111" y="170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39628</xdr:rowOff>
    </xdr:from>
    <xdr:ext cx="534377" cy="259045"/>
    <xdr:sp macro="" textlink="">
      <xdr:nvSpPr>
        <xdr:cNvPr id="680" name="テキスト ボックス 679"/>
        <xdr:cNvSpPr txBox="1"/>
      </xdr:nvSpPr>
      <xdr:spPr>
        <a:xfrm>
          <a:off x="12547111" y="1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100550</xdr:rowOff>
    </xdr:from>
    <xdr:to>
      <xdr:col>23</xdr:col>
      <xdr:colOff>568325</xdr:colOff>
      <xdr:row>99</xdr:row>
      <xdr:rowOff>30700</xdr:rowOff>
    </xdr:to>
    <xdr:sp macro="" textlink="">
      <xdr:nvSpPr>
        <xdr:cNvPr id="686" name="円/楕円 685"/>
        <xdr:cNvSpPr/>
      </xdr:nvSpPr>
      <xdr:spPr>
        <a:xfrm>
          <a:off x="16268700" y="169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59927</xdr:rowOff>
    </xdr:from>
    <xdr:ext cx="534377" cy="259045"/>
    <xdr:sp macro="" textlink="">
      <xdr:nvSpPr>
        <xdr:cNvPr id="687" name="積立金該当値テキスト"/>
        <xdr:cNvSpPr txBox="1"/>
      </xdr:nvSpPr>
      <xdr:spPr>
        <a:xfrm>
          <a:off x="16370300" y="166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124409</xdr:rowOff>
    </xdr:from>
    <xdr:to>
      <xdr:col>22</xdr:col>
      <xdr:colOff>415925</xdr:colOff>
      <xdr:row>99</xdr:row>
      <xdr:rowOff>54559</xdr:rowOff>
    </xdr:to>
    <xdr:sp macro="" textlink="">
      <xdr:nvSpPr>
        <xdr:cNvPr id="688" name="円/楕円 687"/>
        <xdr:cNvSpPr/>
      </xdr:nvSpPr>
      <xdr:spPr>
        <a:xfrm>
          <a:off x="15430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45686</xdr:rowOff>
    </xdr:from>
    <xdr:ext cx="534377" cy="259045"/>
    <xdr:sp macro="" textlink="">
      <xdr:nvSpPr>
        <xdr:cNvPr id="689" name="テキスト ボックス 688"/>
        <xdr:cNvSpPr txBox="1"/>
      </xdr:nvSpPr>
      <xdr:spPr>
        <a:xfrm>
          <a:off x="15214111" y="170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91236</xdr:rowOff>
    </xdr:from>
    <xdr:to>
      <xdr:col>21</xdr:col>
      <xdr:colOff>212725</xdr:colOff>
      <xdr:row>99</xdr:row>
      <xdr:rowOff>21386</xdr:rowOff>
    </xdr:to>
    <xdr:sp macro="" textlink="">
      <xdr:nvSpPr>
        <xdr:cNvPr id="690" name="円/楕円 689"/>
        <xdr:cNvSpPr/>
      </xdr:nvSpPr>
      <xdr:spPr>
        <a:xfrm>
          <a:off x="14541500" y="168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37913</xdr:rowOff>
    </xdr:from>
    <xdr:ext cx="534377" cy="259045"/>
    <xdr:sp macro="" textlink="">
      <xdr:nvSpPr>
        <xdr:cNvPr id="691" name="テキスト ボックス 690"/>
        <xdr:cNvSpPr txBox="1"/>
      </xdr:nvSpPr>
      <xdr:spPr>
        <a:xfrm>
          <a:off x="14325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155614</xdr:rowOff>
    </xdr:from>
    <xdr:to>
      <xdr:col>20</xdr:col>
      <xdr:colOff>9525</xdr:colOff>
      <xdr:row>98</xdr:row>
      <xdr:rowOff>85764</xdr:rowOff>
    </xdr:to>
    <xdr:sp macro="" textlink="">
      <xdr:nvSpPr>
        <xdr:cNvPr id="692" name="円/楕円 691"/>
        <xdr:cNvSpPr/>
      </xdr:nvSpPr>
      <xdr:spPr>
        <a:xfrm>
          <a:off x="13652500" y="167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102291</xdr:rowOff>
    </xdr:from>
    <xdr:ext cx="534377" cy="259045"/>
    <xdr:sp macro="" textlink="">
      <xdr:nvSpPr>
        <xdr:cNvPr id="693" name="テキスト ボックス 692"/>
        <xdr:cNvSpPr txBox="1"/>
      </xdr:nvSpPr>
      <xdr:spPr>
        <a:xfrm>
          <a:off x="13436111" y="165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66086</xdr:rowOff>
    </xdr:from>
    <xdr:to>
      <xdr:col>18</xdr:col>
      <xdr:colOff>492125</xdr:colOff>
      <xdr:row>98</xdr:row>
      <xdr:rowOff>167686</xdr:rowOff>
    </xdr:to>
    <xdr:sp macro="" textlink="">
      <xdr:nvSpPr>
        <xdr:cNvPr id="694" name="円/楕円 693"/>
        <xdr:cNvSpPr/>
      </xdr:nvSpPr>
      <xdr:spPr>
        <a:xfrm>
          <a:off x="12763500" y="168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12763</xdr:rowOff>
    </xdr:from>
    <xdr:ext cx="534377" cy="259045"/>
    <xdr:sp macro="" textlink="">
      <xdr:nvSpPr>
        <xdr:cNvPr id="695" name="テキスト ボックス 694"/>
        <xdr:cNvSpPr txBox="1"/>
      </xdr:nvSpPr>
      <xdr:spPr>
        <a:xfrm>
          <a:off x="12547111" y="166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126833</xdr:rowOff>
    </xdr:from>
    <xdr:to>
      <xdr:col>32</xdr:col>
      <xdr:colOff>187325</xdr:colOff>
      <xdr:row>39</xdr:row>
      <xdr:rowOff>80590</xdr:rowOff>
    </xdr:to>
    <xdr:cxnSp macro="">
      <xdr:nvCxnSpPr>
        <xdr:cNvPr id="726" name="直線コネクタ 725"/>
        <xdr:cNvCxnSpPr/>
      </xdr:nvCxnSpPr>
      <xdr:spPr>
        <a:xfrm flipV="1">
          <a:off x="21323300" y="6641933"/>
          <a:ext cx="838200" cy="1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80590</xdr:rowOff>
    </xdr:from>
    <xdr:to>
      <xdr:col>31</xdr:col>
      <xdr:colOff>34925</xdr:colOff>
      <xdr:row>39</xdr:row>
      <xdr:rowOff>84901</xdr:rowOff>
    </xdr:to>
    <xdr:cxnSp macro="">
      <xdr:nvCxnSpPr>
        <xdr:cNvPr id="729" name="直線コネクタ 728"/>
        <xdr:cNvCxnSpPr/>
      </xdr:nvCxnSpPr>
      <xdr:spPr>
        <a:xfrm flipV="1">
          <a:off x="20434300" y="6767140"/>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51363</xdr:rowOff>
    </xdr:from>
    <xdr:to>
      <xdr:col>29</xdr:col>
      <xdr:colOff>517525</xdr:colOff>
      <xdr:row>39</xdr:row>
      <xdr:rowOff>84901</xdr:rowOff>
    </xdr:to>
    <xdr:cxnSp macro="">
      <xdr:nvCxnSpPr>
        <xdr:cNvPr id="732" name="直線コネクタ 731"/>
        <xdr:cNvCxnSpPr/>
      </xdr:nvCxnSpPr>
      <xdr:spPr>
        <a:xfrm>
          <a:off x="19545300" y="6737913"/>
          <a:ext cx="889000" cy="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48292</xdr:rowOff>
    </xdr:from>
    <xdr:to>
      <xdr:col>28</xdr:col>
      <xdr:colOff>314325</xdr:colOff>
      <xdr:row>39</xdr:row>
      <xdr:rowOff>51363</xdr:rowOff>
    </xdr:to>
    <xdr:cxnSp macro="">
      <xdr:nvCxnSpPr>
        <xdr:cNvPr id="735" name="直線コネクタ 734"/>
        <xdr:cNvCxnSpPr/>
      </xdr:nvCxnSpPr>
      <xdr:spPr>
        <a:xfrm>
          <a:off x="18656300" y="673484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76033</xdr:rowOff>
    </xdr:from>
    <xdr:to>
      <xdr:col>32</xdr:col>
      <xdr:colOff>238125</xdr:colOff>
      <xdr:row>39</xdr:row>
      <xdr:rowOff>6183</xdr:rowOff>
    </xdr:to>
    <xdr:sp macro="" textlink="">
      <xdr:nvSpPr>
        <xdr:cNvPr id="745" name="円/楕円 744"/>
        <xdr:cNvSpPr/>
      </xdr:nvSpPr>
      <xdr:spPr>
        <a:xfrm>
          <a:off x="22110700" y="65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98910</xdr:rowOff>
    </xdr:from>
    <xdr:ext cx="469744" cy="259045"/>
    <xdr:sp macro="" textlink="">
      <xdr:nvSpPr>
        <xdr:cNvPr id="746" name="投資及び出資金該当値テキスト"/>
        <xdr:cNvSpPr txBox="1"/>
      </xdr:nvSpPr>
      <xdr:spPr>
        <a:xfrm>
          <a:off x="22212300" y="6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29790</xdr:rowOff>
    </xdr:from>
    <xdr:to>
      <xdr:col>31</xdr:col>
      <xdr:colOff>85725</xdr:colOff>
      <xdr:row>39</xdr:row>
      <xdr:rowOff>131390</xdr:rowOff>
    </xdr:to>
    <xdr:sp macro="" textlink="">
      <xdr:nvSpPr>
        <xdr:cNvPr id="747" name="円/楕円 746"/>
        <xdr:cNvSpPr/>
      </xdr:nvSpPr>
      <xdr:spPr>
        <a:xfrm>
          <a:off x="21272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122517</xdr:rowOff>
    </xdr:from>
    <xdr:ext cx="378565" cy="259045"/>
    <xdr:sp macro="" textlink="">
      <xdr:nvSpPr>
        <xdr:cNvPr id="748" name="テキスト ボックス 747"/>
        <xdr:cNvSpPr txBox="1"/>
      </xdr:nvSpPr>
      <xdr:spPr>
        <a:xfrm>
          <a:off x="21134017" y="680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34101</xdr:rowOff>
    </xdr:from>
    <xdr:to>
      <xdr:col>29</xdr:col>
      <xdr:colOff>568325</xdr:colOff>
      <xdr:row>39</xdr:row>
      <xdr:rowOff>135701</xdr:rowOff>
    </xdr:to>
    <xdr:sp macro="" textlink="">
      <xdr:nvSpPr>
        <xdr:cNvPr id="749" name="円/楕円 748"/>
        <xdr:cNvSpPr/>
      </xdr:nvSpPr>
      <xdr:spPr>
        <a:xfrm>
          <a:off x="20383500" y="67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126828</xdr:rowOff>
    </xdr:from>
    <xdr:ext cx="378565" cy="259045"/>
    <xdr:sp macro="" textlink="">
      <xdr:nvSpPr>
        <xdr:cNvPr id="750" name="テキスト ボックス 749"/>
        <xdr:cNvSpPr txBox="1"/>
      </xdr:nvSpPr>
      <xdr:spPr>
        <a:xfrm>
          <a:off x="20245017" y="6813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563</xdr:rowOff>
    </xdr:from>
    <xdr:to>
      <xdr:col>28</xdr:col>
      <xdr:colOff>365125</xdr:colOff>
      <xdr:row>39</xdr:row>
      <xdr:rowOff>102163</xdr:rowOff>
    </xdr:to>
    <xdr:sp macro="" textlink="">
      <xdr:nvSpPr>
        <xdr:cNvPr id="751" name="円/楕円 750"/>
        <xdr:cNvSpPr/>
      </xdr:nvSpPr>
      <xdr:spPr>
        <a:xfrm>
          <a:off x="19494500" y="66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93290</xdr:rowOff>
    </xdr:from>
    <xdr:ext cx="469744" cy="259045"/>
    <xdr:sp macro="" textlink="">
      <xdr:nvSpPr>
        <xdr:cNvPr id="752" name="テキスト ボックス 751"/>
        <xdr:cNvSpPr txBox="1"/>
      </xdr:nvSpPr>
      <xdr:spPr>
        <a:xfrm>
          <a:off x="19310427" y="67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168942</xdr:rowOff>
    </xdr:from>
    <xdr:to>
      <xdr:col>27</xdr:col>
      <xdr:colOff>161925</xdr:colOff>
      <xdr:row>39</xdr:row>
      <xdr:rowOff>99092</xdr:rowOff>
    </xdr:to>
    <xdr:sp macro="" textlink="">
      <xdr:nvSpPr>
        <xdr:cNvPr id="753" name="円/楕円 752"/>
        <xdr:cNvSpPr/>
      </xdr:nvSpPr>
      <xdr:spPr>
        <a:xfrm>
          <a:off x="18605500" y="66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90219</xdr:rowOff>
    </xdr:from>
    <xdr:ext cx="469744" cy="259045"/>
    <xdr:sp macro="" textlink="">
      <xdr:nvSpPr>
        <xdr:cNvPr id="754" name="テキスト ボックス 753"/>
        <xdr:cNvSpPr txBox="1"/>
      </xdr:nvSpPr>
      <xdr:spPr>
        <a:xfrm>
          <a:off x="18421427" y="677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87514</xdr:rowOff>
    </xdr:from>
    <xdr:to>
      <xdr:col>32</xdr:col>
      <xdr:colOff>187325</xdr:colOff>
      <xdr:row>58</xdr:row>
      <xdr:rowOff>130262</xdr:rowOff>
    </xdr:to>
    <xdr:cxnSp macro="">
      <xdr:nvCxnSpPr>
        <xdr:cNvPr id="785" name="直線コネクタ 784"/>
        <xdr:cNvCxnSpPr/>
      </xdr:nvCxnSpPr>
      <xdr:spPr>
        <a:xfrm>
          <a:off x="21323300" y="10031614"/>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7733</xdr:rowOff>
    </xdr:from>
    <xdr:to>
      <xdr:col>31</xdr:col>
      <xdr:colOff>34925</xdr:colOff>
      <xdr:row>58</xdr:row>
      <xdr:rowOff>87514</xdr:rowOff>
    </xdr:to>
    <xdr:cxnSp macro="">
      <xdr:nvCxnSpPr>
        <xdr:cNvPr id="788" name="直線コネクタ 787"/>
        <xdr:cNvCxnSpPr/>
      </xdr:nvCxnSpPr>
      <xdr:spPr>
        <a:xfrm>
          <a:off x="20434300" y="995183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7733</xdr:rowOff>
    </xdr:from>
    <xdr:to>
      <xdr:col>29</xdr:col>
      <xdr:colOff>517525</xdr:colOff>
      <xdr:row>58</xdr:row>
      <xdr:rowOff>55673</xdr:rowOff>
    </xdr:to>
    <xdr:cxnSp macro="">
      <xdr:nvCxnSpPr>
        <xdr:cNvPr id="791" name="直線コネクタ 790"/>
        <xdr:cNvCxnSpPr/>
      </xdr:nvCxnSpPr>
      <xdr:spPr>
        <a:xfrm flipV="1">
          <a:off x="19545300" y="9951833"/>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33793</xdr:rowOff>
    </xdr:from>
    <xdr:to>
      <xdr:col>28</xdr:col>
      <xdr:colOff>314325</xdr:colOff>
      <xdr:row>58</xdr:row>
      <xdr:rowOff>55673</xdr:rowOff>
    </xdr:to>
    <xdr:cxnSp macro="">
      <xdr:nvCxnSpPr>
        <xdr:cNvPr id="794" name="直線コネクタ 793"/>
        <xdr:cNvCxnSpPr/>
      </xdr:nvCxnSpPr>
      <xdr:spPr>
        <a:xfrm>
          <a:off x="18656300" y="997789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79462</xdr:rowOff>
    </xdr:from>
    <xdr:to>
      <xdr:col>32</xdr:col>
      <xdr:colOff>238125</xdr:colOff>
      <xdr:row>59</xdr:row>
      <xdr:rowOff>9612</xdr:rowOff>
    </xdr:to>
    <xdr:sp macro="" textlink="">
      <xdr:nvSpPr>
        <xdr:cNvPr id="804" name="円/楕円 803"/>
        <xdr:cNvSpPr/>
      </xdr:nvSpPr>
      <xdr:spPr>
        <a:xfrm>
          <a:off x="22110700" y="100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57889</xdr:rowOff>
    </xdr:from>
    <xdr:ext cx="469744" cy="259045"/>
    <xdr:sp macro="" textlink="">
      <xdr:nvSpPr>
        <xdr:cNvPr id="805" name="貸付金該当値テキスト"/>
        <xdr:cNvSpPr txBox="1"/>
      </xdr:nvSpPr>
      <xdr:spPr>
        <a:xfrm>
          <a:off x="22212300" y="100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36714</xdr:rowOff>
    </xdr:from>
    <xdr:to>
      <xdr:col>31</xdr:col>
      <xdr:colOff>85725</xdr:colOff>
      <xdr:row>58</xdr:row>
      <xdr:rowOff>138314</xdr:rowOff>
    </xdr:to>
    <xdr:sp macro="" textlink="">
      <xdr:nvSpPr>
        <xdr:cNvPr id="806" name="円/楕円 805"/>
        <xdr:cNvSpPr/>
      </xdr:nvSpPr>
      <xdr:spPr>
        <a:xfrm>
          <a:off x="21272500" y="99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129441</xdr:rowOff>
    </xdr:from>
    <xdr:ext cx="469744" cy="259045"/>
    <xdr:sp macro="" textlink="">
      <xdr:nvSpPr>
        <xdr:cNvPr id="807" name="テキスト ボックス 806"/>
        <xdr:cNvSpPr txBox="1"/>
      </xdr:nvSpPr>
      <xdr:spPr>
        <a:xfrm>
          <a:off x="21088427" y="1007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128383</xdr:rowOff>
    </xdr:from>
    <xdr:to>
      <xdr:col>29</xdr:col>
      <xdr:colOff>568325</xdr:colOff>
      <xdr:row>58</xdr:row>
      <xdr:rowOff>58533</xdr:rowOff>
    </xdr:to>
    <xdr:sp macro="" textlink="">
      <xdr:nvSpPr>
        <xdr:cNvPr id="808" name="円/楕円 807"/>
        <xdr:cNvSpPr/>
      </xdr:nvSpPr>
      <xdr:spPr>
        <a:xfrm>
          <a:off x="20383500" y="99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49660</xdr:rowOff>
    </xdr:from>
    <xdr:ext cx="469744" cy="259045"/>
    <xdr:sp macro="" textlink="">
      <xdr:nvSpPr>
        <xdr:cNvPr id="809" name="テキスト ボックス 808"/>
        <xdr:cNvSpPr txBox="1"/>
      </xdr:nvSpPr>
      <xdr:spPr>
        <a:xfrm>
          <a:off x="20199427" y="999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4873</xdr:rowOff>
    </xdr:from>
    <xdr:to>
      <xdr:col>28</xdr:col>
      <xdr:colOff>365125</xdr:colOff>
      <xdr:row>58</xdr:row>
      <xdr:rowOff>106473</xdr:rowOff>
    </xdr:to>
    <xdr:sp macro="" textlink="">
      <xdr:nvSpPr>
        <xdr:cNvPr id="810" name="円/楕円 809"/>
        <xdr:cNvSpPr/>
      </xdr:nvSpPr>
      <xdr:spPr>
        <a:xfrm>
          <a:off x="19494500" y="99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97600</xdr:rowOff>
    </xdr:from>
    <xdr:ext cx="469744" cy="259045"/>
    <xdr:sp macro="" textlink="">
      <xdr:nvSpPr>
        <xdr:cNvPr id="811" name="テキスト ボックス 810"/>
        <xdr:cNvSpPr txBox="1"/>
      </xdr:nvSpPr>
      <xdr:spPr>
        <a:xfrm>
          <a:off x="19310427" y="100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154443</xdr:rowOff>
    </xdr:from>
    <xdr:to>
      <xdr:col>27</xdr:col>
      <xdr:colOff>161925</xdr:colOff>
      <xdr:row>58</xdr:row>
      <xdr:rowOff>84593</xdr:rowOff>
    </xdr:to>
    <xdr:sp macro="" textlink="">
      <xdr:nvSpPr>
        <xdr:cNvPr id="812" name="円/楕円 811"/>
        <xdr:cNvSpPr/>
      </xdr:nvSpPr>
      <xdr:spPr>
        <a:xfrm>
          <a:off x="18605500" y="99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75720</xdr:rowOff>
    </xdr:from>
    <xdr:ext cx="469744" cy="259045"/>
    <xdr:sp macro="" textlink="">
      <xdr:nvSpPr>
        <xdr:cNvPr id="813" name="テキスト ボックス 812"/>
        <xdr:cNvSpPr txBox="1"/>
      </xdr:nvSpPr>
      <xdr:spPr>
        <a:xfrm>
          <a:off x="18421427" y="1001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18904</xdr:rowOff>
    </xdr:from>
    <xdr:to>
      <xdr:col>32</xdr:col>
      <xdr:colOff>187325</xdr:colOff>
      <xdr:row>75</xdr:row>
      <xdr:rowOff>22923</xdr:rowOff>
    </xdr:to>
    <xdr:cxnSp macro="">
      <xdr:nvCxnSpPr>
        <xdr:cNvPr id="843" name="直線コネクタ 842"/>
        <xdr:cNvCxnSpPr/>
      </xdr:nvCxnSpPr>
      <xdr:spPr>
        <a:xfrm flipV="1">
          <a:off x="21323300" y="12877654"/>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22923</xdr:rowOff>
    </xdr:from>
    <xdr:to>
      <xdr:col>31</xdr:col>
      <xdr:colOff>34925</xdr:colOff>
      <xdr:row>75</xdr:row>
      <xdr:rowOff>38964</xdr:rowOff>
    </xdr:to>
    <xdr:cxnSp macro="">
      <xdr:nvCxnSpPr>
        <xdr:cNvPr id="846" name="直線コネクタ 845"/>
        <xdr:cNvCxnSpPr/>
      </xdr:nvCxnSpPr>
      <xdr:spPr>
        <a:xfrm flipV="1">
          <a:off x="20434300" y="12881673"/>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38964</xdr:rowOff>
    </xdr:from>
    <xdr:to>
      <xdr:col>29</xdr:col>
      <xdr:colOff>517525</xdr:colOff>
      <xdr:row>75</xdr:row>
      <xdr:rowOff>93370</xdr:rowOff>
    </xdr:to>
    <xdr:cxnSp macro="">
      <xdr:nvCxnSpPr>
        <xdr:cNvPr id="849" name="直線コネクタ 848"/>
        <xdr:cNvCxnSpPr/>
      </xdr:nvCxnSpPr>
      <xdr:spPr>
        <a:xfrm flipV="1">
          <a:off x="19545300" y="12897714"/>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93370</xdr:rowOff>
    </xdr:from>
    <xdr:to>
      <xdr:col>28</xdr:col>
      <xdr:colOff>314325</xdr:colOff>
      <xdr:row>75</xdr:row>
      <xdr:rowOff>126270</xdr:rowOff>
    </xdr:to>
    <xdr:cxnSp macro="">
      <xdr:nvCxnSpPr>
        <xdr:cNvPr id="852" name="直線コネクタ 851"/>
        <xdr:cNvCxnSpPr/>
      </xdr:nvCxnSpPr>
      <xdr:spPr>
        <a:xfrm flipV="1">
          <a:off x="18656300" y="12952120"/>
          <a:ext cx="889000" cy="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139554</xdr:rowOff>
    </xdr:from>
    <xdr:to>
      <xdr:col>32</xdr:col>
      <xdr:colOff>238125</xdr:colOff>
      <xdr:row>75</xdr:row>
      <xdr:rowOff>69704</xdr:rowOff>
    </xdr:to>
    <xdr:sp macro="" textlink="">
      <xdr:nvSpPr>
        <xdr:cNvPr id="862" name="円/楕円 861"/>
        <xdr:cNvSpPr/>
      </xdr:nvSpPr>
      <xdr:spPr>
        <a:xfrm>
          <a:off x="22110700" y="128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162431</xdr:rowOff>
    </xdr:from>
    <xdr:ext cx="534377" cy="259045"/>
    <xdr:sp macro="" textlink="">
      <xdr:nvSpPr>
        <xdr:cNvPr id="863" name="繰出金該当値テキスト"/>
        <xdr:cNvSpPr txBox="1"/>
      </xdr:nvSpPr>
      <xdr:spPr>
        <a:xfrm>
          <a:off x="22212300" y="126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143573</xdr:rowOff>
    </xdr:from>
    <xdr:to>
      <xdr:col>31</xdr:col>
      <xdr:colOff>85725</xdr:colOff>
      <xdr:row>75</xdr:row>
      <xdr:rowOff>73723</xdr:rowOff>
    </xdr:to>
    <xdr:sp macro="" textlink="">
      <xdr:nvSpPr>
        <xdr:cNvPr id="864" name="円/楕円 863"/>
        <xdr:cNvSpPr/>
      </xdr:nvSpPr>
      <xdr:spPr>
        <a:xfrm>
          <a:off x="21272500" y="128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90250</xdr:rowOff>
    </xdr:from>
    <xdr:ext cx="534377" cy="259045"/>
    <xdr:sp macro="" textlink="">
      <xdr:nvSpPr>
        <xdr:cNvPr id="865" name="テキスト ボックス 864"/>
        <xdr:cNvSpPr txBox="1"/>
      </xdr:nvSpPr>
      <xdr:spPr>
        <a:xfrm>
          <a:off x="21056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159614</xdr:rowOff>
    </xdr:from>
    <xdr:to>
      <xdr:col>29</xdr:col>
      <xdr:colOff>568325</xdr:colOff>
      <xdr:row>75</xdr:row>
      <xdr:rowOff>89764</xdr:rowOff>
    </xdr:to>
    <xdr:sp macro="" textlink="">
      <xdr:nvSpPr>
        <xdr:cNvPr id="866" name="円/楕円 865"/>
        <xdr:cNvSpPr/>
      </xdr:nvSpPr>
      <xdr:spPr>
        <a:xfrm>
          <a:off x="20383500" y="128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106291</xdr:rowOff>
    </xdr:from>
    <xdr:ext cx="534377" cy="259045"/>
    <xdr:sp macro="" textlink="">
      <xdr:nvSpPr>
        <xdr:cNvPr id="867" name="テキスト ボックス 866"/>
        <xdr:cNvSpPr txBox="1"/>
      </xdr:nvSpPr>
      <xdr:spPr>
        <a:xfrm>
          <a:off x="20167111" y="126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42570</xdr:rowOff>
    </xdr:from>
    <xdr:to>
      <xdr:col>28</xdr:col>
      <xdr:colOff>365125</xdr:colOff>
      <xdr:row>75</xdr:row>
      <xdr:rowOff>144170</xdr:rowOff>
    </xdr:to>
    <xdr:sp macro="" textlink="">
      <xdr:nvSpPr>
        <xdr:cNvPr id="868" name="円/楕円 867"/>
        <xdr:cNvSpPr/>
      </xdr:nvSpPr>
      <xdr:spPr>
        <a:xfrm>
          <a:off x="19494500" y="129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160697</xdr:rowOff>
    </xdr:from>
    <xdr:ext cx="534377" cy="259045"/>
    <xdr:sp macro="" textlink="">
      <xdr:nvSpPr>
        <xdr:cNvPr id="869" name="テキスト ボックス 868"/>
        <xdr:cNvSpPr txBox="1"/>
      </xdr:nvSpPr>
      <xdr:spPr>
        <a:xfrm>
          <a:off x="19278111" y="126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75470</xdr:rowOff>
    </xdr:from>
    <xdr:to>
      <xdr:col>27</xdr:col>
      <xdr:colOff>161925</xdr:colOff>
      <xdr:row>76</xdr:row>
      <xdr:rowOff>5620</xdr:rowOff>
    </xdr:to>
    <xdr:sp macro="" textlink="">
      <xdr:nvSpPr>
        <xdr:cNvPr id="870" name="円/楕円 869"/>
        <xdr:cNvSpPr/>
      </xdr:nvSpPr>
      <xdr:spPr>
        <a:xfrm>
          <a:off x="18605500" y="129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22147</xdr:rowOff>
    </xdr:from>
    <xdr:ext cx="534377" cy="259045"/>
    <xdr:sp macro="" textlink="">
      <xdr:nvSpPr>
        <xdr:cNvPr id="871" name="テキスト ボックス 870"/>
        <xdr:cNvSpPr txBox="1"/>
      </xdr:nvSpPr>
      <xdr:spPr>
        <a:xfrm>
          <a:off x="18389111" y="127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人件費は、退職者数の減による職員退職手当の減少等により、前年度から減少し、類似団体平均を</a:t>
          </a:r>
          <a:r>
            <a:rPr kumimoji="1" lang="en-US" altLang="ja-JP" sz="1300">
              <a:solidFill>
                <a:schemeClr val="tx1"/>
              </a:solidFill>
              <a:latin typeface="ＭＳ Ｐゴシック"/>
            </a:rPr>
            <a:t>1,157</a:t>
          </a:r>
          <a:r>
            <a:rPr kumimoji="1" lang="ja-JP" altLang="en-US" sz="1300">
              <a:solidFill>
                <a:schemeClr val="tx1"/>
              </a:solidFill>
              <a:latin typeface="ＭＳ Ｐゴシック"/>
            </a:rPr>
            <a:t>円下回った。</a:t>
          </a:r>
        </a:p>
        <a:p>
          <a:r>
            <a:rPr kumimoji="1" lang="ja-JP" altLang="en-US" sz="1300">
              <a:solidFill>
                <a:schemeClr val="tx1"/>
              </a:solidFill>
              <a:latin typeface="ＭＳ Ｐゴシック"/>
            </a:rPr>
            <a:t>　扶助費は、生活介護給付費の支援単価の増等に伴う自立支援給付事業</a:t>
          </a:r>
          <a:r>
            <a:rPr kumimoji="1" lang="ja-JP" altLang="ja-JP" sz="1300">
              <a:solidFill>
                <a:schemeClr val="tx1"/>
              </a:solidFill>
              <a:effectLst/>
              <a:latin typeface="+mn-lt"/>
              <a:ea typeface="+mn-ea"/>
              <a:cs typeface="+mn-cs"/>
            </a:rPr>
            <a:t>等</a:t>
          </a:r>
          <a:r>
            <a:rPr kumimoji="1" lang="ja-JP" altLang="en-US" sz="1300">
              <a:solidFill>
                <a:schemeClr val="tx1"/>
              </a:solidFill>
              <a:latin typeface="ＭＳ Ｐゴシック"/>
            </a:rPr>
            <a:t>の増加により、前年度から増加し、類似団体平均を</a:t>
          </a:r>
          <a:r>
            <a:rPr kumimoji="1" lang="en-US" altLang="ja-JP" sz="1300">
              <a:solidFill>
                <a:schemeClr val="tx1"/>
              </a:solidFill>
              <a:latin typeface="ＭＳ Ｐゴシック"/>
            </a:rPr>
            <a:t>3,657</a:t>
          </a:r>
          <a:r>
            <a:rPr kumimoji="1" lang="ja-JP" altLang="en-US" sz="1300">
              <a:solidFill>
                <a:schemeClr val="tx1"/>
              </a:solidFill>
              <a:latin typeface="ＭＳ Ｐゴシック"/>
            </a:rPr>
            <a:t>円上回った。</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普通建設事業費は、室積コミュニティセンター整備事業や小中学校施設非構造部材耐震化事業等の完了により、前年度から減少し、類似団体平均を大きく下回った。</a:t>
          </a:r>
        </a:p>
        <a:p>
          <a:r>
            <a:rPr kumimoji="1" lang="ja-JP" altLang="en-US" sz="1300">
              <a:solidFill>
                <a:schemeClr val="tx1"/>
              </a:solidFill>
              <a:latin typeface="ＭＳ Ｐゴシック"/>
            </a:rPr>
            <a:t>　補助費等は、市税過誤納還付金等の減少により前年度から減少したものの、類似団体と比較して公営企業会計や一部事務組合に対する繰出金・負担金が占める割合が高いため、類似団体平均を大きく上回った。</a:t>
          </a:r>
        </a:p>
        <a:p>
          <a:r>
            <a:rPr kumimoji="1" lang="ja-JP" altLang="en-US" sz="1300">
              <a:solidFill>
                <a:schemeClr val="tx1"/>
              </a:solidFill>
              <a:latin typeface="ＭＳ Ｐゴシック"/>
            </a:rPr>
            <a:t>　積立金は、減債基金積立金の大幅増加等により、前年度から増加し、類似団体平均を</a:t>
          </a:r>
          <a:r>
            <a:rPr kumimoji="1" lang="en-US" altLang="ja-JP" sz="1300">
              <a:solidFill>
                <a:schemeClr val="tx1"/>
              </a:solidFill>
              <a:latin typeface="ＭＳ Ｐゴシック"/>
            </a:rPr>
            <a:t>2,181</a:t>
          </a:r>
          <a:r>
            <a:rPr kumimoji="1" lang="ja-JP" altLang="en-US" sz="1300">
              <a:solidFill>
                <a:schemeClr val="tx1"/>
              </a:solidFill>
              <a:latin typeface="ＭＳ Ｐゴシック"/>
            </a:rPr>
            <a:t>円上回った。</a:t>
          </a:r>
        </a:p>
        <a:p>
          <a:r>
            <a:rPr kumimoji="1" lang="ja-JP" altLang="en-US" sz="1300">
              <a:solidFill>
                <a:schemeClr val="tx1"/>
              </a:solidFill>
              <a:latin typeface="ＭＳ Ｐゴシック"/>
            </a:rPr>
            <a:t>　貸付金は、区画整理事業の完了による土地開発公社貸付金等の減少により、前年度から減少し、類似団体平均を</a:t>
          </a:r>
          <a:r>
            <a:rPr kumimoji="1" lang="en-US" altLang="ja-JP" sz="1300">
              <a:solidFill>
                <a:schemeClr val="tx1"/>
              </a:solidFill>
              <a:latin typeface="ＭＳ Ｐゴシック"/>
            </a:rPr>
            <a:t>2,022</a:t>
          </a:r>
          <a:r>
            <a:rPr kumimoji="1" lang="ja-JP" altLang="en-US" sz="1300">
              <a:solidFill>
                <a:schemeClr val="tx1"/>
              </a:solidFill>
              <a:latin typeface="ＭＳ Ｐゴシック"/>
            </a:rPr>
            <a:t>円下回った。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52,286
51,976
92.13
21,983,104
21,283,195
651,861
12,674,107
23,102,660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70303</xdr:rowOff>
    </xdr:from>
    <xdr:to>
      <xdr:col>6</xdr:col>
      <xdr:colOff>511175</xdr:colOff>
      <xdr:row>37</xdr:row>
      <xdr:rowOff>121739</xdr:rowOff>
    </xdr:to>
    <xdr:cxnSp macro="">
      <xdr:nvCxnSpPr>
        <xdr:cNvPr id="63" name="直線コネクタ 62"/>
        <xdr:cNvCxnSpPr/>
      </xdr:nvCxnSpPr>
      <xdr:spPr>
        <a:xfrm>
          <a:off x="3797300" y="6413953"/>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70303</xdr:rowOff>
    </xdr:from>
    <xdr:to>
      <xdr:col>5</xdr:col>
      <xdr:colOff>358775</xdr:colOff>
      <xdr:row>37</xdr:row>
      <xdr:rowOff>106390</xdr:rowOff>
    </xdr:to>
    <xdr:cxnSp macro="">
      <xdr:nvCxnSpPr>
        <xdr:cNvPr id="66" name="直線コネクタ 65"/>
        <xdr:cNvCxnSpPr/>
      </xdr:nvCxnSpPr>
      <xdr:spPr>
        <a:xfrm flipV="1">
          <a:off x="2908300" y="6413953"/>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96103</xdr:rowOff>
    </xdr:from>
    <xdr:to>
      <xdr:col>4</xdr:col>
      <xdr:colOff>155575</xdr:colOff>
      <xdr:row>37</xdr:row>
      <xdr:rowOff>106390</xdr:rowOff>
    </xdr:to>
    <xdr:cxnSp macro="">
      <xdr:nvCxnSpPr>
        <xdr:cNvPr id="69" name="直線コネクタ 68"/>
        <xdr:cNvCxnSpPr/>
      </xdr:nvCxnSpPr>
      <xdr:spPr>
        <a:xfrm>
          <a:off x="2019300" y="643975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23930</xdr:rowOff>
    </xdr:from>
    <xdr:to>
      <xdr:col>2</xdr:col>
      <xdr:colOff>638175</xdr:colOff>
      <xdr:row>37</xdr:row>
      <xdr:rowOff>96103</xdr:rowOff>
    </xdr:to>
    <xdr:cxnSp macro="">
      <xdr:nvCxnSpPr>
        <xdr:cNvPr id="72" name="直線コネクタ 71"/>
        <xdr:cNvCxnSpPr/>
      </xdr:nvCxnSpPr>
      <xdr:spPr>
        <a:xfrm>
          <a:off x="1130300" y="6367580"/>
          <a:ext cx="889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70939</xdr:rowOff>
    </xdr:from>
    <xdr:to>
      <xdr:col>6</xdr:col>
      <xdr:colOff>561975</xdr:colOff>
      <xdr:row>38</xdr:row>
      <xdr:rowOff>1088</xdr:rowOff>
    </xdr:to>
    <xdr:sp macro="" textlink="">
      <xdr:nvSpPr>
        <xdr:cNvPr id="82" name="円/楕円 81"/>
        <xdr:cNvSpPr/>
      </xdr:nvSpPr>
      <xdr:spPr>
        <a:xfrm>
          <a:off x="45847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93816</xdr:rowOff>
    </xdr:from>
    <xdr:ext cx="469744" cy="259045"/>
    <xdr:sp macro="" textlink="">
      <xdr:nvSpPr>
        <xdr:cNvPr id="83" name="議会費該当値テキスト"/>
        <xdr:cNvSpPr txBox="1"/>
      </xdr:nvSpPr>
      <xdr:spPr>
        <a:xfrm>
          <a:off x="4686300" y="626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19503</xdr:rowOff>
    </xdr:from>
    <xdr:to>
      <xdr:col>5</xdr:col>
      <xdr:colOff>409575</xdr:colOff>
      <xdr:row>37</xdr:row>
      <xdr:rowOff>121103</xdr:rowOff>
    </xdr:to>
    <xdr:sp macro="" textlink="">
      <xdr:nvSpPr>
        <xdr:cNvPr id="84" name="円/楕円 83"/>
        <xdr:cNvSpPr/>
      </xdr:nvSpPr>
      <xdr:spPr>
        <a:xfrm>
          <a:off x="3746500" y="6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137630</xdr:rowOff>
    </xdr:from>
    <xdr:ext cx="469744" cy="259045"/>
    <xdr:sp macro="" textlink="">
      <xdr:nvSpPr>
        <xdr:cNvPr id="85" name="テキスト ボックス 84"/>
        <xdr:cNvSpPr txBox="1"/>
      </xdr:nvSpPr>
      <xdr:spPr>
        <a:xfrm>
          <a:off x="3562427" y="61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55590</xdr:rowOff>
    </xdr:from>
    <xdr:to>
      <xdr:col>4</xdr:col>
      <xdr:colOff>206375</xdr:colOff>
      <xdr:row>37</xdr:row>
      <xdr:rowOff>157190</xdr:rowOff>
    </xdr:to>
    <xdr:sp macro="" textlink="">
      <xdr:nvSpPr>
        <xdr:cNvPr id="86" name="円/楕円 85"/>
        <xdr:cNvSpPr/>
      </xdr:nvSpPr>
      <xdr:spPr>
        <a:xfrm>
          <a:off x="2857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2267</xdr:rowOff>
    </xdr:from>
    <xdr:ext cx="469744" cy="259045"/>
    <xdr:sp macro="" textlink="">
      <xdr:nvSpPr>
        <xdr:cNvPr id="87" name="テキスト ボックス 86"/>
        <xdr:cNvSpPr txBox="1"/>
      </xdr:nvSpPr>
      <xdr:spPr>
        <a:xfrm>
          <a:off x="2673427" y="617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45303</xdr:rowOff>
    </xdr:from>
    <xdr:to>
      <xdr:col>3</xdr:col>
      <xdr:colOff>3175</xdr:colOff>
      <xdr:row>37</xdr:row>
      <xdr:rowOff>146903</xdr:rowOff>
    </xdr:to>
    <xdr:sp macro="" textlink="">
      <xdr:nvSpPr>
        <xdr:cNvPr id="88" name="円/楕円 87"/>
        <xdr:cNvSpPr/>
      </xdr:nvSpPr>
      <xdr:spPr>
        <a:xfrm>
          <a:off x="1968500" y="63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163430</xdr:rowOff>
    </xdr:from>
    <xdr:ext cx="469744" cy="259045"/>
    <xdr:sp macro="" textlink="">
      <xdr:nvSpPr>
        <xdr:cNvPr id="89" name="テキスト ボックス 88"/>
        <xdr:cNvSpPr txBox="1"/>
      </xdr:nvSpPr>
      <xdr:spPr>
        <a:xfrm>
          <a:off x="1784427" y="616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144580</xdr:rowOff>
    </xdr:from>
    <xdr:to>
      <xdr:col>1</xdr:col>
      <xdr:colOff>485775</xdr:colOff>
      <xdr:row>37</xdr:row>
      <xdr:rowOff>74730</xdr:rowOff>
    </xdr:to>
    <xdr:sp macro="" textlink="">
      <xdr:nvSpPr>
        <xdr:cNvPr id="90" name="円/楕円 89"/>
        <xdr:cNvSpPr/>
      </xdr:nvSpPr>
      <xdr:spPr>
        <a:xfrm>
          <a:off x="1079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91257</xdr:rowOff>
    </xdr:from>
    <xdr:ext cx="469744" cy="259045"/>
    <xdr:sp macro="" textlink="">
      <xdr:nvSpPr>
        <xdr:cNvPr id="91" name="テキスト ボックス 90"/>
        <xdr:cNvSpPr txBox="1"/>
      </xdr:nvSpPr>
      <xdr:spPr>
        <a:xfrm>
          <a:off x="895427" y="60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55157</xdr:rowOff>
    </xdr:from>
    <xdr:to>
      <xdr:col>6</xdr:col>
      <xdr:colOff>511175</xdr:colOff>
      <xdr:row>58</xdr:row>
      <xdr:rowOff>57900</xdr:rowOff>
    </xdr:to>
    <xdr:cxnSp macro="">
      <xdr:nvCxnSpPr>
        <xdr:cNvPr id="122" name="直線コネクタ 121"/>
        <xdr:cNvCxnSpPr/>
      </xdr:nvCxnSpPr>
      <xdr:spPr>
        <a:xfrm flipV="1">
          <a:off x="3797300" y="99992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57900</xdr:rowOff>
    </xdr:from>
    <xdr:to>
      <xdr:col>5</xdr:col>
      <xdr:colOff>358775</xdr:colOff>
      <xdr:row>58</xdr:row>
      <xdr:rowOff>72165</xdr:rowOff>
    </xdr:to>
    <xdr:cxnSp macro="">
      <xdr:nvCxnSpPr>
        <xdr:cNvPr id="125" name="直線コネクタ 124"/>
        <xdr:cNvCxnSpPr/>
      </xdr:nvCxnSpPr>
      <xdr:spPr>
        <a:xfrm flipV="1">
          <a:off x="2908300" y="10002000"/>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136229</xdr:rowOff>
    </xdr:from>
    <xdr:to>
      <xdr:col>4</xdr:col>
      <xdr:colOff>155575</xdr:colOff>
      <xdr:row>58</xdr:row>
      <xdr:rowOff>72165</xdr:rowOff>
    </xdr:to>
    <xdr:cxnSp macro="">
      <xdr:nvCxnSpPr>
        <xdr:cNvPr id="128" name="直線コネクタ 127"/>
        <xdr:cNvCxnSpPr/>
      </xdr:nvCxnSpPr>
      <xdr:spPr>
        <a:xfrm>
          <a:off x="2019300" y="9908879"/>
          <a:ext cx="889000" cy="10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152147</xdr:rowOff>
    </xdr:from>
    <xdr:ext cx="534377" cy="259045"/>
    <xdr:sp macro="" textlink="">
      <xdr:nvSpPr>
        <xdr:cNvPr id="130" name="テキスト ボックス 129"/>
        <xdr:cNvSpPr txBox="1"/>
      </xdr:nvSpPr>
      <xdr:spPr>
        <a:xfrm>
          <a:off x="2641111" y="100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136229</xdr:rowOff>
    </xdr:from>
    <xdr:to>
      <xdr:col>2</xdr:col>
      <xdr:colOff>638175</xdr:colOff>
      <xdr:row>57</xdr:row>
      <xdr:rowOff>164657</xdr:rowOff>
    </xdr:to>
    <xdr:cxnSp macro="">
      <xdr:nvCxnSpPr>
        <xdr:cNvPr id="131" name="直線コネクタ 130"/>
        <xdr:cNvCxnSpPr/>
      </xdr:nvCxnSpPr>
      <xdr:spPr>
        <a:xfrm flipV="1">
          <a:off x="1130300" y="9908879"/>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117740</xdr:rowOff>
    </xdr:from>
    <xdr:ext cx="534377" cy="259045"/>
    <xdr:sp macro="" textlink="">
      <xdr:nvSpPr>
        <xdr:cNvPr id="133" name="テキスト ボックス 132"/>
        <xdr:cNvSpPr txBox="1"/>
      </xdr:nvSpPr>
      <xdr:spPr>
        <a:xfrm>
          <a:off x="1752111" y="100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146050</xdr:rowOff>
    </xdr:from>
    <xdr:ext cx="534377" cy="259045"/>
    <xdr:sp macro="" textlink="">
      <xdr:nvSpPr>
        <xdr:cNvPr id="135" name="テキスト ボックス 134"/>
        <xdr:cNvSpPr txBox="1"/>
      </xdr:nvSpPr>
      <xdr:spPr>
        <a:xfrm>
          <a:off x="863111" y="1009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4357</xdr:rowOff>
    </xdr:from>
    <xdr:to>
      <xdr:col>6</xdr:col>
      <xdr:colOff>561975</xdr:colOff>
      <xdr:row>58</xdr:row>
      <xdr:rowOff>105957</xdr:rowOff>
    </xdr:to>
    <xdr:sp macro="" textlink="">
      <xdr:nvSpPr>
        <xdr:cNvPr id="141" name="円/楕円 140"/>
        <xdr:cNvSpPr/>
      </xdr:nvSpPr>
      <xdr:spPr>
        <a:xfrm>
          <a:off x="4584700" y="99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135184</xdr:rowOff>
    </xdr:from>
    <xdr:ext cx="534377" cy="259045"/>
    <xdr:sp macro="" textlink="">
      <xdr:nvSpPr>
        <xdr:cNvPr id="142" name="総務費該当値テキスト"/>
        <xdr:cNvSpPr txBox="1"/>
      </xdr:nvSpPr>
      <xdr:spPr>
        <a:xfrm>
          <a:off x="4686300" y="97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7100</xdr:rowOff>
    </xdr:from>
    <xdr:to>
      <xdr:col>5</xdr:col>
      <xdr:colOff>409575</xdr:colOff>
      <xdr:row>58</xdr:row>
      <xdr:rowOff>108700</xdr:rowOff>
    </xdr:to>
    <xdr:sp macro="" textlink="">
      <xdr:nvSpPr>
        <xdr:cNvPr id="143" name="円/楕円 142"/>
        <xdr:cNvSpPr/>
      </xdr:nvSpPr>
      <xdr:spPr>
        <a:xfrm>
          <a:off x="3746500" y="99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125227</xdr:rowOff>
    </xdr:from>
    <xdr:ext cx="534377" cy="259045"/>
    <xdr:sp macro="" textlink="">
      <xdr:nvSpPr>
        <xdr:cNvPr id="144" name="テキスト ボックス 143"/>
        <xdr:cNvSpPr txBox="1"/>
      </xdr:nvSpPr>
      <xdr:spPr>
        <a:xfrm>
          <a:off x="3530111" y="97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21365</xdr:rowOff>
    </xdr:from>
    <xdr:to>
      <xdr:col>4</xdr:col>
      <xdr:colOff>206375</xdr:colOff>
      <xdr:row>58</xdr:row>
      <xdr:rowOff>122965</xdr:rowOff>
    </xdr:to>
    <xdr:sp macro="" textlink="">
      <xdr:nvSpPr>
        <xdr:cNvPr id="145" name="円/楕円 144"/>
        <xdr:cNvSpPr/>
      </xdr:nvSpPr>
      <xdr:spPr>
        <a:xfrm>
          <a:off x="2857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139492</xdr:rowOff>
    </xdr:from>
    <xdr:ext cx="534377" cy="259045"/>
    <xdr:sp macro="" textlink="">
      <xdr:nvSpPr>
        <xdr:cNvPr id="146" name="テキスト ボックス 145"/>
        <xdr:cNvSpPr txBox="1"/>
      </xdr:nvSpPr>
      <xdr:spPr>
        <a:xfrm>
          <a:off x="2641111" y="97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85429</xdr:rowOff>
    </xdr:from>
    <xdr:to>
      <xdr:col>3</xdr:col>
      <xdr:colOff>3175</xdr:colOff>
      <xdr:row>58</xdr:row>
      <xdr:rowOff>15579</xdr:rowOff>
    </xdr:to>
    <xdr:sp macro="" textlink="">
      <xdr:nvSpPr>
        <xdr:cNvPr id="147" name="円/楕円 146"/>
        <xdr:cNvSpPr/>
      </xdr:nvSpPr>
      <xdr:spPr>
        <a:xfrm>
          <a:off x="1968500" y="98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32106</xdr:rowOff>
    </xdr:from>
    <xdr:ext cx="534377" cy="259045"/>
    <xdr:sp macro="" textlink="">
      <xdr:nvSpPr>
        <xdr:cNvPr id="148" name="テキスト ボックス 147"/>
        <xdr:cNvSpPr txBox="1"/>
      </xdr:nvSpPr>
      <xdr:spPr>
        <a:xfrm>
          <a:off x="1752111" y="96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113857</xdr:rowOff>
    </xdr:from>
    <xdr:to>
      <xdr:col>1</xdr:col>
      <xdr:colOff>485775</xdr:colOff>
      <xdr:row>58</xdr:row>
      <xdr:rowOff>44007</xdr:rowOff>
    </xdr:to>
    <xdr:sp macro="" textlink="">
      <xdr:nvSpPr>
        <xdr:cNvPr id="149" name="円/楕円 148"/>
        <xdr:cNvSpPr/>
      </xdr:nvSpPr>
      <xdr:spPr>
        <a:xfrm>
          <a:off x="1079500" y="98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60534</xdr:rowOff>
    </xdr:from>
    <xdr:ext cx="534377" cy="259045"/>
    <xdr:sp macro="" textlink="">
      <xdr:nvSpPr>
        <xdr:cNvPr id="150" name="テキスト ボックス 149"/>
        <xdr:cNvSpPr txBox="1"/>
      </xdr:nvSpPr>
      <xdr:spPr>
        <a:xfrm>
          <a:off x="863111" y="96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46706</xdr:rowOff>
    </xdr:from>
    <xdr:to>
      <xdr:col>6</xdr:col>
      <xdr:colOff>511175</xdr:colOff>
      <xdr:row>78</xdr:row>
      <xdr:rowOff>52378</xdr:rowOff>
    </xdr:to>
    <xdr:cxnSp macro="">
      <xdr:nvCxnSpPr>
        <xdr:cNvPr id="181" name="直線コネクタ 180"/>
        <xdr:cNvCxnSpPr/>
      </xdr:nvCxnSpPr>
      <xdr:spPr>
        <a:xfrm flipV="1">
          <a:off x="3797300" y="13419806"/>
          <a:ext cx="8382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52378</xdr:rowOff>
    </xdr:from>
    <xdr:to>
      <xdr:col>5</xdr:col>
      <xdr:colOff>358775</xdr:colOff>
      <xdr:row>78</xdr:row>
      <xdr:rowOff>54777</xdr:rowOff>
    </xdr:to>
    <xdr:cxnSp macro="">
      <xdr:nvCxnSpPr>
        <xdr:cNvPr id="184" name="直線コネクタ 183"/>
        <xdr:cNvCxnSpPr/>
      </xdr:nvCxnSpPr>
      <xdr:spPr>
        <a:xfrm flipV="1">
          <a:off x="2908300" y="13425478"/>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54777</xdr:rowOff>
    </xdr:from>
    <xdr:to>
      <xdr:col>4</xdr:col>
      <xdr:colOff>155575</xdr:colOff>
      <xdr:row>78</xdr:row>
      <xdr:rowOff>68160</xdr:rowOff>
    </xdr:to>
    <xdr:cxnSp macro="">
      <xdr:nvCxnSpPr>
        <xdr:cNvPr id="187" name="直線コネクタ 186"/>
        <xdr:cNvCxnSpPr/>
      </xdr:nvCxnSpPr>
      <xdr:spPr>
        <a:xfrm flipV="1">
          <a:off x="2019300" y="13427877"/>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65737</xdr:rowOff>
    </xdr:from>
    <xdr:to>
      <xdr:col>2</xdr:col>
      <xdr:colOff>638175</xdr:colOff>
      <xdr:row>78</xdr:row>
      <xdr:rowOff>68160</xdr:rowOff>
    </xdr:to>
    <xdr:cxnSp macro="">
      <xdr:nvCxnSpPr>
        <xdr:cNvPr id="190" name="直線コネクタ 189"/>
        <xdr:cNvCxnSpPr/>
      </xdr:nvCxnSpPr>
      <xdr:spPr>
        <a:xfrm>
          <a:off x="1130300" y="1343883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167356</xdr:rowOff>
    </xdr:from>
    <xdr:to>
      <xdr:col>6</xdr:col>
      <xdr:colOff>561975</xdr:colOff>
      <xdr:row>78</xdr:row>
      <xdr:rowOff>97506</xdr:rowOff>
    </xdr:to>
    <xdr:sp macro="" textlink="">
      <xdr:nvSpPr>
        <xdr:cNvPr id="200" name="円/楕円 199"/>
        <xdr:cNvSpPr/>
      </xdr:nvSpPr>
      <xdr:spPr>
        <a:xfrm>
          <a:off x="4584700" y="13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1578</xdr:rowOff>
    </xdr:from>
    <xdr:to>
      <xdr:col>5</xdr:col>
      <xdr:colOff>409575</xdr:colOff>
      <xdr:row>78</xdr:row>
      <xdr:rowOff>103178</xdr:rowOff>
    </xdr:to>
    <xdr:sp macro="" textlink="">
      <xdr:nvSpPr>
        <xdr:cNvPr id="202" name="円/楕円 201"/>
        <xdr:cNvSpPr/>
      </xdr:nvSpPr>
      <xdr:spPr>
        <a:xfrm>
          <a:off x="3746500" y="133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119705</xdr:rowOff>
    </xdr:from>
    <xdr:ext cx="599010" cy="259045"/>
    <xdr:sp macro="" textlink="">
      <xdr:nvSpPr>
        <xdr:cNvPr id="203" name="テキスト ボックス 202"/>
        <xdr:cNvSpPr txBox="1"/>
      </xdr:nvSpPr>
      <xdr:spPr>
        <a:xfrm>
          <a:off x="3497794" y="1314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3977</xdr:rowOff>
    </xdr:from>
    <xdr:to>
      <xdr:col>4</xdr:col>
      <xdr:colOff>206375</xdr:colOff>
      <xdr:row>78</xdr:row>
      <xdr:rowOff>105577</xdr:rowOff>
    </xdr:to>
    <xdr:sp macro="" textlink="">
      <xdr:nvSpPr>
        <xdr:cNvPr id="204" name="円/楕円 203"/>
        <xdr:cNvSpPr/>
      </xdr:nvSpPr>
      <xdr:spPr>
        <a:xfrm>
          <a:off x="2857500" y="133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122104</xdr:rowOff>
    </xdr:from>
    <xdr:ext cx="599010" cy="259045"/>
    <xdr:sp macro="" textlink="">
      <xdr:nvSpPr>
        <xdr:cNvPr id="205" name="テキスト ボックス 204"/>
        <xdr:cNvSpPr txBox="1"/>
      </xdr:nvSpPr>
      <xdr:spPr>
        <a:xfrm>
          <a:off x="2608794" y="1315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17360</xdr:rowOff>
    </xdr:from>
    <xdr:to>
      <xdr:col>3</xdr:col>
      <xdr:colOff>3175</xdr:colOff>
      <xdr:row>78</xdr:row>
      <xdr:rowOff>118960</xdr:rowOff>
    </xdr:to>
    <xdr:sp macro="" textlink="">
      <xdr:nvSpPr>
        <xdr:cNvPr id="206" name="円/楕円 205"/>
        <xdr:cNvSpPr/>
      </xdr:nvSpPr>
      <xdr:spPr>
        <a:xfrm>
          <a:off x="1968500" y="133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135487</xdr:rowOff>
    </xdr:from>
    <xdr:ext cx="599010" cy="259045"/>
    <xdr:sp macro="" textlink="">
      <xdr:nvSpPr>
        <xdr:cNvPr id="207" name="テキスト ボックス 206"/>
        <xdr:cNvSpPr txBox="1"/>
      </xdr:nvSpPr>
      <xdr:spPr>
        <a:xfrm>
          <a:off x="1719794" y="1316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14937</xdr:rowOff>
    </xdr:from>
    <xdr:to>
      <xdr:col>1</xdr:col>
      <xdr:colOff>485775</xdr:colOff>
      <xdr:row>78</xdr:row>
      <xdr:rowOff>116537</xdr:rowOff>
    </xdr:to>
    <xdr:sp macro="" textlink="">
      <xdr:nvSpPr>
        <xdr:cNvPr id="208" name="円/楕円 207"/>
        <xdr:cNvSpPr/>
      </xdr:nvSpPr>
      <xdr:spPr>
        <a:xfrm>
          <a:off x="1079500" y="133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133064</xdr:rowOff>
    </xdr:from>
    <xdr:ext cx="599010" cy="259045"/>
    <xdr:sp macro="" textlink="">
      <xdr:nvSpPr>
        <xdr:cNvPr id="209" name="テキスト ボックス 208"/>
        <xdr:cNvSpPr txBox="1"/>
      </xdr:nvSpPr>
      <xdr:spPr>
        <a:xfrm>
          <a:off x="830794" y="1316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40563</xdr:rowOff>
    </xdr:from>
    <xdr:to>
      <xdr:col>6</xdr:col>
      <xdr:colOff>511175</xdr:colOff>
      <xdr:row>96</xdr:row>
      <xdr:rowOff>102324</xdr:rowOff>
    </xdr:to>
    <xdr:cxnSp macro="">
      <xdr:nvCxnSpPr>
        <xdr:cNvPr id="239" name="直線コネクタ 238"/>
        <xdr:cNvCxnSpPr/>
      </xdr:nvCxnSpPr>
      <xdr:spPr>
        <a:xfrm flipV="1">
          <a:off x="3797300" y="16499763"/>
          <a:ext cx="8382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67901</xdr:rowOff>
    </xdr:from>
    <xdr:to>
      <xdr:col>5</xdr:col>
      <xdr:colOff>358775</xdr:colOff>
      <xdr:row>96</xdr:row>
      <xdr:rowOff>102324</xdr:rowOff>
    </xdr:to>
    <xdr:cxnSp macro="">
      <xdr:nvCxnSpPr>
        <xdr:cNvPr id="242" name="直線コネクタ 241"/>
        <xdr:cNvCxnSpPr/>
      </xdr:nvCxnSpPr>
      <xdr:spPr>
        <a:xfrm>
          <a:off x="2908300" y="16527101"/>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52775</xdr:rowOff>
    </xdr:from>
    <xdr:to>
      <xdr:col>4</xdr:col>
      <xdr:colOff>155575</xdr:colOff>
      <xdr:row>96</xdr:row>
      <xdr:rowOff>67901</xdr:rowOff>
    </xdr:to>
    <xdr:cxnSp macro="">
      <xdr:nvCxnSpPr>
        <xdr:cNvPr id="245" name="直線コネクタ 244"/>
        <xdr:cNvCxnSpPr/>
      </xdr:nvCxnSpPr>
      <xdr:spPr>
        <a:xfrm>
          <a:off x="2019300" y="16511975"/>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4350</xdr:rowOff>
    </xdr:from>
    <xdr:to>
      <xdr:col>2</xdr:col>
      <xdr:colOff>638175</xdr:colOff>
      <xdr:row>96</xdr:row>
      <xdr:rowOff>52775</xdr:rowOff>
    </xdr:to>
    <xdr:cxnSp macro="">
      <xdr:nvCxnSpPr>
        <xdr:cNvPr id="248" name="直線コネクタ 247"/>
        <xdr:cNvCxnSpPr/>
      </xdr:nvCxnSpPr>
      <xdr:spPr>
        <a:xfrm>
          <a:off x="1130300" y="16463550"/>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161213</xdr:rowOff>
    </xdr:from>
    <xdr:to>
      <xdr:col>6</xdr:col>
      <xdr:colOff>561975</xdr:colOff>
      <xdr:row>96</xdr:row>
      <xdr:rowOff>91363</xdr:rowOff>
    </xdr:to>
    <xdr:sp macro="" textlink="">
      <xdr:nvSpPr>
        <xdr:cNvPr id="258" name="円/楕円 257"/>
        <xdr:cNvSpPr/>
      </xdr:nvSpPr>
      <xdr:spPr>
        <a:xfrm>
          <a:off x="4584700" y="164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12640</xdr:rowOff>
    </xdr:from>
    <xdr:ext cx="534377" cy="259045"/>
    <xdr:sp macro="" textlink="">
      <xdr:nvSpPr>
        <xdr:cNvPr id="259" name="衛生費該当値テキスト"/>
        <xdr:cNvSpPr txBox="1"/>
      </xdr:nvSpPr>
      <xdr:spPr>
        <a:xfrm>
          <a:off x="4686300" y="1630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51524</xdr:rowOff>
    </xdr:from>
    <xdr:to>
      <xdr:col>5</xdr:col>
      <xdr:colOff>409575</xdr:colOff>
      <xdr:row>96</xdr:row>
      <xdr:rowOff>153124</xdr:rowOff>
    </xdr:to>
    <xdr:sp macro="" textlink="">
      <xdr:nvSpPr>
        <xdr:cNvPr id="260" name="円/楕円 259"/>
        <xdr:cNvSpPr/>
      </xdr:nvSpPr>
      <xdr:spPr>
        <a:xfrm>
          <a:off x="3746500" y="16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169651</xdr:rowOff>
    </xdr:from>
    <xdr:ext cx="534377" cy="259045"/>
    <xdr:sp macro="" textlink="">
      <xdr:nvSpPr>
        <xdr:cNvPr id="261" name="テキスト ボックス 260"/>
        <xdr:cNvSpPr txBox="1"/>
      </xdr:nvSpPr>
      <xdr:spPr>
        <a:xfrm>
          <a:off x="3530111" y="16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17101</xdr:rowOff>
    </xdr:from>
    <xdr:to>
      <xdr:col>4</xdr:col>
      <xdr:colOff>206375</xdr:colOff>
      <xdr:row>96</xdr:row>
      <xdr:rowOff>118701</xdr:rowOff>
    </xdr:to>
    <xdr:sp macro="" textlink="">
      <xdr:nvSpPr>
        <xdr:cNvPr id="262" name="円/楕円 261"/>
        <xdr:cNvSpPr/>
      </xdr:nvSpPr>
      <xdr:spPr>
        <a:xfrm>
          <a:off x="2857500" y="164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135228</xdr:rowOff>
    </xdr:from>
    <xdr:ext cx="534377" cy="259045"/>
    <xdr:sp macro="" textlink="">
      <xdr:nvSpPr>
        <xdr:cNvPr id="263" name="テキスト ボックス 262"/>
        <xdr:cNvSpPr txBox="1"/>
      </xdr:nvSpPr>
      <xdr:spPr>
        <a:xfrm>
          <a:off x="2641111" y="162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1975</xdr:rowOff>
    </xdr:from>
    <xdr:to>
      <xdr:col>3</xdr:col>
      <xdr:colOff>3175</xdr:colOff>
      <xdr:row>96</xdr:row>
      <xdr:rowOff>103575</xdr:rowOff>
    </xdr:to>
    <xdr:sp macro="" textlink="">
      <xdr:nvSpPr>
        <xdr:cNvPr id="264" name="円/楕円 263"/>
        <xdr:cNvSpPr/>
      </xdr:nvSpPr>
      <xdr:spPr>
        <a:xfrm>
          <a:off x="1968500" y="164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120102</xdr:rowOff>
    </xdr:from>
    <xdr:ext cx="534377" cy="259045"/>
    <xdr:sp macro="" textlink="">
      <xdr:nvSpPr>
        <xdr:cNvPr id="265" name="テキスト ボックス 264"/>
        <xdr:cNvSpPr txBox="1"/>
      </xdr:nvSpPr>
      <xdr:spPr>
        <a:xfrm>
          <a:off x="1752111" y="16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125000</xdr:rowOff>
    </xdr:from>
    <xdr:to>
      <xdr:col>1</xdr:col>
      <xdr:colOff>485775</xdr:colOff>
      <xdr:row>96</xdr:row>
      <xdr:rowOff>55150</xdr:rowOff>
    </xdr:to>
    <xdr:sp macro="" textlink="">
      <xdr:nvSpPr>
        <xdr:cNvPr id="266" name="円/楕円 265"/>
        <xdr:cNvSpPr/>
      </xdr:nvSpPr>
      <xdr:spPr>
        <a:xfrm>
          <a:off x="1079500" y="164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71677</xdr:rowOff>
    </xdr:from>
    <xdr:ext cx="534377" cy="259045"/>
    <xdr:sp macro="" textlink="">
      <xdr:nvSpPr>
        <xdr:cNvPr id="267" name="テキスト ボックス 266"/>
        <xdr:cNvSpPr txBox="1"/>
      </xdr:nvSpPr>
      <xdr:spPr>
        <a:xfrm>
          <a:off x="863111" y="1618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116932</xdr:rowOff>
    </xdr:from>
    <xdr:to>
      <xdr:col>15</xdr:col>
      <xdr:colOff>180975</xdr:colOff>
      <xdr:row>38</xdr:row>
      <xdr:rowOff>120817</xdr:rowOff>
    </xdr:to>
    <xdr:cxnSp macro="">
      <xdr:nvCxnSpPr>
        <xdr:cNvPr id="294" name="直線コネクタ 293"/>
        <xdr:cNvCxnSpPr/>
      </xdr:nvCxnSpPr>
      <xdr:spPr>
        <a:xfrm flipV="1">
          <a:off x="9639300" y="663203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94209</xdr:rowOff>
    </xdr:from>
    <xdr:to>
      <xdr:col>14</xdr:col>
      <xdr:colOff>28575</xdr:colOff>
      <xdr:row>38</xdr:row>
      <xdr:rowOff>120817</xdr:rowOff>
    </xdr:to>
    <xdr:cxnSp macro="">
      <xdr:nvCxnSpPr>
        <xdr:cNvPr id="297" name="直線コネクタ 296"/>
        <xdr:cNvCxnSpPr/>
      </xdr:nvCxnSpPr>
      <xdr:spPr>
        <a:xfrm>
          <a:off x="8750300" y="660930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39253</xdr:rowOff>
    </xdr:from>
    <xdr:to>
      <xdr:col>12</xdr:col>
      <xdr:colOff>511175</xdr:colOff>
      <xdr:row>38</xdr:row>
      <xdr:rowOff>94209</xdr:rowOff>
    </xdr:to>
    <xdr:cxnSp macro="">
      <xdr:nvCxnSpPr>
        <xdr:cNvPr id="300" name="直線コネクタ 299"/>
        <xdr:cNvCxnSpPr/>
      </xdr:nvCxnSpPr>
      <xdr:spPr>
        <a:xfrm>
          <a:off x="7861300" y="6554353"/>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39253</xdr:rowOff>
    </xdr:from>
    <xdr:to>
      <xdr:col>11</xdr:col>
      <xdr:colOff>307975</xdr:colOff>
      <xdr:row>38</xdr:row>
      <xdr:rowOff>88768</xdr:rowOff>
    </xdr:to>
    <xdr:cxnSp macro="">
      <xdr:nvCxnSpPr>
        <xdr:cNvPr id="303" name="直線コネクタ 302"/>
        <xdr:cNvCxnSpPr/>
      </xdr:nvCxnSpPr>
      <xdr:spPr>
        <a:xfrm flipV="1">
          <a:off x="6972300" y="6554353"/>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66132</xdr:rowOff>
    </xdr:from>
    <xdr:to>
      <xdr:col>15</xdr:col>
      <xdr:colOff>231775</xdr:colOff>
      <xdr:row>38</xdr:row>
      <xdr:rowOff>167732</xdr:rowOff>
    </xdr:to>
    <xdr:sp macro="" textlink="">
      <xdr:nvSpPr>
        <xdr:cNvPr id="313" name="円/楕円 312"/>
        <xdr:cNvSpPr/>
      </xdr:nvSpPr>
      <xdr:spPr>
        <a:xfrm>
          <a:off x="104267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70017</xdr:rowOff>
    </xdr:from>
    <xdr:to>
      <xdr:col>14</xdr:col>
      <xdr:colOff>79375</xdr:colOff>
      <xdr:row>39</xdr:row>
      <xdr:rowOff>167</xdr:rowOff>
    </xdr:to>
    <xdr:sp macro="" textlink="">
      <xdr:nvSpPr>
        <xdr:cNvPr id="315" name="円/楕円 314"/>
        <xdr:cNvSpPr/>
      </xdr:nvSpPr>
      <xdr:spPr>
        <a:xfrm>
          <a:off x="95885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162744</xdr:rowOff>
    </xdr:from>
    <xdr:ext cx="378565" cy="259045"/>
    <xdr:sp macro="" textlink="">
      <xdr:nvSpPr>
        <xdr:cNvPr id="316" name="テキスト ボックス 315"/>
        <xdr:cNvSpPr txBox="1"/>
      </xdr:nvSpPr>
      <xdr:spPr>
        <a:xfrm>
          <a:off x="9450017" y="66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43409</xdr:rowOff>
    </xdr:from>
    <xdr:to>
      <xdr:col>12</xdr:col>
      <xdr:colOff>561975</xdr:colOff>
      <xdr:row>38</xdr:row>
      <xdr:rowOff>145009</xdr:rowOff>
    </xdr:to>
    <xdr:sp macro="" textlink="">
      <xdr:nvSpPr>
        <xdr:cNvPr id="317" name="円/楕円 316"/>
        <xdr:cNvSpPr/>
      </xdr:nvSpPr>
      <xdr:spPr>
        <a:xfrm>
          <a:off x="8699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136136</xdr:rowOff>
    </xdr:from>
    <xdr:ext cx="378565" cy="259045"/>
    <xdr:sp macro="" textlink="">
      <xdr:nvSpPr>
        <xdr:cNvPr id="318" name="テキスト ボックス 317"/>
        <xdr:cNvSpPr txBox="1"/>
      </xdr:nvSpPr>
      <xdr:spPr>
        <a:xfrm>
          <a:off x="8561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159903</xdr:rowOff>
    </xdr:from>
    <xdr:to>
      <xdr:col>11</xdr:col>
      <xdr:colOff>358775</xdr:colOff>
      <xdr:row>38</xdr:row>
      <xdr:rowOff>90053</xdr:rowOff>
    </xdr:to>
    <xdr:sp macro="" textlink="">
      <xdr:nvSpPr>
        <xdr:cNvPr id="319" name="円/楕円 318"/>
        <xdr:cNvSpPr/>
      </xdr:nvSpPr>
      <xdr:spPr>
        <a:xfrm>
          <a:off x="7810500" y="6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81180</xdr:rowOff>
    </xdr:from>
    <xdr:ext cx="469744" cy="259045"/>
    <xdr:sp macro="" textlink="">
      <xdr:nvSpPr>
        <xdr:cNvPr id="320" name="テキスト ボックス 319"/>
        <xdr:cNvSpPr txBox="1"/>
      </xdr:nvSpPr>
      <xdr:spPr>
        <a:xfrm>
          <a:off x="7626427"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37968</xdr:rowOff>
    </xdr:from>
    <xdr:to>
      <xdr:col>10</xdr:col>
      <xdr:colOff>155575</xdr:colOff>
      <xdr:row>38</xdr:row>
      <xdr:rowOff>139568</xdr:rowOff>
    </xdr:to>
    <xdr:sp macro="" textlink="">
      <xdr:nvSpPr>
        <xdr:cNvPr id="321" name="円/楕円 320"/>
        <xdr:cNvSpPr/>
      </xdr:nvSpPr>
      <xdr:spPr>
        <a:xfrm>
          <a:off x="6921500" y="65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130695</xdr:rowOff>
    </xdr:from>
    <xdr:ext cx="469744" cy="259045"/>
    <xdr:sp macro="" textlink="">
      <xdr:nvSpPr>
        <xdr:cNvPr id="322" name="テキスト ボックス 321"/>
        <xdr:cNvSpPr txBox="1"/>
      </xdr:nvSpPr>
      <xdr:spPr>
        <a:xfrm>
          <a:off x="6737427" y="664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91018</xdr:rowOff>
    </xdr:from>
    <xdr:to>
      <xdr:col>15</xdr:col>
      <xdr:colOff>180975</xdr:colOff>
      <xdr:row>58</xdr:row>
      <xdr:rowOff>97139</xdr:rowOff>
    </xdr:to>
    <xdr:cxnSp macro="">
      <xdr:nvCxnSpPr>
        <xdr:cNvPr id="349" name="直線コネクタ 348"/>
        <xdr:cNvCxnSpPr/>
      </xdr:nvCxnSpPr>
      <xdr:spPr>
        <a:xfrm>
          <a:off x="9639300" y="10035118"/>
          <a:ext cx="8382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86240</xdr:rowOff>
    </xdr:from>
    <xdr:to>
      <xdr:col>14</xdr:col>
      <xdr:colOff>28575</xdr:colOff>
      <xdr:row>58</xdr:row>
      <xdr:rowOff>91018</xdr:rowOff>
    </xdr:to>
    <xdr:cxnSp macro="">
      <xdr:nvCxnSpPr>
        <xdr:cNvPr id="352" name="直線コネクタ 351"/>
        <xdr:cNvCxnSpPr/>
      </xdr:nvCxnSpPr>
      <xdr:spPr>
        <a:xfrm>
          <a:off x="8750300" y="10030340"/>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69031</xdr:rowOff>
    </xdr:from>
    <xdr:to>
      <xdr:col>12</xdr:col>
      <xdr:colOff>511175</xdr:colOff>
      <xdr:row>58</xdr:row>
      <xdr:rowOff>86240</xdr:rowOff>
    </xdr:to>
    <xdr:cxnSp macro="">
      <xdr:nvCxnSpPr>
        <xdr:cNvPr id="355" name="直線コネクタ 354"/>
        <xdr:cNvCxnSpPr/>
      </xdr:nvCxnSpPr>
      <xdr:spPr>
        <a:xfrm>
          <a:off x="7861300" y="10013131"/>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136200</xdr:rowOff>
    </xdr:from>
    <xdr:ext cx="469744" cy="259045"/>
    <xdr:sp macro="" textlink="">
      <xdr:nvSpPr>
        <xdr:cNvPr id="357" name="テキスト ボックス 356"/>
        <xdr:cNvSpPr txBox="1"/>
      </xdr:nvSpPr>
      <xdr:spPr>
        <a:xfrm>
          <a:off x="8515427" y="100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68880</xdr:rowOff>
    </xdr:from>
    <xdr:to>
      <xdr:col>11</xdr:col>
      <xdr:colOff>307975</xdr:colOff>
      <xdr:row>58</xdr:row>
      <xdr:rowOff>69031</xdr:rowOff>
    </xdr:to>
    <xdr:cxnSp macro="">
      <xdr:nvCxnSpPr>
        <xdr:cNvPr id="358" name="直線コネクタ 357"/>
        <xdr:cNvCxnSpPr/>
      </xdr:nvCxnSpPr>
      <xdr:spPr>
        <a:xfrm>
          <a:off x="6972300" y="10012980"/>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132935</xdr:rowOff>
    </xdr:from>
    <xdr:ext cx="534377" cy="259045"/>
    <xdr:sp macro="" textlink="">
      <xdr:nvSpPr>
        <xdr:cNvPr id="360" name="テキスト ボックス 359"/>
        <xdr:cNvSpPr txBox="1"/>
      </xdr:nvSpPr>
      <xdr:spPr>
        <a:xfrm>
          <a:off x="7594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136917</xdr:rowOff>
    </xdr:from>
    <xdr:ext cx="469744" cy="259045"/>
    <xdr:sp macro="" textlink="">
      <xdr:nvSpPr>
        <xdr:cNvPr id="362" name="テキスト ボックス 361"/>
        <xdr:cNvSpPr txBox="1"/>
      </xdr:nvSpPr>
      <xdr:spPr>
        <a:xfrm>
          <a:off x="6737427" y="100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46339</xdr:rowOff>
    </xdr:from>
    <xdr:to>
      <xdr:col>15</xdr:col>
      <xdr:colOff>231775</xdr:colOff>
      <xdr:row>58</xdr:row>
      <xdr:rowOff>147939</xdr:rowOff>
    </xdr:to>
    <xdr:sp macro="" textlink="">
      <xdr:nvSpPr>
        <xdr:cNvPr id="368" name="円/楕円 367"/>
        <xdr:cNvSpPr/>
      </xdr:nvSpPr>
      <xdr:spPr>
        <a:xfrm>
          <a:off x="10426700" y="99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40218</xdr:rowOff>
    </xdr:from>
    <xdr:to>
      <xdr:col>14</xdr:col>
      <xdr:colOff>79375</xdr:colOff>
      <xdr:row>58</xdr:row>
      <xdr:rowOff>141818</xdr:rowOff>
    </xdr:to>
    <xdr:sp macro="" textlink="">
      <xdr:nvSpPr>
        <xdr:cNvPr id="370" name="円/楕円 369"/>
        <xdr:cNvSpPr/>
      </xdr:nvSpPr>
      <xdr:spPr>
        <a:xfrm>
          <a:off x="9588500" y="99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132945</xdr:rowOff>
    </xdr:from>
    <xdr:ext cx="534377" cy="259045"/>
    <xdr:sp macro="" textlink="">
      <xdr:nvSpPr>
        <xdr:cNvPr id="371" name="テキスト ボックス 370"/>
        <xdr:cNvSpPr txBox="1"/>
      </xdr:nvSpPr>
      <xdr:spPr>
        <a:xfrm>
          <a:off x="9372111" y="100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35440</xdr:rowOff>
    </xdr:from>
    <xdr:to>
      <xdr:col>12</xdr:col>
      <xdr:colOff>561975</xdr:colOff>
      <xdr:row>58</xdr:row>
      <xdr:rowOff>137040</xdr:rowOff>
    </xdr:to>
    <xdr:sp macro="" textlink="">
      <xdr:nvSpPr>
        <xdr:cNvPr id="372" name="円/楕円 371"/>
        <xdr:cNvSpPr/>
      </xdr:nvSpPr>
      <xdr:spPr>
        <a:xfrm>
          <a:off x="8699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153567</xdr:rowOff>
    </xdr:from>
    <xdr:ext cx="534377" cy="259045"/>
    <xdr:sp macro="" textlink="">
      <xdr:nvSpPr>
        <xdr:cNvPr id="373" name="テキスト ボックス 372"/>
        <xdr:cNvSpPr txBox="1"/>
      </xdr:nvSpPr>
      <xdr:spPr>
        <a:xfrm>
          <a:off x="8483111" y="97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18231</xdr:rowOff>
    </xdr:from>
    <xdr:to>
      <xdr:col>11</xdr:col>
      <xdr:colOff>358775</xdr:colOff>
      <xdr:row>58</xdr:row>
      <xdr:rowOff>119831</xdr:rowOff>
    </xdr:to>
    <xdr:sp macro="" textlink="">
      <xdr:nvSpPr>
        <xdr:cNvPr id="374" name="円/楕円 373"/>
        <xdr:cNvSpPr/>
      </xdr:nvSpPr>
      <xdr:spPr>
        <a:xfrm>
          <a:off x="7810500" y="99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136358</xdr:rowOff>
    </xdr:from>
    <xdr:ext cx="534377" cy="259045"/>
    <xdr:sp macro="" textlink="">
      <xdr:nvSpPr>
        <xdr:cNvPr id="375" name="テキスト ボックス 374"/>
        <xdr:cNvSpPr txBox="1"/>
      </xdr:nvSpPr>
      <xdr:spPr>
        <a:xfrm>
          <a:off x="7594111" y="97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18080</xdr:rowOff>
    </xdr:from>
    <xdr:to>
      <xdr:col>10</xdr:col>
      <xdr:colOff>155575</xdr:colOff>
      <xdr:row>58</xdr:row>
      <xdr:rowOff>119680</xdr:rowOff>
    </xdr:to>
    <xdr:sp macro="" textlink="">
      <xdr:nvSpPr>
        <xdr:cNvPr id="376" name="円/楕円 375"/>
        <xdr:cNvSpPr/>
      </xdr:nvSpPr>
      <xdr:spPr>
        <a:xfrm>
          <a:off x="69215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136207</xdr:rowOff>
    </xdr:from>
    <xdr:ext cx="534377" cy="259045"/>
    <xdr:sp macro="" textlink="">
      <xdr:nvSpPr>
        <xdr:cNvPr id="377" name="テキスト ボックス 376"/>
        <xdr:cNvSpPr txBox="1"/>
      </xdr:nvSpPr>
      <xdr:spPr>
        <a:xfrm>
          <a:off x="6705111" y="97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40830</xdr:rowOff>
    </xdr:from>
    <xdr:to>
      <xdr:col>15</xdr:col>
      <xdr:colOff>180975</xdr:colOff>
      <xdr:row>76</xdr:row>
      <xdr:rowOff>105936</xdr:rowOff>
    </xdr:to>
    <xdr:cxnSp macro="">
      <xdr:nvCxnSpPr>
        <xdr:cNvPr id="404" name="直線コネクタ 403"/>
        <xdr:cNvCxnSpPr/>
      </xdr:nvCxnSpPr>
      <xdr:spPr>
        <a:xfrm>
          <a:off x="9639300" y="13071030"/>
          <a:ext cx="8382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40830</xdr:rowOff>
    </xdr:from>
    <xdr:to>
      <xdr:col>14</xdr:col>
      <xdr:colOff>28575</xdr:colOff>
      <xdr:row>77</xdr:row>
      <xdr:rowOff>22428</xdr:rowOff>
    </xdr:to>
    <xdr:cxnSp macro="">
      <xdr:nvCxnSpPr>
        <xdr:cNvPr id="407" name="直線コネクタ 406"/>
        <xdr:cNvCxnSpPr/>
      </xdr:nvCxnSpPr>
      <xdr:spPr>
        <a:xfrm flipV="1">
          <a:off x="8750300" y="13071030"/>
          <a:ext cx="889000" cy="1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22428</xdr:rowOff>
    </xdr:from>
    <xdr:to>
      <xdr:col>12</xdr:col>
      <xdr:colOff>511175</xdr:colOff>
      <xdr:row>77</xdr:row>
      <xdr:rowOff>91168</xdr:rowOff>
    </xdr:to>
    <xdr:cxnSp macro="">
      <xdr:nvCxnSpPr>
        <xdr:cNvPr id="410" name="直線コネクタ 409"/>
        <xdr:cNvCxnSpPr/>
      </xdr:nvCxnSpPr>
      <xdr:spPr>
        <a:xfrm flipV="1">
          <a:off x="7861300" y="13224078"/>
          <a:ext cx="8890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56924</xdr:rowOff>
    </xdr:from>
    <xdr:to>
      <xdr:col>11</xdr:col>
      <xdr:colOff>307975</xdr:colOff>
      <xdr:row>77</xdr:row>
      <xdr:rowOff>91168</xdr:rowOff>
    </xdr:to>
    <xdr:cxnSp macro="">
      <xdr:nvCxnSpPr>
        <xdr:cNvPr id="413" name="直線コネクタ 412"/>
        <xdr:cNvCxnSpPr/>
      </xdr:nvCxnSpPr>
      <xdr:spPr>
        <a:xfrm>
          <a:off x="6972300" y="13258574"/>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55136</xdr:rowOff>
    </xdr:from>
    <xdr:to>
      <xdr:col>15</xdr:col>
      <xdr:colOff>231775</xdr:colOff>
      <xdr:row>76</xdr:row>
      <xdr:rowOff>156736</xdr:rowOff>
    </xdr:to>
    <xdr:sp macro="" textlink="">
      <xdr:nvSpPr>
        <xdr:cNvPr id="423" name="円/楕円 422"/>
        <xdr:cNvSpPr/>
      </xdr:nvSpPr>
      <xdr:spPr>
        <a:xfrm>
          <a:off x="10426700" y="130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78012</xdr:rowOff>
    </xdr:from>
    <xdr:ext cx="534377" cy="259045"/>
    <xdr:sp macro="" textlink="">
      <xdr:nvSpPr>
        <xdr:cNvPr id="424" name="商工費該当値テキスト"/>
        <xdr:cNvSpPr txBox="1"/>
      </xdr:nvSpPr>
      <xdr:spPr>
        <a:xfrm>
          <a:off x="10528300" y="129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161480</xdr:rowOff>
    </xdr:from>
    <xdr:to>
      <xdr:col>14</xdr:col>
      <xdr:colOff>79375</xdr:colOff>
      <xdr:row>76</xdr:row>
      <xdr:rowOff>91630</xdr:rowOff>
    </xdr:to>
    <xdr:sp macro="" textlink="">
      <xdr:nvSpPr>
        <xdr:cNvPr id="425" name="円/楕円 424"/>
        <xdr:cNvSpPr/>
      </xdr:nvSpPr>
      <xdr:spPr>
        <a:xfrm>
          <a:off x="9588500" y="130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108158</xdr:rowOff>
    </xdr:from>
    <xdr:ext cx="534377" cy="259045"/>
    <xdr:sp macro="" textlink="">
      <xdr:nvSpPr>
        <xdr:cNvPr id="426" name="テキスト ボックス 425"/>
        <xdr:cNvSpPr txBox="1"/>
      </xdr:nvSpPr>
      <xdr:spPr>
        <a:xfrm>
          <a:off x="9372111" y="127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143078</xdr:rowOff>
    </xdr:from>
    <xdr:to>
      <xdr:col>12</xdr:col>
      <xdr:colOff>561975</xdr:colOff>
      <xdr:row>77</xdr:row>
      <xdr:rowOff>73228</xdr:rowOff>
    </xdr:to>
    <xdr:sp macro="" textlink="">
      <xdr:nvSpPr>
        <xdr:cNvPr id="427" name="円/楕円 426"/>
        <xdr:cNvSpPr/>
      </xdr:nvSpPr>
      <xdr:spPr>
        <a:xfrm>
          <a:off x="8699500" y="131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64355</xdr:rowOff>
    </xdr:from>
    <xdr:ext cx="534377" cy="259045"/>
    <xdr:sp macro="" textlink="">
      <xdr:nvSpPr>
        <xdr:cNvPr id="428" name="テキスト ボックス 427"/>
        <xdr:cNvSpPr txBox="1"/>
      </xdr:nvSpPr>
      <xdr:spPr>
        <a:xfrm>
          <a:off x="8483111" y="132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40368</xdr:rowOff>
    </xdr:from>
    <xdr:to>
      <xdr:col>11</xdr:col>
      <xdr:colOff>358775</xdr:colOff>
      <xdr:row>77</xdr:row>
      <xdr:rowOff>141968</xdr:rowOff>
    </xdr:to>
    <xdr:sp macro="" textlink="">
      <xdr:nvSpPr>
        <xdr:cNvPr id="429" name="円/楕円 428"/>
        <xdr:cNvSpPr/>
      </xdr:nvSpPr>
      <xdr:spPr>
        <a:xfrm>
          <a:off x="7810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133095</xdr:rowOff>
    </xdr:from>
    <xdr:ext cx="469744" cy="259045"/>
    <xdr:sp macro="" textlink="">
      <xdr:nvSpPr>
        <xdr:cNvPr id="430" name="テキスト ボックス 429"/>
        <xdr:cNvSpPr txBox="1"/>
      </xdr:nvSpPr>
      <xdr:spPr>
        <a:xfrm>
          <a:off x="7626427" y="133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6124</xdr:rowOff>
    </xdr:from>
    <xdr:to>
      <xdr:col>10</xdr:col>
      <xdr:colOff>155575</xdr:colOff>
      <xdr:row>77</xdr:row>
      <xdr:rowOff>107724</xdr:rowOff>
    </xdr:to>
    <xdr:sp macro="" textlink="">
      <xdr:nvSpPr>
        <xdr:cNvPr id="431" name="円/楕円 430"/>
        <xdr:cNvSpPr/>
      </xdr:nvSpPr>
      <xdr:spPr>
        <a:xfrm>
          <a:off x="6921500" y="132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98851</xdr:rowOff>
    </xdr:from>
    <xdr:ext cx="534377" cy="259045"/>
    <xdr:sp macro="" textlink="">
      <xdr:nvSpPr>
        <xdr:cNvPr id="432" name="テキスト ボックス 431"/>
        <xdr:cNvSpPr txBox="1"/>
      </xdr:nvSpPr>
      <xdr:spPr>
        <a:xfrm>
          <a:off x="6705111" y="133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160502</xdr:rowOff>
    </xdr:from>
    <xdr:to>
      <xdr:col>15</xdr:col>
      <xdr:colOff>180975</xdr:colOff>
      <xdr:row>98</xdr:row>
      <xdr:rowOff>162072</xdr:rowOff>
    </xdr:to>
    <xdr:cxnSp macro="">
      <xdr:nvCxnSpPr>
        <xdr:cNvPr id="461" name="直線コネクタ 460"/>
        <xdr:cNvCxnSpPr/>
      </xdr:nvCxnSpPr>
      <xdr:spPr>
        <a:xfrm flipV="1">
          <a:off x="9639300" y="16962602"/>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158674</xdr:rowOff>
    </xdr:from>
    <xdr:to>
      <xdr:col>14</xdr:col>
      <xdr:colOff>28575</xdr:colOff>
      <xdr:row>98</xdr:row>
      <xdr:rowOff>162072</xdr:rowOff>
    </xdr:to>
    <xdr:cxnSp macro="">
      <xdr:nvCxnSpPr>
        <xdr:cNvPr id="464" name="直線コネクタ 463"/>
        <xdr:cNvCxnSpPr/>
      </xdr:nvCxnSpPr>
      <xdr:spPr>
        <a:xfrm>
          <a:off x="8750300" y="16960774"/>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139133</xdr:rowOff>
    </xdr:from>
    <xdr:to>
      <xdr:col>12</xdr:col>
      <xdr:colOff>511175</xdr:colOff>
      <xdr:row>98</xdr:row>
      <xdr:rowOff>158674</xdr:rowOff>
    </xdr:to>
    <xdr:cxnSp macro="">
      <xdr:nvCxnSpPr>
        <xdr:cNvPr id="467" name="直線コネクタ 466"/>
        <xdr:cNvCxnSpPr/>
      </xdr:nvCxnSpPr>
      <xdr:spPr>
        <a:xfrm>
          <a:off x="7861300" y="16941233"/>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139133</xdr:rowOff>
    </xdr:from>
    <xdr:to>
      <xdr:col>11</xdr:col>
      <xdr:colOff>307975</xdr:colOff>
      <xdr:row>98</xdr:row>
      <xdr:rowOff>163982</xdr:rowOff>
    </xdr:to>
    <xdr:cxnSp macro="">
      <xdr:nvCxnSpPr>
        <xdr:cNvPr id="470" name="直線コネクタ 469"/>
        <xdr:cNvCxnSpPr/>
      </xdr:nvCxnSpPr>
      <xdr:spPr>
        <a:xfrm flipV="1">
          <a:off x="6972300" y="16941233"/>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24280</xdr:rowOff>
    </xdr:from>
    <xdr:ext cx="534377" cy="259045"/>
    <xdr:sp macro="" textlink="">
      <xdr:nvSpPr>
        <xdr:cNvPr id="472" name="テキスト ボックス 471"/>
        <xdr:cNvSpPr txBox="1"/>
      </xdr:nvSpPr>
      <xdr:spPr>
        <a:xfrm>
          <a:off x="7594111" y="169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109702</xdr:rowOff>
    </xdr:from>
    <xdr:to>
      <xdr:col>15</xdr:col>
      <xdr:colOff>231775</xdr:colOff>
      <xdr:row>99</xdr:row>
      <xdr:rowOff>39852</xdr:rowOff>
    </xdr:to>
    <xdr:sp macro="" textlink="">
      <xdr:nvSpPr>
        <xdr:cNvPr id="480" name="円/楕円 479"/>
        <xdr:cNvSpPr/>
      </xdr:nvSpPr>
      <xdr:spPr>
        <a:xfrm>
          <a:off x="104267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111272</xdr:rowOff>
    </xdr:from>
    <xdr:to>
      <xdr:col>14</xdr:col>
      <xdr:colOff>79375</xdr:colOff>
      <xdr:row>99</xdr:row>
      <xdr:rowOff>41422</xdr:rowOff>
    </xdr:to>
    <xdr:sp macro="" textlink="">
      <xdr:nvSpPr>
        <xdr:cNvPr id="482" name="円/楕円 481"/>
        <xdr:cNvSpPr/>
      </xdr:nvSpPr>
      <xdr:spPr>
        <a:xfrm>
          <a:off x="9588500" y="169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32549</xdr:rowOff>
    </xdr:from>
    <xdr:ext cx="534377" cy="259045"/>
    <xdr:sp macro="" textlink="">
      <xdr:nvSpPr>
        <xdr:cNvPr id="483" name="テキスト ボックス 482"/>
        <xdr:cNvSpPr txBox="1"/>
      </xdr:nvSpPr>
      <xdr:spPr>
        <a:xfrm>
          <a:off x="9372111" y="170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107874</xdr:rowOff>
    </xdr:from>
    <xdr:to>
      <xdr:col>12</xdr:col>
      <xdr:colOff>561975</xdr:colOff>
      <xdr:row>99</xdr:row>
      <xdr:rowOff>38024</xdr:rowOff>
    </xdr:to>
    <xdr:sp macro="" textlink="">
      <xdr:nvSpPr>
        <xdr:cNvPr id="484" name="円/楕円 483"/>
        <xdr:cNvSpPr/>
      </xdr:nvSpPr>
      <xdr:spPr>
        <a:xfrm>
          <a:off x="8699500" y="169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29151</xdr:rowOff>
    </xdr:from>
    <xdr:ext cx="534377" cy="259045"/>
    <xdr:sp macro="" textlink="">
      <xdr:nvSpPr>
        <xdr:cNvPr id="485" name="テキスト ボックス 484"/>
        <xdr:cNvSpPr txBox="1"/>
      </xdr:nvSpPr>
      <xdr:spPr>
        <a:xfrm>
          <a:off x="8483111" y="170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88333</xdr:rowOff>
    </xdr:from>
    <xdr:to>
      <xdr:col>11</xdr:col>
      <xdr:colOff>358775</xdr:colOff>
      <xdr:row>99</xdr:row>
      <xdr:rowOff>18483</xdr:rowOff>
    </xdr:to>
    <xdr:sp macro="" textlink="">
      <xdr:nvSpPr>
        <xdr:cNvPr id="486" name="円/楕円 485"/>
        <xdr:cNvSpPr/>
      </xdr:nvSpPr>
      <xdr:spPr>
        <a:xfrm>
          <a:off x="7810500" y="168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35010</xdr:rowOff>
    </xdr:from>
    <xdr:ext cx="534377" cy="259045"/>
    <xdr:sp macro="" textlink="">
      <xdr:nvSpPr>
        <xdr:cNvPr id="487" name="テキスト ボックス 486"/>
        <xdr:cNvSpPr txBox="1"/>
      </xdr:nvSpPr>
      <xdr:spPr>
        <a:xfrm>
          <a:off x="7594111" y="166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113182</xdr:rowOff>
    </xdr:from>
    <xdr:to>
      <xdr:col>10</xdr:col>
      <xdr:colOff>155575</xdr:colOff>
      <xdr:row>99</xdr:row>
      <xdr:rowOff>43332</xdr:rowOff>
    </xdr:to>
    <xdr:sp macro="" textlink="">
      <xdr:nvSpPr>
        <xdr:cNvPr id="488" name="円/楕円 487"/>
        <xdr:cNvSpPr/>
      </xdr:nvSpPr>
      <xdr:spPr>
        <a:xfrm>
          <a:off x="6921500" y="169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34459</xdr:rowOff>
    </xdr:from>
    <xdr:ext cx="534377" cy="259045"/>
    <xdr:sp macro="" textlink="">
      <xdr:nvSpPr>
        <xdr:cNvPr id="489" name="テキスト ボックス 488"/>
        <xdr:cNvSpPr txBox="1"/>
      </xdr:nvSpPr>
      <xdr:spPr>
        <a:xfrm>
          <a:off x="6705111" y="170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138786</xdr:rowOff>
    </xdr:from>
    <xdr:to>
      <xdr:col>23</xdr:col>
      <xdr:colOff>517525</xdr:colOff>
      <xdr:row>37</xdr:row>
      <xdr:rowOff>150947</xdr:rowOff>
    </xdr:to>
    <xdr:cxnSp macro="">
      <xdr:nvCxnSpPr>
        <xdr:cNvPr id="517" name="直線コネクタ 516"/>
        <xdr:cNvCxnSpPr/>
      </xdr:nvCxnSpPr>
      <xdr:spPr>
        <a:xfrm flipV="1">
          <a:off x="15481300" y="6482436"/>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113868</xdr:rowOff>
    </xdr:from>
    <xdr:to>
      <xdr:col>22</xdr:col>
      <xdr:colOff>365125</xdr:colOff>
      <xdr:row>37</xdr:row>
      <xdr:rowOff>150947</xdr:rowOff>
    </xdr:to>
    <xdr:cxnSp macro="">
      <xdr:nvCxnSpPr>
        <xdr:cNvPr id="520" name="直線コネクタ 519"/>
        <xdr:cNvCxnSpPr/>
      </xdr:nvCxnSpPr>
      <xdr:spPr>
        <a:xfrm>
          <a:off x="14592300" y="6286068"/>
          <a:ext cx="889000" cy="20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113868</xdr:rowOff>
    </xdr:from>
    <xdr:to>
      <xdr:col>21</xdr:col>
      <xdr:colOff>161925</xdr:colOff>
      <xdr:row>37</xdr:row>
      <xdr:rowOff>3409</xdr:rowOff>
    </xdr:to>
    <xdr:cxnSp macro="">
      <xdr:nvCxnSpPr>
        <xdr:cNvPr id="523" name="直線コネクタ 522"/>
        <xdr:cNvCxnSpPr/>
      </xdr:nvCxnSpPr>
      <xdr:spPr>
        <a:xfrm flipV="1">
          <a:off x="13703300" y="6286068"/>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3409</xdr:rowOff>
    </xdr:from>
    <xdr:to>
      <xdr:col>19</xdr:col>
      <xdr:colOff>644525</xdr:colOff>
      <xdr:row>37</xdr:row>
      <xdr:rowOff>78618</xdr:rowOff>
    </xdr:to>
    <xdr:cxnSp macro="">
      <xdr:nvCxnSpPr>
        <xdr:cNvPr id="526" name="直線コネクタ 525"/>
        <xdr:cNvCxnSpPr/>
      </xdr:nvCxnSpPr>
      <xdr:spPr>
        <a:xfrm flipV="1">
          <a:off x="12814300" y="6347059"/>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87986</xdr:rowOff>
    </xdr:from>
    <xdr:to>
      <xdr:col>23</xdr:col>
      <xdr:colOff>568325</xdr:colOff>
      <xdr:row>38</xdr:row>
      <xdr:rowOff>18135</xdr:rowOff>
    </xdr:to>
    <xdr:sp macro="" textlink="">
      <xdr:nvSpPr>
        <xdr:cNvPr id="536" name="円/楕円 535"/>
        <xdr:cNvSpPr/>
      </xdr:nvSpPr>
      <xdr:spPr>
        <a:xfrm>
          <a:off x="162687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66413</xdr:rowOff>
    </xdr:from>
    <xdr:ext cx="534377" cy="259045"/>
    <xdr:sp macro="" textlink="">
      <xdr:nvSpPr>
        <xdr:cNvPr id="537" name="消防費該当値テキスト"/>
        <xdr:cNvSpPr txBox="1"/>
      </xdr:nvSpPr>
      <xdr:spPr>
        <a:xfrm>
          <a:off x="16370300" y="64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100147</xdr:rowOff>
    </xdr:from>
    <xdr:to>
      <xdr:col>22</xdr:col>
      <xdr:colOff>415925</xdr:colOff>
      <xdr:row>38</xdr:row>
      <xdr:rowOff>30297</xdr:rowOff>
    </xdr:to>
    <xdr:sp macro="" textlink="">
      <xdr:nvSpPr>
        <xdr:cNvPr id="538" name="円/楕円 537"/>
        <xdr:cNvSpPr/>
      </xdr:nvSpPr>
      <xdr:spPr>
        <a:xfrm>
          <a:off x="15430500" y="64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21424</xdr:rowOff>
    </xdr:from>
    <xdr:ext cx="534377" cy="259045"/>
    <xdr:sp macro="" textlink="">
      <xdr:nvSpPr>
        <xdr:cNvPr id="539" name="テキスト ボックス 538"/>
        <xdr:cNvSpPr txBox="1"/>
      </xdr:nvSpPr>
      <xdr:spPr>
        <a:xfrm>
          <a:off x="15214111" y="65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63068</xdr:rowOff>
    </xdr:from>
    <xdr:to>
      <xdr:col>21</xdr:col>
      <xdr:colOff>212725</xdr:colOff>
      <xdr:row>36</xdr:row>
      <xdr:rowOff>164668</xdr:rowOff>
    </xdr:to>
    <xdr:sp macro="" textlink="">
      <xdr:nvSpPr>
        <xdr:cNvPr id="540" name="円/楕円 539"/>
        <xdr:cNvSpPr/>
      </xdr:nvSpPr>
      <xdr:spPr>
        <a:xfrm>
          <a:off x="14541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9745</xdr:rowOff>
    </xdr:from>
    <xdr:ext cx="534377" cy="259045"/>
    <xdr:sp macro="" textlink="">
      <xdr:nvSpPr>
        <xdr:cNvPr id="541" name="テキスト ボックス 540"/>
        <xdr:cNvSpPr txBox="1"/>
      </xdr:nvSpPr>
      <xdr:spPr>
        <a:xfrm>
          <a:off x="14325111" y="60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124059</xdr:rowOff>
    </xdr:from>
    <xdr:to>
      <xdr:col>20</xdr:col>
      <xdr:colOff>9525</xdr:colOff>
      <xdr:row>37</xdr:row>
      <xdr:rowOff>54209</xdr:rowOff>
    </xdr:to>
    <xdr:sp macro="" textlink="">
      <xdr:nvSpPr>
        <xdr:cNvPr id="542" name="円/楕円 541"/>
        <xdr:cNvSpPr/>
      </xdr:nvSpPr>
      <xdr:spPr>
        <a:xfrm>
          <a:off x="13652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70736</xdr:rowOff>
    </xdr:from>
    <xdr:ext cx="534377" cy="259045"/>
    <xdr:sp macro="" textlink="">
      <xdr:nvSpPr>
        <xdr:cNvPr id="543" name="テキスト ボックス 542"/>
        <xdr:cNvSpPr txBox="1"/>
      </xdr:nvSpPr>
      <xdr:spPr>
        <a:xfrm>
          <a:off x="13436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27818</xdr:rowOff>
    </xdr:from>
    <xdr:to>
      <xdr:col>18</xdr:col>
      <xdr:colOff>492125</xdr:colOff>
      <xdr:row>37</xdr:row>
      <xdr:rowOff>129418</xdr:rowOff>
    </xdr:to>
    <xdr:sp macro="" textlink="">
      <xdr:nvSpPr>
        <xdr:cNvPr id="544" name="円/楕円 543"/>
        <xdr:cNvSpPr/>
      </xdr:nvSpPr>
      <xdr:spPr>
        <a:xfrm>
          <a:off x="127635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145945</xdr:rowOff>
    </xdr:from>
    <xdr:ext cx="534377" cy="259045"/>
    <xdr:sp macro="" textlink="">
      <xdr:nvSpPr>
        <xdr:cNvPr id="545" name="テキスト ボックス 544"/>
        <xdr:cNvSpPr txBox="1"/>
      </xdr:nvSpPr>
      <xdr:spPr>
        <a:xfrm>
          <a:off x="12547111" y="61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107148</xdr:rowOff>
    </xdr:from>
    <xdr:to>
      <xdr:col>23</xdr:col>
      <xdr:colOff>517525</xdr:colOff>
      <xdr:row>59</xdr:row>
      <xdr:rowOff>4643</xdr:rowOff>
    </xdr:to>
    <xdr:cxnSp macro="">
      <xdr:nvCxnSpPr>
        <xdr:cNvPr id="573" name="直線コネクタ 572"/>
        <xdr:cNvCxnSpPr/>
      </xdr:nvCxnSpPr>
      <xdr:spPr>
        <a:xfrm>
          <a:off x="15481300" y="10051248"/>
          <a:ext cx="8382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24760</xdr:rowOff>
    </xdr:from>
    <xdr:to>
      <xdr:col>22</xdr:col>
      <xdr:colOff>365125</xdr:colOff>
      <xdr:row>58</xdr:row>
      <xdr:rowOff>107148</xdr:rowOff>
    </xdr:to>
    <xdr:cxnSp macro="">
      <xdr:nvCxnSpPr>
        <xdr:cNvPr id="576" name="直線コネクタ 575"/>
        <xdr:cNvCxnSpPr/>
      </xdr:nvCxnSpPr>
      <xdr:spPr>
        <a:xfrm>
          <a:off x="14592300" y="9797410"/>
          <a:ext cx="889000" cy="25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24760</xdr:rowOff>
    </xdr:from>
    <xdr:to>
      <xdr:col>21</xdr:col>
      <xdr:colOff>161925</xdr:colOff>
      <xdr:row>58</xdr:row>
      <xdr:rowOff>52497</xdr:rowOff>
    </xdr:to>
    <xdr:cxnSp macro="">
      <xdr:nvCxnSpPr>
        <xdr:cNvPr id="579" name="直線コネクタ 578"/>
        <xdr:cNvCxnSpPr/>
      </xdr:nvCxnSpPr>
      <xdr:spPr>
        <a:xfrm flipV="1">
          <a:off x="13703300" y="9797410"/>
          <a:ext cx="889000" cy="1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52497</xdr:rowOff>
    </xdr:from>
    <xdr:to>
      <xdr:col>19</xdr:col>
      <xdr:colOff>644525</xdr:colOff>
      <xdr:row>58</xdr:row>
      <xdr:rowOff>104861</xdr:rowOff>
    </xdr:to>
    <xdr:cxnSp macro="">
      <xdr:nvCxnSpPr>
        <xdr:cNvPr id="582" name="直線コネクタ 581"/>
        <xdr:cNvCxnSpPr/>
      </xdr:nvCxnSpPr>
      <xdr:spPr>
        <a:xfrm flipV="1">
          <a:off x="12814300" y="9996597"/>
          <a:ext cx="889000" cy="5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125293</xdr:rowOff>
    </xdr:from>
    <xdr:to>
      <xdr:col>23</xdr:col>
      <xdr:colOff>568325</xdr:colOff>
      <xdr:row>59</xdr:row>
      <xdr:rowOff>55443</xdr:rowOff>
    </xdr:to>
    <xdr:sp macro="" textlink="">
      <xdr:nvSpPr>
        <xdr:cNvPr id="592" name="円/楕円 591"/>
        <xdr:cNvSpPr/>
      </xdr:nvSpPr>
      <xdr:spPr>
        <a:xfrm>
          <a:off x="16268700" y="100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40220</xdr:rowOff>
    </xdr:from>
    <xdr:ext cx="534377" cy="259045"/>
    <xdr:sp macro="" textlink="">
      <xdr:nvSpPr>
        <xdr:cNvPr id="593" name="教育費該当値テキスト"/>
        <xdr:cNvSpPr txBox="1"/>
      </xdr:nvSpPr>
      <xdr:spPr>
        <a:xfrm>
          <a:off x="16370300" y="99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56348</xdr:rowOff>
    </xdr:from>
    <xdr:to>
      <xdr:col>22</xdr:col>
      <xdr:colOff>415925</xdr:colOff>
      <xdr:row>58</xdr:row>
      <xdr:rowOff>157948</xdr:rowOff>
    </xdr:to>
    <xdr:sp macro="" textlink="">
      <xdr:nvSpPr>
        <xdr:cNvPr id="594" name="円/楕円 593"/>
        <xdr:cNvSpPr/>
      </xdr:nvSpPr>
      <xdr:spPr>
        <a:xfrm>
          <a:off x="15430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149075</xdr:rowOff>
    </xdr:from>
    <xdr:ext cx="534377" cy="259045"/>
    <xdr:sp macro="" textlink="">
      <xdr:nvSpPr>
        <xdr:cNvPr id="595" name="テキスト ボックス 594"/>
        <xdr:cNvSpPr txBox="1"/>
      </xdr:nvSpPr>
      <xdr:spPr>
        <a:xfrm>
          <a:off x="15214111" y="100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145410</xdr:rowOff>
    </xdr:from>
    <xdr:to>
      <xdr:col>21</xdr:col>
      <xdr:colOff>212725</xdr:colOff>
      <xdr:row>57</xdr:row>
      <xdr:rowOff>75560</xdr:rowOff>
    </xdr:to>
    <xdr:sp macro="" textlink="">
      <xdr:nvSpPr>
        <xdr:cNvPr id="596" name="円/楕円 595"/>
        <xdr:cNvSpPr/>
      </xdr:nvSpPr>
      <xdr:spPr>
        <a:xfrm>
          <a:off x="14541500" y="97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66687</xdr:rowOff>
    </xdr:from>
    <xdr:ext cx="534377" cy="259045"/>
    <xdr:sp macro="" textlink="">
      <xdr:nvSpPr>
        <xdr:cNvPr id="597" name="テキスト ボックス 596"/>
        <xdr:cNvSpPr txBox="1"/>
      </xdr:nvSpPr>
      <xdr:spPr>
        <a:xfrm>
          <a:off x="14325111" y="98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1697</xdr:rowOff>
    </xdr:from>
    <xdr:to>
      <xdr:col>20</xdr:col>
      <xdr:colOff>9525</xdr:colOff>
      <xdr:row>58</xdr:row>
      <xdr:rowOff>103297</xdr:rowOff>
    </xdr:to>
    <xdr:sp macro="" textlink="">
      <xdr:nvSpPr>
        <xdr:cNvPr id="598" name="円/楕円 597"/>
        <xdr:cNvSpPr/>
      </xdr:nvSpPr>
      <xdr:spPr>
        <a:xfrm>
          <a:off x="13652500" y="99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94424</xdr:rowOff>
    </xdr:from>
    <xdr:ext cx="534377" cy="259045"/>
    <xdr:sp macro="" textlink="">
      <xdr:nvSpPr>
        <xdr:cNvPr id="599" name="テキスト ボックス 598"/>
        <xdr:cNvSpPr txBox="1"/>
      </xdr:nvSpPr>
      <xdr:spPr>
        <a:xfrm>
          <a:off x="13436111" y="10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54061</xdr:rowOff>
    </xdr:from>
    <xdr:to>
      <xdr:col>18</xdr:col>
      <xdr:colOff>492125</xdr:colOff>
      <xdr:row>58</xdr:row>
      <xdr:rowOff>155661</xdr:rowOff>
    </xdr:to>
    <xdr:sp macro="" textlink="">
      <xdr:nvSpPr>
        <xdr:cNvPr id="600" name="円/楕円 599"/>
        <xdr:cNvSpPr/>
      </xdr:nvSpPr>
      <xdr:spPr>
        <a:xfrm>
          <a:off x="12763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146788</xdr:rowOff>
    </xdr:from>
    <xdr:ext cx="534377" cy="259045"/>
    <xdr:sp macro="" textlink="">
      <xdr:nvSpPr>
        <xdr:cNvPr id="601" name="テキスト ボックス 600"/>
        <xdr:cNvSpPr txBox="1"/>
      </xdr:nvSpPr>
      <xdr:spPr>
        <a:xfrm>
          <a:off x="12547111" y="100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29363</xdr:rowOff>
    </xdr:from>
    <xdr:to>
      <xdr:col>23</xdr:col>
      <xdr:colOff>517525</xdr:colOff>
      <xdr:row>79</xdr:row>
      <xdr:rowOff>40932</xdr:rowOff>
    </xdr:to>
    <xdr:cxnSp macro="">
      <xdr:nvCxnSpPr>
        <xdr:cNvPr id="630" name="直線コネクタ 629"/>
        <xdr:cNvCxnSpPr/>
      </xdr:nvCxnSpPr>
      <xdr:spPr>
        <a:xfrm flipV="1">
          <a:off x="15481300" y="13573913"/>
          <a:ext cx="8382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40932</xdr:rowOff>
    </xdr:from>
    <xdr:to>
      <xdr:col>22</xdr:col>
      <xdr:colOff>365125</xdr:colOff>
      <xdr:row>79</xdr:row>
      <xdr:rowOff>41263</xdr:rowOff>
    </xdr:to>
    <xdr:cxnSp macro="">
      <xdr:nvCxnSpPr>
        <xdr:cNvPr id="633" name="直線コネクタ 632"/>
        <xdr:cNvCxnSpPr/>
      </xdr:nvCxnSpPr>
      <xdr:spPr>
        <a:xfrm flipV="1">
          <a:off x="14592300" y="1358548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41135</xdr:rowOff>
    </xdr:from>
    <xdr:to>
      <xdr:col>21</xdr:col>
      <xdr:colOff>161925</xdr:colOff>
      <xdr:row>79</xdr:row>
      <xdr:rowOff>41263</xdr:rowOff>
    </xdr:to>
    <xdr:cxnSp macro="">
      <xdr:nvCxnSpPr>
        <xdr:cNvPr id="636" name="直線コネクタ 635"/>
        <xdr:cNvCxnSpPr/>
      </xdr:nvCxnSpPr>
      <xdr:spPr>
        <a:xfrm>
          <a:off x="13703300" y="13585685"/>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83723</xdr:rowOff>
    </xdr:from>
    <xdr:ext cx="378565" cy="259045"/>
    <xdr:sp macro="" textlink="">
      <xdr:nvSpPr>
        <xdr:cNvPr id="638" name="テキスト ボックス 637"/>
        <xdr:cNvSpPr txBox="1"/>
      </xdr:nvSpPr>
      <xdr:spPr>
        <a:xfrm>
          <a:off x="14403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41135</xdr:rowOff>
    </xdr:from>
    <xdr:to>
      <xdr:col>19</xdr:col>
      <xdr:colOff>644525</xdr:colOff>
      <xdr:row>79</xdr:row>
      <xdr:rowOff>41135</xdr:rowOff>
    </xdr:to>
    <xdr:cxnSp macro="">
      <xdr:nvCxnSpPr>
        <xdr:cNvPr id="639" name="直線コネクタ 638"/>
        <xdr:cNvCxnSpPr/>
      </xdr:nvCxnSpPr>
      <xdr:spPr>
        <a:xfrm>
          <a:off x="12814300" y="1358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150013</xdr:rowOff>
    </xdr:from>
    <xdr:to>
      <xdr:col>23</xdr:col>
      <xdr:colOff>568325</xdr:colOff>
      <xdr:row>79</xdr:row>
      <xdr:rowOff>80163</xdr:rowOff>
    </xdr:to>
    <xdr:sp macro="" textlink="">
      <xdr:nvSpPr>
        <xdr:cNvPr id="649" name="円/楕円 648"/>
        <xdr:cNvSpPr/>
      </xdr:nvSpPr>
      <xdr:spPr>
        <a:xfrm>
          <a:off x="16268700" y="13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114153</xdr:rowOff>
    </xdr:from>
    <xdr:ext cx="469744" cy="259045"/>
    <xdr:sp macro="" textlink="">
      <xdr:nvSpPr>
        <xdr:cNvPr id="650" name="災害復旧費該当値テキスト"/>
        <xdr:cNvSpPr txBox="1"/>
      </xdr:nvSpPr>
      <xdr:spPr>
        <a:xfrm>
          <a:off x="16370300" y="1348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161582</xdr:rowOff>
    </xdr:from>
    <xdr:to>
      <xdr:col>22</xdr:col>
      <xdr:colOff>415925</xdr:colOff>
      <xdr:row>79</xdr:row>
      <xdr:rowOff>91732</xdr:rowOff>
    </xdr:to>
    <xdr:sp macro="" textlink="">
      <xdr:nvSpPr>
        <xdr:cNvPr id="651" name="円/楕円 650"/>
        <xdr:cNvSpPr/>
      </xdr:nvSpPr>
      <xdr:spPr>
        <a:xfrm>
          <a:off x="15430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82859</xdr:rowOff>
    </xdr:from>
    <xdr:ext cx="378565" cy="259045"/>
    <xdr:sp macro="" textlink="">
      <xdr:nvSpPr>
        <xdr:cNvPr id="652" name="テキスト ボックス 651"/>
        <xdr:cNvSpPr txBox="1"/>
      </xdr:nvSpPr>
      <xdr:spPr>
        <a:xfrm>
          <a:off x="15292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161913</xdr:rowOff>
    </xdr:from>
    <xdr:to>
      <xdr:col>21</xdr:col>
      <xdr:colOff>212725</xdr:colOff>
      <xdr:row>79</xdr:row>
      <xdr:rowOff>92063</xdr:rowOff>
    </xdr:to>
    <xdr:sp macro="" textlink="">
      <xdr:nvSpPr>
        <xdr:cNvPr id="653" name="円/楕円 652"/>
        <xdr:cNvSpPr/>
      </xdr:nvSpPr>
      <xdr:spPr>
        <a:xfrm>
          <a:off x="14541500" y="13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108590</xdr:rowOff>
    </xdr:from>
    <xdr:ext cx="378565" cy="259045"/>
    <xdr:sp macro="" textlink="">
      <xdr:nvSpPr>
        <xdr:cNvPr id="654" name="テキスト ボックス 653"/>
        <xdr:cNvSpPr txBox="1"/>
      </xdr:nvSpPr>
      <xdr:spPr>
        <a:xfrm>
          <a:off x="14403017" y="133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161785</xdr:rowOff>
    </xdr:from>
    <xdr:to>
      <xdr:col>20</xdr:col>
      <xdr:colOff>9525</xdr:colOff>
      <xdr:row>79</xdr:row>
      <xdr:rowOff>91935</xdr:rowOff>
    </xdr:to>
    <xdr:sp macro="" textlink="">
      <xdr:nvSpPr>
        <xdr:cNvPr id="655" name="円/楕円 654"/>
        <xdr:cNvSpPr/>
      </xdr:nvSpPr>
      <xdr:spPr>
        <a:xfrm>
          <a:off x="13652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83062</xdr:rowOff>
    </xdr:from>
    <xdr:ext cx="378565" cy="259045"/>
    <xdr:sp macro="" textlink="">
      <xdr:nvSpPr>
        <xdr:cNvPr id="656" name="テキスト ボックス 655"/>
        <xdr:cNvSpPr txBox="1"/>
      </xdr:nvSpPr>
      <xdr:spPr>
        <a:xfrm>
          <a:off x="13514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161785</xdr:rowOff>
    </xdr:from>
    <xdr:to>
      <xdr:col>18</xdr:col>
      <xdr:colOff>492125</xdr:colOff>
      <xdr:row>79</xdr:row>
      <xdr:rowOff>91935</xdr:rowOff>
    </xdr:to>
    <xdr:sp macro="" textlink="">
      <xdr:nvSpPr>
        <xdr:cNvPr id="657" name="円/楕円 656"/>
        <xdr:cNvSpPr/>
      </xdr:nvSpPr>
      <xdr:spPr>
        <a:xfrm>
          <a:off x="12763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83062</xdr:rowOff>
    </xdr:from>
    <xdr:ext cx="378565" cy="259045"/>
    <xdr:sp macro="" textlink="">
      <xdr:nvSpPr>
        <xdr:cNvPr id="658" name="テキスト ボックス 657"/>
        <xdr:cNvSpPr txBox="1"/>
      </xdr:nvSpPr>
      <xdr:spPr>
        <a:xfrm>
          <a:off x="12625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106341</xdr:rowOff>
    </xdr:from>
    <xdr:to>
      <xdr:col>23</xdr:col>
      <xdr:colOff>517525</xdr:colOff>
      <xdr:row>95</xdr:row>
      <xdr:rowOff>122180</xdr:rowOff>
    </xdr:to>
    <xdr:cxnSp macro="">
      <xdr:nvCxnSpPr>
        <xdr:cNvPr id="689" name="直線コネクタ 688"/>
        <xdr:cNvCxnSpPr/>
      </xdr:nvCxnSpPr>
      <xdr:spPr>
        <a:xfrm>
          <a:off x="15481300" y="16394091"/>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106341</xdr:rowOff>
    </xdr:from>
    <xdr:to>
      <xdr:col>22</xdr:col>
      <xdr:colOff>365125</xdr:colOff>
      <xdr:row>95</xdr:row>
      <xdr:rowOff>136418</xdr:rowOff>
    </xdr:to>
    <xdr:cxnSp macro="">
      <xdr:nvCxnSpPr>
        <xdr:cNvPr id="692" name="直線コネクタ 691"/>
        <xdr:cNvCxnSpPr/>
      </xdr:nvCxnSpPr>
      <xdr:spPr>
        <a:xfrm flipV="1">
          <a:off x="14592300" y="1639409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136418</xdr:rowOff>
    </xdr:from>
    <xdr:to>
      <xdr:col>21</xdr:col>
      <xdr:colOff>161925</xdr:colOff>
      <xdr:row>96</xdr:row>
      <xdr:rowOff>27050</xdr:rowOff>
    </xdr:to>
    <xdr:cxnSp macro="">
      <xdr:nvCxnSpPr>
        <xdr:cNvPr id="695" name="直線コネクタ 694"/>
        <xdr:cNvCxnSpPr/>
      </xdr:nvCxnSpPr>
      <xdr:spPr>
        <a:xfrm flipV="1">
          <a:off x="13703300" y="16424168"/>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17416</xdr:rowOff>
    </xdr:from>
    <xdr:to>
      <xdr:col>19</xdr:col>
      <xdr:colOff>644525</xdr:colOff>
      <xdr:row>96</xdr:row>
      <xdr:rowOff>27050</xdr:rowOff>
    </xdr:to>
    <xdr:cxnSp macro="">
      <xdr:nvCxnSpPr>
        <xdr:cNvPr id="698" name="直線コネクタ 697"/>
        <xdr:cNvCxnSpPr/>
      </xdr:nvCxnSpPr>
      <xdr:spPr>
        <a:xfrm>
          <a:off x="12814300" y="16476616"/>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71380</xdr:rowOff>
    </xdr:from>
    <xdr:to>
      <xdr:col>23</xdr:col>
      <xdr:colOff>568325</xdr:colOff>
      <xdr:row>96</xdr:row>
      <xdr:rowOff>1530</xdr:rowOff>
    </xdr:to>
    <xdr:sp macro="" textlink="">
      <xdr:nvSpPr>
        <xdr:cNvPr id="708" name="円/楕円 707"/>
        <xdr:cNvSpPr/>
      </xdr:nvSpPr>
      <xdr:spPr>
        <a:xfrm>
          <a:off x="16268700" y="16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49807</xdr:rowOff>
    </xdr:from>
    <xdr:ext cx="534377" cy="259045"/>
    <xdr:sp macro="" textlink="">
      <xdr:nvSpPr>
        <xdr:cNvPr id="709" name="公債費該当値テキスト"/>
        <xdr:cNvSpPr txBox="1"/>
      </xdr:nvSpPr>
      <xdr:spPr>
        <a:xfrm>
          <a:off x="16370300" y="16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55541</xdr:rowOff>
    </xdr:from>
    <xdr:to>
      <xdr:col>22</xdr:col>
      <xdr:colOff>415925</xdr:colOff>
      <xdr:row>95</xdr:row>
      <xdr:rowOff>157141</xdr:rowOff>
    </xdr:to>
    <xdr:sp macro="" textlink="">
      <xdr:nvSpPr>
        <xdr:cNvPr id="710" name="円/楕円 709"/>
        <xdr:cNvSpPr/>
      </xdr:nvSpPr>
      <xdr:spPr>
        <a:xfrm>
          <a:off x="15430500" y="163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2218</xdr:rowOff>
    </xdr:from>
    <xdr:ext cx="534377" cy="259045"/>
    <xdr:sp macro="" textlink="">
      <xdr:nvSpPr>
        <xdr:cNvPr id="711" name="テキスト ボックス 710"/>
        <xdr:cNvSpPr txBox="1"/>
      </xdr:nvSpPr>
      <xdr:spPr>
        <a:xfrm>
          <a:off x="15214111" y="16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85618</xdr:rowOff>
    </xdr:from>
    <xdr:to>
      <xdr:col>21</xdr:col>
      <xdr:colOff>212725</xdr:colOff>
      <xdr:row>96</xdr:row>
      <xdr:rowOff>15768</xdr:rowOff>
    </xdr:to>
    <xdr:sp macro="" textlink="">
      <xdr:nvSpPr>
        <xdr:cNvPr id="712" name="円/楕円 711"/>
        <xdr:cNvSpPr/>
      </xdr:nvSpPr>
      <xdr:spPr>
        <a:xfrm>
          <a:off x="14541500" y="1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6895</xdr:rowOff>
    </xdr:from>
    <xdr:ext cx="534377" cy="259045"/>
    <xdr:sp macro="" textlink="">
      <xdr:nvSpPr>
        <xdr:cNvPr id="713" name="テキスト ボックス 712"/>
        <xdr:cNvSpPr txBox="1"/>
      </xdr:nvSpPr>
      <xdr:spPr>
        <a:xfrm>
          <a:off x="14325111" y="164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147700</xdr:rowOff>
    </xdr:from>
    <xdr:to>
      <xdr:col>20</xdr:col>
      <xdr:colOff>9525</xdr:colOff>
      <xdr:row>96</xdr:row>
      <xdr:rowOff>77850</xdr:rowOff>
    </xdr:to>
    <xdr:sp macro="" textlink="">
      <xdr:nvSpPr>
        <xdr:cNvPr id="714" name="円/楕円 713"/>
        <xdr:cNvSpPr/>
      </xdr:nvSpPr>
      <xdr:spPr>
        <a:xfrm>
          <a:off x="13652500" y="164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68977</xdr:rowOff>
    </xdr:from>
    <xdr:ext cx="534377" cy="259045"/>
    <xdr:sp macro="" textlink="">
      <xdr:nvSpPr>
        <xdr:cNvPr id="715" name="テキスト ボックス 714"/>
        <xdr:cNvSpPr txBox="1"/>
      </xdr:nvSpPr>
      <xdr:spPr>
        <a:xfrm>
          <a:off x="13436111" y="165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138066</xdr:rowOff>
    </xdr:from>
    <xdr:to>
      <xdr:col>18</xdr:col>
      <xdr:colOff>492125</xdr:colOff>
      <xdr:row>96</xdr:row>
      <xdr:rowOff>68216</xdr:rowOff>
    </xdr:to>
    <xdr:sp macro="" textlink="">
      <xdr:nvSpPr>
        <xdr:cNvPr id="716" name="円/楕円 715"/>
        <xdr:cNvSpPr/>
      </xdr:nvSpPr>
      <xdr:spPr>
        <a:xfrm>
          <a:off x="12763500" y="16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59343</xdr:rowOff>
    </xdr:from>
    <xdr:ext cx="534377" cy="259045"/>
    <xdr:sp macro="" textlink="">
      <xdr:nvSpPr>
        <xdr:cNvPr id="717" name="テキスト ボックス 716"/>
        <xdr:cNvSpPr txBox="1"/>
      </xdr:nvSpPr>
      <xdr:spPr>
        <a:xfrm>
          <a:off x="12547111" y="165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民生費は年金生活者等支援臨時福祉給付金や生活介護給付費の支援単価の増等に伴う自立支援給付事業等の増加により、前年度と比べて増加し、</a:t>
          </a:r>
          <a:r>
            <a:rPr kumimoji="1" lang="en-US" altLang="ja-JP" sz="1300">
              <a:latin typeface="ＭＳ Ｐゴシック"/>
            </a:rPr>
            <a:t>136,952</a:t>
          </a:r>
          <a:r>
            <a:rPr kumimoji="1" lang="ja-JP" altLang="en-US" sz="1300">
              <a:latin typeface="ＭＳ Ｐゴシック"/>
            </a:rPr>
            <a:t>円となったものの、類似団体平均を下回った。</a:t>
          </a:r>
        </a:p>
        <a:p>
          <a:r>
            <a:rPr kumimoji="1" lang="ja-JP" altLang="en-US" sz="1300">
              <a:latin typeface="ＭＳ Ｐゴシック"/>
            </a:rPr>
            <a:t>衛生費は光総合病院移転新築に伴う病院事業会計への出資金等の増加により、</a:t>
          </a:r>
          <a:r>
            <a:rPr kumimoji="1" lang="en-US" altLang="ja-JP" sz="1300">
              <a:latin typeface="ＭＳ Ｐゴシック"/>
            </a:rPr>
            <a:t>47,204</a:t>
          </a:r>
          <a:r>
            <a:rPr kumimoji="1" lang="ja-JP" altLang="en-US" sz="1300">
              <a:latin typeface="ＭＳ Ｐゴシック"/>
            </a:rPr>
            <a:t>円となり、前年度と比べて増加した。類似団体平均と比較すると高い状況にあるが、これは、病院事業会計への繰出金や一部事務組合への負担金が多いことによるものである。</a:t>
          </a:r>
        </a:p>
        <a:p>
          <a:r>
            <a:rPr kumimoji="1" lang="ja-JP" altLang="en-US" sz="1300">
              <a:latin typeface="ＭＳ Ｐゴシック"/>
            </a:rPr>
            <a:t>農林水産業費は海岸保全事業の完了等により、前年度と比べて減少し、</a:t>
          </a:r>
          <a:r>
            <a:rPr kumimoji="1" lang="en-US" altLang="ja-JP" sz="1300">
              <a:latin typeface="ＭＳ Ｐゴシック"/>
            </a:rPr>
            <a:t>9,309</a:t>
          </a:r>
          <a:r>
            <a:rPr kumimoji="1" lang="ja-JP" altLang="en-US" sz="1300">
              <a:latin typeface="ＭＳ Ｐゴシック"/>
            </a:rPr>
            <a:t>円となり、類似団体平均を下回った。</a:t>
          </a:r>
        </a:p>
        <a:p>
          <a:r>
            <a:rPr kumimoji="1" lang="ja-JP" altLang="en-US" sz="1300">
              <a:latin typeface="ＭＳ Ｐゴシック"/>
            </a:rPr>
            <a:t>商工費は事業所設置奨励金の対象額の減やプレミアム付市内共通商品券事業補助金の皆減等により、前年度と比べて減少し、</a:t>
          </a:r>
          <a:r>
            <a:rPr kumimoji="1" lang="en-US" altLang="ja-JP" sz="1300">
              <a:latin typeface="ＭＳ Ｐゴシック"/>
            </a:rPr>
            <a:t>16,477</a:t>
          </a:r>
          <a:r>
            <a:rPr kumimoji="1" lang="ja-JP" altLang="en-US" sz="1300">
              <a:latin typeface="ＭＳ Ｐゴシック"/>
            </a:rPr>
            <a:t>円となったものの、類似団体平均を上回った。</a:t>
          </a:r>
        </a:p>
        <a:p>
          <a:r>
            <a:rPr kumimoji="1" lang="ja-JP" altLang="en-US" sz="1300">
              <a:latin typeface="ＭＳ Ｐゴシック"/>
            </a:rPr>
            <a:t>教育費は小中学校の非構造部材耐震化工事が完了したことにより、</a:t>
          </a:r>
          <a:r>
            <a:rPr kumimoji="1" lang="en-US" altLang="ja-JP" sz="1300">
              <a:latin typeface="ＭＳ Ｐゴシック"/>
            </a:rPr>
            <a:t>27,612</a:t>
          </a:r>
          <a:r>
            <a:rPr kumimoji="1" lang="ja-JP" altLang="en-US" sz="1300">
              <a:latin typeface="ＭＳ Ｐゴシック"/>
            </a:rPr>
            <a:t>円となり、前年度と比べて減少し、類似団体平均を大幅に下回った。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財政調整基金残高の標準財政規模比は、主要法人の業績悪化等による市税の減少等を補填するために前年度を上回る基金の繰入を行い、</a:t>
          </a:r>
          <a:r>
            <a:rPr kumimoji="1" lang="en-US" altLang="ja-JP" sz="1400">
              <a:latin typeface="ＭＳ ゴシック" pitchFamily="49" charset="-128"/>
              <a:ea typeface="ＭＳ ゴシック" pitchFamily="49" charset="-128"/>
            </a:rPr>
            <a:t>5.82</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実質単年度収支の標準財政規模比は、市税等の減少を補填するため、財政調整基金からの繰入を増額したため、前年度と比べて</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ポイントの低下となった。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年度から標準財政規模比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％前後の黒字で推移していたが、平成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年度にかけて、病院事業会計や水道事業会計の実質収支額の増加により、数値は上昇傾向にある。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年度においては、病院事業会計及び水道事業会計の実質収支額が引き続き増加したことにより</a:t>
          </a:r>
          <a:r>
            <a:rPr kumimoji="1" lang="en-US" altLang="ja-JP" sz="1400">
              <a:latin typeface="ＭＳ ゴシック" pitchFamily="49" charset="-128"/>
              <a:ea typeface="ＭＳ ゴシック" pitchFamily="49" charset="-128"/>
            </a:rPr>
            <a:t>61.44</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4.36</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今後も、公営企業や特別会計等を含めた市全体の適正な財政運営に努める。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21983104</v>
      </c>
      <c r="BO4" s="411"/>
      <c r="BP4" s="411"/>
      <c r="BQ4" s="411"/>
      <c r="BR4" s="411"/>
      <c r="BS4" s="411"/>
      <c r="BT4" s="411"/>
      <c r="BU4" s="412"/>
      <c r="BV4" s="410">
        <v>22189555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5.0999999999999996</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21283195</v>
      </c>
      <c r="BO5" s="416"/>
      <c r="BP5" s="416"/>
      <c r="BQ5" s="416"/>
      <c r="BR5" s="416"/>
      <c r="BS5" s="416"/>
      <c r="BT5" s="416"/>
      <c r="BU5" s="417"/>
      <c r="BV5" s="415">
        <v>21398488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99.4</v>
      </c>
      <c r="CU5" s="386"/>
      <c r="CV5" s="386"/>
      <c r="CW5" s="386"/>
      <c r="CX5" s="386"/>
      <c r="CY5" s="386"/>
      <c r="CZ5" s="386"/>
      <c r="DA5" s="387"/>
      <c r="DB5" s="385">
        <v>94.2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699909</v>
      </c>
      <c r="BO6" s="416"/>
      <c r="BP6" s="416"/>
      <c r="BQ6" s="416"/>
      <c r="BR6" s="416"/>
      <c r="BS6" s="416"/>
      <c r="BT6" s="416"/>
      <c r="BU6" s="417"/>
      <c r="BV6" s="415">
        <v>791067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106.7</v>
      </c>
      <c r="CU6" s="562"/>
      <c r="CV6" s="562"/>
      <c r="CW6" s="562"/>
      <c r="CX6" s="562"/>
      <c r="CY6" s="562"/>
      <c r="CZ6" s="562"/>
      <c r="DA6" s="563"/>
      <c r="DB6" s="561">
        <v>104.7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48048</v>
      </c>
      <c r="BO7" s="416"/>
      <c r="BP7" s="416"/>
      <c r="BQ7" s="416"/>
      <c r="BR7" s="416"/>
      <c r="BS7" s="416"/>
      <c r="BT7" s="416"/>
      <c r="BU7" s="417"/>
      <c r="BV7" s="415">
        <v>62515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12674107</v>
      </c>
      <c r="CU7" s="416"/>
      <c r="CV7" s="416"/>
      <c r="CW7" s="416"/>
      <c r="CX7" s="416"/>
      <c r="CY7" s="416"/>
      <c r="CZ7" s="416"/>
      <c r="DA7" s="417"/>
      <c r="DB7" s="415">
        <v>12991176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651861</v>
      </c>
      <c r="BO8" s="416"/>
      <c r="BP8" s="416"/>
      <c r="BQ8" s="416"/>
      <c r="BR8" s="416"/>
      <c r="BS8" s="416"/>
      <c r="BT8" s="416"/>
      <c r="BU8" s="417"/>
      <c r="BV8" s="415">
        <v>728552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51369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-76691</v>
      </c>
      <c r="BO9" s="416"/>
      <c r="BP9" s="416"/>
      <c r="BQ9" s="416"/>
      <c r="BR9" s="416"/>
      <c r="BS9" s="416"/>
      <c r="BT9" s="416"/>
      <c r="BU9" s="417"/>
      <c r="BV9" s="415">
        <v>27118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12.4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53004</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501500</v>
      </c>
      <c r="BO10" s="416"/>
      <c r="BP10" s="416"/>
      <c r="BQ10" s="416"/>
      <c r="BR10" s="416"/>
      <c r="BS10" s="416"/>
      <c r="BT10" s="416"/>
      <c r="BU10" s="417"/>
      <c r="BV10" s="415">
        <v>561000</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52286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1300720</v>
      </c>
      <c r="BO12" s="416"/>
      <c r="BP12" s="416"/>
      <c r="BQ12" s="416"/>
      <c r="BR12" s="416"/>
      <c r="BS12" s="416"/>
      <c r="BT12" s="416"/>
      <c r="BU12" s="417"/>
      <c r="BV12" s="415">
        <v>1016807</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51976</v>
      </c>
      <c r="S13" s="517"/>
      <c r="T13" s="517"/>
      <c r="U13" s="517"/>
      <c r="V13" s="518"/>
      <c r="W13" s="504" t="s">
        <v>125</v>
      </c>
      <c r="X13" s="428"/>
      <c r="Y13" s="428"/>
      <c r="Z13" s="428"/>
      <c r="AA13" s="428"/>
      <c r="AB13" s="429"/>
      <c r="AC13" s="391">
        <v>639</v>
      </c>
      <c r="AD13" s="392"/>
      <c r="AE13" s="392"/>
      <c r="AF13" s="392"/>
      <c r="AG13" s="393"/>
      <c r="AH13" s="391">
        <v>776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-875911</v>
      </c>
      <c r="BO13" s="416"/>
      <c r="BP13" s="416"/>
      <c r="BQ13" s="416"/>
      <c r="BR13" s="416"/>
      <c r="BS13" s="416"/>
      <c r="BT13" s="416"/>
      <c r="BU13" s="417"/>
      <c r="BV13" s="415">
        <v>-428689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10.1</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52577</v>
      </c>
      <c r="S14" s="517"/>
      <c r="T14" s="517"/>
      <c r="U14" s="517"/>
      <c r="V14" s="518"/>
      <c r="W14" s="519"/>
      <c r="X14" s="431"/>
      <c r="Y14" s="431"/>
      <c r="Z14" s="431"/>
      <c r="AA14" s="431"/>
      <c r="AB14" s="432"/>
      <c r="AC14" s="509">
        <v>2.9</v>
      </c>
      <c r="AD14" s="510"/>
      <c r="AE14" s="510"/>
      <c r="AF14" s="510"/>
      <c r="AG14" s="511"/>
      <c r="AH14" s="509">
        <v>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59.2</v>
      </c>
      <c r="CU14" s="488"/>
      <c r="CV14" s="488"/>
      <c r="CW14" s="488"/>
      <c r="CX14" s="488"/>
      <c r="CY14" s="488"/>
      <c r="CZ14" s="488"/>
      <c r="DA14" s="489"/>
      <c r="DB14" s="520">
        <v>56.3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52279</v>
      </c>
      <c r="S15" s="517"/>
      <c r="T15" s="517"/>
      <c r="U15" s="517"/>
      <c r="V15" s="518"/>
      <c r="W15" s="504" t="s">
        <v>132</v>
      </c>
      <c r="X15" s="428"/>
      <c r="Y15" s="428"/>
      <c r="Z15" s="428"/>
      <c r="AA15" s="428"/>
      <c r="AB15" s="429"/>
      <c r="AC15" s="391">
        <v>7084</v>
      </c>
      <c r="AD15" s="392"/>
      <c r="AE15" s="392"/>
      <c r="AF15" s="392"/>
      <c r="AG15" s="393"/>
      <c r="AH15" s="391">
        <v>8047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6629503</v>
      </c>
      <c r="BO15" s="411"/>
      <c r="BP15" s="411"/>
      <c r="BQ15" s="411"/>
      <c r="BR15" s="411"/>
      <c r="BS15" s="411"/>
      <c r="BT15" s="411"/>
      <c r="BU15" s="412"/>
      <c r="BV15" s="410">
        <v>6743459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32.4</v>
      </c>
      <c r="AD16" s="510"/>
      <c r="AE16" s="510"/>
      <c r="AF16" s="510"/>
      <c r="AG16" s="511"/>
      <c r="AH16" s="509">
        <v>35.1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9625604</v>
      </c>
      <c r="BO16" s="416"/>
      <c r="BP16" s="416"/>
      <c r="BQ16" s="416"/>
      <c r="BR16" s="416"/>
      <c r="BS16" s="416"/>
      <c r="BT16" s="416"/>
      <c r="BU16" s="417"/>
      <c r="BV16" s="415">
        <v>9646333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14119</v>
      </c>
      <c r="AD17" s="392"/>
      <c r="AE17" s="392"/>
      <c r="AF17" s="392"/>
      <c r="AG17" s="393"/>
      <c r="AH17" s="391">
        <v>14105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8487264</v>
      </c>
      <c r="BO17" s="416"/>
      <c r="BP17" s="416"/>
      <c r="BQ17" s="416"/>
      <c r="BR17" s="416"/>
      <c r="BS17" s="416"/>
      <c r="BT17" s="416"/>
      <c r="BU17" s="417"/>
      <c r="BV17" s="415">
        <v>8627542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92.13</v>
      </c>
      <c r="M18" s="480"/>
      <c r="N18" s="480"/>
      <c r="O18" s="480"/>
      <c r="P18" s="480"/>
      <c r="Q18" s="480"/>
      <c r="R18" s="481"/>
      <c r="S18" s="481"/>
      <c r="T18" s="481"/>
      <c r="U18" s="481"/>
      <c r="V18" s="482"/>
      <c r="W18" s="496"/>
      <c r="X18" s="497"/>
      <c r="Y18" s="497"/>
      <c r="Z18" s="497"/>
      <c r="AA18" s="497"/>
      <c r="AB18" s="505"/>
      <c r="AC18" s="379">
        <v>64.599999999999994</v>
      </c>
      <c r="AD18" s="380"/>
      <c r="AE18" s="380"/>
      <c r="AF18" s="380"/>
      <c r="AG18" s="483"/>
      <c r="AH18" s="379">
        <v>61.5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12545351</v>
      </c>
      <c r="BO18" s="416"/>
      <c r="BP18" s="416"/>
      <c r="BQ18" s="416"/>
      <c r="BR18" s="416"/>
      <c r="BS18" s="416"/>
      <c r="BT18" s="416"/>
      <c r="BU18" s="417"/>
      <c r="BV18" s="415">
        <v>12723118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16550221</v>
      </c>
      <c r="BO19" s="416"/>
      <c r="BP19" s="416"/>
      <c r="BQ19" s="416"/>
      <c r="BR19" s="416"/>
      <c r="BS19" s="416"/>
      <c r="BT19" s="416"/>
      <c r="BU19" s="417"/>
      <c r="BV19" s="415">
        <v>16858603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20953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23102660</v>
      </c>
      <c r="BO23" s="416"/>
      <c r="BP23" s="416"/>
      <c r="BQ23" s="416"/>
      <c r="BR23" s="416"/>
      <c r="BS23" s="416"/>
      <c r="BT23" s="416"/>
      <c r="BU23" s="417"/>
      <c r="BV23" s="415">
        <v>23454461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7776</v>
      </c>
      <c r="R24" s="392"/>
      <c r="S24" s="392"/>
      <c r="T24" s="392"/>
      <c r="U24" s="392"/>
      <c r="V24" s="393"/>
      <c r="W24" s="457"/>
      <c r="X24" s="448"/>
      <c r="Y24" s="449"/>
      <c r="Z24" s="388" t="s">
        <v>155</v>
      </c>
      <c r="AA24" s="389"/>
      <c r="AB24" s="389"/>
      <c r="AC24" s="389"/>
      <c r="AD24" s="389"/>
      <c r="AE24" s="389"/>
      <c r="AF24" s="389"/>
      <c r="AG24" s="390"/>
      <c r="AH24" s="391">
        <v>347</v>
      </c>
      <c r="AI24" s="392"/>
      <c r="AJ24" s="392"/>
      <c r="AK24" s="392"/>
      <c r="AL24" s="393"/>
      <c r="AM24" s="391">
        <v>1077088</v>
      </c>
      <c r="AN24" s="392"/>
      <c r="AO24" s="392"/>
      <c r="AP24" s="392"/>
      <c r="AQ24" s="392"/>
      <c r="AR24" s="393"/>
      <c r="AS24" s="391">
        <v>3104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16885572</v>
      </c>
      <c r="BO24" s="416"/>
      <c r="BP24" s="416"/>
      <c r="BQ24" s="416"/>
      <c r="BR24" s="416"/>
      <c r="BS24" s="416"/>
      <c r="BT24" s="416"/>
      <c r="BU24" s="417"/>
      <c r="BV24" s="415">
        <v>17276360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6858</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2062396</v>
      </c>
      <c r="BO25" s="411"/>
      <c r="BP25" s="411"/>
      <c r="BQ25" s="411"/>
      <c r="BR25" s="411"/>
      <c r="BS25" s="411"/>
      <c r="BT25" s="411"/>
      <c r="BU25" s="412"/>
      <c r="BV25" s="410">
        <v>1273322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6082</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13896</v>
      </c>
      <c r="AN26" s="392"/>
      <c r="AO26" s="392"/>
      <c r="AP26" s="392"/>
      <c r="AQ26" s="392"/>
      <c r="AR26" s="393"/>
      <c r="AS26" s="391">
        <v>3474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4560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12576</v>
      </c>
      <c r="AN27" s="392"/>
      <c r="AO27" s="392"/>
      <c r="AP27" s="392"/>
      <c r="AQ27" s="392"/>
      <c r="AR27" s="393"/>
      <c r="AS27" s="391">
        <v>3144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776234</v>
      </c>
      <c r="BO27" s="419"/>
      <c r="BP27" s="419"/>
      <c r="BQ27" s="419"/>
      <c r="BR27" s="419"/>
      <c r="BS27" s="419"/>
      <c r="BT27" s="419"/>
      <c r="BU27" s="420"/>
      <c r="BV27" s="418">
        <v>776234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3990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1722118</v>
      </c>
      <c r="BO28" s="411"/>
      <c r="BP28" s="411"/>
      <c r="BQ28" s="411"/>
      <c r="BR28" s="411"/>
      <c r="BS28" s="411"/>
      <c r="BT28" s="411"/>
      <c r="BU28" s="412"/>
      <c r="BV28" s="410">
        <v>2521338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3700</v>
      </c>
      <c r="R29" s="392"/>
      <c r="S29" s="392"/>
      <c r="T29" s="392"/>
      <c r="U29" s="392"/>
      <c r="V29" s="393"/>
      <c r="W29" s="458"/>
      <c r="X29" s="459"/>
      <c r="Y29" s="460"/>
      <c r="Z29" s="388" t="s">
        <v>171</v>
      </c>
      <c r="AA29" s="389"/>
      <c r="AB29" s="389"/>
      <c r="AC29" s="389"/>
      <c r="AD29" s="389"/>
      <c r="AE29" s="389"/>
      <c r="AF29" s="389"/>
      <c r="AG29" s="390"/>
      <c r="AH29" s="391">
        <v>351</v>
      </c>
      <c r="AI29" s="392"/>
      <c r="AJ29" s="392"/>
      <c r="AK29" s="392"/>
      <c r="AL29" s="393"/>
      <c r="AM29" s="391">
        <v>1089664</v>
      </c>
      <c r="AN29" s="392"/>
      <c r="AO29" s="392"/>
      <c r="AP29" s="392"/>
      <c r="AQ29" s="392"/>
      <c r="AR29" s="393"/>
      <c r="AS29" s="391">
        <v>3104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1049578</v>
      </c>
      <c r="BO29" s="416"/>
      <c r="BP29" s="416"/>
      <c r="BQ29" s="416"/>
      <c r="BR29" s="416"/>
      <c r="BS29" s="416"/>
      <c r="BT29" s="416"/>
      <c r="BU29" s="417"/>
      <c r="BV29" s="415">
        <v>845237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2070434</v>
      </c>
      <c r="BO30" s="419"/>
      <c r="BP30" s="419"/>
      <c r="BQ30" s="419"/>
      <c r="BR30" s="419"/>
      <c r="BS30" s="419"/>
      <c r="BT30" s="419"/>
      <c r="BU30" s="420"/>
      <c r="BV30" s="418">
        <v>2070434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周南地区衛生施設組合一般会計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牛島海運</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墓園特別会計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光地区消防組合一般会計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光市土地開発公社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介護老人保健施設事業会計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周南東部環境施設組合一般会計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光市スポーツ振興会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山口県市町総合事務組合一般会計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光市文化振興財団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山口県市町総合事務組合非常勤職員公務災害補償特別会計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やまぐち農林振興公社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山口県市町総合事務組合交通災害共済特別会計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山口県市町総合事務組合山口県自治会館管理特別会計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山口県後期高齢者医療広域連合一般会計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山口県後期高齢者医療広域連合後期高齢者医療特別会計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4" t="s">
        <v>521</v>
      </c>
      <c r="D34" s="1184"/>
      <c r="E34" s="1185"/>
      <c r="F34" s="32" t="s">
        <v>522</v>
      </c>
      <c r="G34" s="33" t="s">
        <v>523</v>
      </c>
      <c r="H34" s="33" t="s">
        <v>523</v>
      </c>
      <c r="I34" s="33" t="s">
        <v>524</v>
      </c>
      <c r="J34" s="34" t="s">
        <v>524</v>
      </c>
      <c r="K34" s="22"/>
      <c r="L34" s="22"/>
      <c r="M34" s="22"/>
      <c r="N34" s="22"/>
      <c r="O34" s="22"/>
      <c r="P34" s="22"/>
    </row>
    <row r="35" spans="1:16" ht="39" customHeight="1" x14ac:dyDescent="0.15">
      <c r="A35" s="22"/>
      <c r="B35" s="35"/>
      <c r="C35" s="1178" t="s">
        <v>525</v>
      </c>
      <c r="D35" s="1179"/>
      <c r="E35" s="1180"/>
      <c r="F35" s="36">
        <v>32.08</v>
      </c>
      <c r="G35" s="37">
        <v>34.82</v>
      </c>
      <c r="H35" s="37">
        <v>35.01</v>
      </c>
      <c r="I35" s="37">
        <v>36.65</v>
      </c>
      <c r="J35" s="38">
        <v>39.86</v>
      </c>
      <c r="K35" s="22"/>
      <c r="L35" s="22"/>
      <c r="M35" s="22"/>
      <c r="N35" s="22"/>
      <c r="O35" s="22"/>
      <c r="P35" s="22"/>
    </row>
    <row r="36" spans="1:16" ht="39" customHeight="1" x14ac:dyDescent="0.15">
      <c r="A36" s="22"/>
      <c r="B36" s="35"/>
      <c r="C36" s="1178" t="s">
        <v>526</v>
      </c>
      <c r="D36" s="1179"/>
      <c r="E36" s="1180"/>
      <c r="F36" s="36">
        <v>4.88</v>
      </c>
      <c r="G36" s="37">
        <v>6.38</v>
      </c>
      <c r="H36" s="37">
        <v>7.33</v>
      </c>
      <c r="I36" s="37">
        <v>8.43</v>
      </c>
      <c r="J36" s="38">
        <v>8.73</v>
      </c>
      <c r="K36" s="22"/>
      <c r="L36" s="22"/>
      <c r="M36" s="22"/>
      <c r="N36" s="22"/>
      <c r="O36" s="22"/>
      <c r="P36" s="22"/>
    </row>
    <row r="37" spans="1:16" ht="39" customHeight="1" x14ac:dyDescent="0.15">
      <c r="A37" s="22"/>
      <c r="B37" s="35"/>
      <c r="C37" s="1178" t="s">
        <v>527</v>
      </c>
      <c r="D37" s="1179"/>
      <c r="E37" s="1180"/>
      <c r="F37" s="36">
        <v>5.56</v>
      </c>
      <c r="G37" s="37">
        <v>5.7</v>
      </c>
      <c r="H37" s="37">
        <v>5.29</v>
      </c>
      <c r="I37" s="37">
        <v>5.66</v>
      </c>
      <c r="J37" s="38">
        <v>5.19</v>
      </c>
      <c r="K37" s="22"/>
      <c r="L37" s="22"/>
      <c r="M37" s="22"/>
      <c r="N37" s="22"/>
      <c r="O37" s="22"/>
      <c r="P37" s="22"/>
    </row>
    <row r="38" spans="1:16" ht="39" customHeight="1" x14ac:dyDescent="0.15">
      <c r="A38" s="22"/>
      <c r="B38" s="35"/>
      <c r="C38" s="1178" t="s">
        <v>528</v>
      </c>
      <c r="D38" s="1179"/>
      <c r="E38" s="1180"/>
      <c r="F38" s="36">
        <v>1.81</v>
      </c>
      <c r="G38" s="37">
        <v>2.09</v>
      </c>
      <c r="H38" s="37">
        <v>2.93</v>
      </c>
      <c r="I38" s="37">
        <v>2.2400000000000002</v>
      </c>
      <c r="J38" s="38">
        <v>3.35</v>
      </c>
      <c r="K38" s="22"/>
      <c r="L38" s="22"/>
      <c r="M38" s="22"/>
      <c r="N38" s="22"/>
      <c r="O38" s="22"/>
      <c r="P38" s="22"/>
    </row>
    <row r="39" spans="1:16" ht="39" customHeight="1" x14ac:dyDescent="0.15">
      <c r="A39" s="22"/>
      <c r="B39" s="35"/>
      <c r="C39" s="1178" t="s">
        <v>529</v>
      </c>
      <c r="D39" s="1179"/>
      <c r="E39" s="1180"/>
      <c r="F39" s="36">
        <v>3.43</v>
      </c>
      <c r="G39" s="37">
        <v>3.42</v>
      </c>
      <c r="H39" s="37">
        <v>3.19</v>
      </c>
      <c r="I39" s="37">
        <v>3.03</v>
      </c>
      <c r="J39" s="38">
        <v>2.84</v>
      </c>
      <c r="K39" s="22"/>
      <c r="L39" s="22"/>
      <c r="M39" s="22"/>
      <c r="N39" s="22"/>
      <c r="O39" s="22"/>
      <c r="P39" s="22"/>
    </row>
    <row r="40" spans="1:16" ht="39" customHeight="1" x14ac:dyDescent="0.15">
      <c r="A40" s="22"/>
      <c r="B40" s="35"/>
      <c r="C40" s="1178" t="s">
        <v>530</v>
      </c>
      <c r="D40" s="1179"/>
      <c r="E40" s="1180"/>
      <c r="F40" s="36">
        <v>0.65</v>
      </c>
      <c r="G40" s="37">
        <v>0.81</v>
      </c>
      <c r="H40" s="37">
        <v>0.91</v>
      </c>
      <c r="I40" s="37">
        <v>1</v>
      </c>
      <c r="J40" s="38">
        <v>1.44</v>
      </c>
      <c r="K40" s="22"/>
      <c r="L40" s="22"/>
      <c r="M40" s="22"/>
      <c r="N40" s="22"/>
      <c r="O40" s="22"/>
      <c r="P40" s="22"/>
    </row>
    <row r="41" spans="1:16" ht="39" customHeight="1" x14ac:dyDescent="0.15">
      <c r="A41" s="22"/>
      <c r="B41" s="35"/>
      <c r="C41" s="1178" t="s">
        <v>531</v>
      </c>
      <c r="D41" s="1179"/>
      <c r="E41" s="1180"/>
      <c r="F41" s="36">
        <v>0.08</v>
      </c>
      <c r="G41" s="37">
        <v>0.02</v>
      </c>
      <c r="H41" s="37">
        <v>0.06</v>
      </c>
      <c r="I41" s="37">
        <v>0.08</v>
      </c>
      <c r="J41" s="38">
        <v>0.02</v>
      </c>
      <c r="K41" s="22"/>
      <c r="L41" s="22"/>
      <c r="M41" s="22"/>
      <c r="N41" s="22"/>
      <c r="O41" s="22"/>
      <c r="P41" s="22"/>
    </row>
    <row r="42" spans="1:16" ht="39" customHeight="1" x14ac:dyDescent="0.15">
      <c r="A42" s="22"/>
      <c r="B42" s="39"/>
      <c r="C42" s="1178" t="s">
        <v>532</v>
      </c>
      <c r="D42" s="1179"/>
      <c r="E42" s="1180"/>
      <c r="F42" s="36" t="s">
        <v>473</v>
      </c>
      <c r="G42" s="37" t="s">
        <v>473</v>
      </c>
      <c r="H42" s="37" t="s">
        <v>473</v>
      </c>
      <c r="I42" s="37" t="s">
        <v>473</v>
      </c>
      <c r="J42" s="38" t="s">
        <v>473</v>
      </c>
      <c r="K42" s="22"/>
      <c r="L42" s="22"/>
      <c r="M42" s="22"/>
      <c r="N42" s="22"/>
      <c r="O42" s="22"/>
      <c r="P42" s="22"/>
    </row>
    <row r="43" spans="1:16" ht="39" customHeight="1" thickBot="1" x14ac:dyDescent="0.2">
      <c r="A43" s="22"/>
      <c r="B43" s="40"/>
      <c r="C43" s="1181" t="s">
        <v>533</v>
      </c>
      <c r="D43" s="1182"/>
      <c r="E43" s="1183"/>
      <c r="F43" s="41">
        <v>0</v>
      </c>
      <c r="G43" s="42">
        <v>0</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31496062992125984"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2067</v>
      </c>
      <c r="L45" s="60">
        <v>2022</v>
      </c>
      <c r="M45" s="60">
        <v>2199</v>
      </c>
      <c r="N45" s="60">
        <v>2265</v>
      </c>
      <c r="O45" s="61">
        <v>2190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1397</v>
      </c>
      <c r="L48" s="64">
        <v>1303</v>
      </c>
      <c r="M48" s="64">
        <v>1306</v>
      </c>
      <c r="N48" s="64">
        <v>1237</v>
      </c>
      <c r="O48" s="65">
        <v>1199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180</v>
      </c>
      <c r="L49" s="64">
        <v>155</v>
      </c>
      <c r="M49" s="64">
        <v>131</v>
      </c>
      <c r="N49" s="64">
        <v>135</v>
      </c>
      <c r="O49" s="65">
        <v>139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27</v>
      </c>
      <c r="L50" s="64">
        <v>25</v>
      </c>
      <c r="M50" s="64">
        <v>19</v>
      </c>
      <c r="N50" s="64">
        <v>17</v>
      </c>
      <c r="O50" s="65">
        <v>15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t="s">
        <v>473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2492</v>
      </c>
      <c r="L52" s="64">
        <v>2471</v>
      </c>
      <c r="M52" s="64">
        <v>2552</v>
      </c>
      <c r="N52" s="64">
        <v>2509</v>
      </c>
      <c r="O52" s="65">
        <v>2444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1179</v>
      </c>
      <c r="L53" s="69">
        <v>1034</v>
      </c>
      <c r="M53" s="69">
        <v>1103</v>
      </c>
      <c r="N53" s="69">
        <v>1145</v>
      </c>
      <c r="O53" s="70">
        <v>1099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214" t="s">
        <v>24</v>
      </c>
      <c r="C41" s="1215"/>
      <c r="D41" s="81"/>
      <c r="E41" s="1216" t="s">
        <v>25</v>
      </c>
      <c r="F41" s="1216"/>
      <c r="G41" s="1216"/>
      <c r="H41" s="1217"/>
      <c r="I41" s="82">
        <v>21033</v>
      </c>
      <c r="J41" s="83">
        <v>22980</v>
      </c>
      <c r="K41" s="83">
        <v>23810</v>
      </c>
      <c r="L41" s="83">
        <v>23813</v>
      </c>
      <c r="M41" s="84">
        <v>23402</v>
      </c>
    </row>
    <row r="42" spans="2:13" ht="27.75" customHeight="1" x14ac:dyDescent="0.15">
      <c r="B42" s="1204"/>
      <c r="C42" s="1205"/>
      <c r="D42" s="85"/>
      <c r="E42" s="1208" t="s">
        <v>26</v>
      </c>
      <c r="F42" s="1208"/>
      <c r="G42" s="1208"/>
      <c r="H42" s="1209"/>
      <c r="I42" s="86">
        <v>102</v>
      </c>
      <c r="J42" s="87">
        <v>81</v>
      </c>
      <c r="K42" s="87">
        <v>64</v>
      </c>
      <c r="L42" s="87">
        <v>49</v>
      </c>
      <c r="M42" s="88">
        <v>36</v>
      </c>
    </row>
    <row r="43" spans="2:13" ht="27.75" customHeight="1" x14ac:dyDescent="0.15">
      <c r="B43" s="1204"/>
      <c r="C43" s="1205"/>
      <c r="D43" s="85"/>
      <c r="E43" s="1208" t="s">
        <v>27</v>
      </c>
      <c r="F43" s="1208"/>
      <c r="G43" s="1208"/>
      <c r="H43" s="1209"/>
      <c r="I43" s="86">
        <v>11410</v>
      </c>
      <c r="J43" s="87">
        <v>10982</v>
      </c>
      <c r="K43" s="87">
        <v>10277</v>
      </c>
      <c r="L43" s="87">
        <v>9494</v>
      </c>
      <c r="M43" s="88">
        <v>9159</v>
      </c>
    </row>
    <row r="44" spans="2:13" ht="27.75" customHeight="1" x14ac:dyDescent="0.15">
      <c r="B44" s="1204"/>
      <c r="C44" s="1205"/>
      <c r="D44" s="85"/>
      <c r="E44" s="1208" t="s">
        <v>28</v>
      </c>
      <c r="F44" s="1208"/>
      <c r="G44" s="1208"/>
      <c r="H44" s="1209"/>
      <c r="I44" s="86">
        <v>1092</v>
      </c>
      <c r="J44" s="87">
        <v>1022</v>
      </c>
      <c r="K44" s="87">
        <v>1175</v>
      </c>
      <c r="L44" s="87">
        <v>1521</v>
      </c>
      <c r="M44" s="88">
        <v>1833</v>
      </c>
    </row>
    <row r="45" spans="2:13" ht="27.75" customHeight="1" x14ac:dyDescent="0.15">
      <c r="B45" s="1204"/>
      <c r="C45" s="1205"/>
      <c r="D45" s="85"/>
      <c r="E45" s="1208" t="s">
        <v>29</v>
      </c>
      <c r="F45" s="1208"/>
      <c r="G45" s="1208"/>
      <c r="H45" s="1209"/>
      <c r="I45" s="86">
        <v>3679</v>
      </c>
      <c r="J45" s="87">
        <v>3487</v>
      </c>
      <c r="K45" s="87">
        <v>3272</v>
      </c>
      <c r="L45" s="87">
        <v>2927</v>
      </c>
      <c r="M45" s="88">
        <v>2840</v>
      </c>
    </row>
    <row r="46" spans="2:13" ht="27.75" customHeight="1" x14ac:dyDescent="0.15">
      <c r="B46" s="1204"/>
      <c r="C46" s="1205"/>
      <c r="D46" s="89"/>
      <c r="E46" s="1208" t="s">
        <v>30</v>
      </c>
      <c r="F46" s="1208"/>
      <c r="G46" s="1208"/>
      <c r="H46" s="1209"/>
      <c r="I46" s="86">
        <v>693</v>
      </c>
      <c r="J46" s="87">
        <v>26</v>
      </c>
      <c r="K46" s="87">
        <v>20</v>
      </c>
      <c r="L46" s="87">
        <v>25</v>
      </c>
      <c r="M46" s="88">
        <v>16</v>
      </c>
    </row>
    <row r="47" spans="2:13" ht="27.75" customHeight="1" x14ac:dyDescent="0.15">
      <c r="B47" s="1204"/>
      <c r="C47" s="1205"/>
      <c r="D47" s="90"/>
      <c r="E47" s="1218" t="s">
        <v>31</v>
      </c>
      <c r="F47" s="1219"/>
      <c r="G47" s="1219"/>
      <c r="H47" s="1220"/>
      <c r="I47" s="86" t="s">
        <v>473</v>
      </c>
      <c r="J47" s="87" t="s">
        <v>473</v>
      </c>
      <c r="K47" s="87" t="s">
        <v>473</v>
      </c>
      <c r="L47" s="87" t="s">
        <v>473</v>
      </c>
      <c r="M47" s="88" t="s">
        <v>473</v>
      </c>
    </row>
    <row r="48" spans="2:13" ht="27.75" customHeight="1" x14ac:dyDescent="0.15">
      <c r="B48" s="1204"/>
      <c r="C48" s="1205"/>
      <c r="D48" s="85"/>
      <c r="E48" s="1208" t="s">
        <v>32</v>
      </c>
      <c r="F48" s="1208"/>
      <c r="G48" s="1208"/>
      <c r="H48" s="1209"/>
      <c r="I48" s="86" t="s">
        <v>473</v>
      </c>
      <c r="J48" s="87" t="s">
        <v>473</v>
      </c>
      <c r="K48" s="87" t="s">
        <v>473</v>
      </c>
      <c r="L48" s="87" t="s">
        <v>473</v>
      </c>
      <c r="M48" s="88" t="s">
        <v>473</v>
      </c>
    </row>
    <row r="49" spans="2:13" ht="27.75" customHeight="1" x14ac:dyDescent="0.15">
      <c r="B49" s="1206"/>
      <c r="C49" s="1207"/>
      <c r="D49" s="85"/>
      <c r="E49" s="1208" t="s">
        <v>33</v>
      </c>
      <c r="F49" s="1208"/>
      <c r="G49" s="1208"/>
      <c r="H49" s="1209"/>
      <c r="I49" s="86" t="s">
        <v>473</v>
      </c>
      <c r="J49" s="87" t="s">
        <v>473</v>
      </c>
      <c r="K49" s="87" t="s">
        <v>473</v>
      </c>
      <c r="L49" s="87" t="s">
        <v>473</v>
      </c>
      <c r="M49" s="88" t="s">
        <v>473</v>
      </c>
    </row>
    <row r="50" spans="2:13" ht="27.75" customHeight="1" x14ac:dyDescent="0.15">
      <c r="B50" s="1202" t="s">
        <v>34</v>
      </c>
      <c r="C50" s="1203"/>
      <c r="D50" s="91"/>
      <c r="E50" s="1208" t="s">
        <v>35</v>
      </c>
      <c r="F50" s="1208"/>
      <c r="G50" s="1208"/>
      <c r="H50" s="1209"/>
      <c r="I50" s="86">
        <v>4352</v>
      </c>
      <c r="J50" s="87">
        <v>6135</v>
      </c>
      <c r="K50" s="87">
        <v>5442</v>
      </c>
      <c r="L50" s="87">
        <v>5077</v>
      </c>
      <c r="M50" s="88">
        <v>4491</v>
      </c>
    </row>
    <row r="51" spans="2:13" ht="27.75" customHeight="1" x14ac:dyDescent="0.15">
      <c r="B51" s="1204"/>
      <c r="C51" s="1205"/>
      <c r="D51" s="85"/>
      <c r="E51" s="1208" t="s">
        <v>36</v>
      </c>
      <c r="F51" s="1208"/>
      <c r="G51" s="1208"/>
      <c r="H51" s="1209"/>
      <c r="I51" s="86">
        <v>4278</v>
      </c>
      <c r="J51" s="87">
        <v>3980</v>
      </c>
      <c r="K51" s="87">
        <v>3733</v>
      </c>
      <c r="L51" s="87">
        <v>3524</v>
      </c>
      <c r="M51" s="88">
        <v>3405</v>
      </c>
    </row>
    <row r="52" spans="2:13" ht="27.75" customHeight="1" x14ac:dyDescent="0.15">
      <c r="B52" s="1206"/>
      <c r="C52" s="1207"/>
      <c r="D52" s="85"/>
      <c r="E52" s="1208" t="s">
        <v>37</v>
      </c>
      <c r="F52" s="1208"/>
      <c r="G52" s="1208"/>
      <c r="H52" s="1209"/>
      <c r="I52" s="86">
        <v>21717</v>
      </c>
      <c r="J52" s="87">
        <v>22229</v>
      </c>
      <c r="K52" s="87">
        <v>22787</v>
      </c>
      <c r="L52" s="87">
        <v>23056</v>
      </c>
      <c r="M52" s="88">
        <v>23067</v>
      </c>
    </row>
    <row r="53" spans="2:13" ht="27.75" customHeight="1" thickBot="1" x14ac:dyDescent="0.2">
      <c r="B53" s="1210" t="s">
        <v>38</v>
      </c>
      <c r="C53" s="1211"/>
      <c r="D53" s="92"/>
      <c r="E53" s="1212" t="s">
        <v>39</v>
      </c>
      <c r="F53" s="1212"/>
      <c r="G53" s="1212"/>
      <c r="H53" s="1213"/>
      <c r="I53" s="93">
        <v>7661</v>
      </c>
      <c r="J53" s="94">
        <v>6234</v>
      </c>
      <c r="K53" s="94">
        <v>6658</v>
      </c>
      <c r="L53" s="94">
        <v>6172</v>
      </c>
      <c r="M53" s="95">
        <v>6323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3" t="s">
        <v>568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512</v>
      </c>
      <c r="L50" s="356" t="s">
        <v>513</v>
      </c>
      <c r="M50" s="356" t="s">
        <v>514</v>
      </c>
      <c r="N50" s="356" t="s">
        <v>515</v>
      </c>
      <c r="O50" s="356" t="s">
        <v>516</v>
      </c>
    </row>
    <row r="51" spans="1:17" x14ac:dyDescent="0.15">
      <c r="B51" s="250"/>
      <c r="C51" s="246"/>
      <c r="D51" s="246"/>
      <c r="E51" s="246"/>
      <c r="F51" s="246"/>
      <c r="G51" s="1245" t="s">
        <v>561</v>
      </c>
      <c r="H51" s="1246"/>
      <c r="I51" s="1251" t="s">
        <v>562</v>
      </c>
      <c r="J51" s="1251"/>
      <c r="K51" s="1256"/>
      <c r="L51" s="1256"/>
      <c r="M51" s="1256"/>
      <c r="N51" s="1221">
        <v>56.3</v>
      </c>
      <c r="O51" s="1221">
        <v>59.2</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567</v>
      </c>
      <c r="J53" s="1231"/>
      <c r="K53" s="1255"/>
      <c r="L53" s="1255"/>
      <c r="M53" s="1255"/>
      <c r="N53" s="1253">
        <v>61.6</v>
      </c>
      <c r="O53" s="1253">
        <v>63.3</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563</v>
      </c>
      <c r="H55" s="1226"/>
      <c r="I55" s="1231" t="s">
        <v>562</v>
      </c>
      <c r="J55" s="1231"/>
      <c r="K55" s="1256"/>
      <c r="L55" s="1256"/>
      <c r="M55" s="1256"/>
      <c r="N55" s="1221">
        <v>37.299999999999997</v>
      </c>
      <c r="O55" s="1221">
        <v>33.1</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567</v>
      </c>
      <c r="J57" s="1223"/>
      <c r="K57" s="1255"/>
      <c r="L57" s="1255"/>
      <c r="M57" s="1255"/>
      <c r="N57" s="1253">
        <v>55.2</v>
      </c>
      <c r="O57" s="1253">
        <v>54.5</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3" t="s">
        <v>569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2"/>
      <c r="H72" s="1243"/>
      <c r="I72" s="1243"/>
      <c r="J72" s="1244"/>
      <c r="K72" s="356" t="s">
        <v>512</v>
      </c>
      <c r="L72" s="356" t="s">
        <v>513</v>
      </c>
      <c r="M72" s="356" t="s">
        <v>514</v>
      </c>
      <c r="N72" s="356" t="s">
        <v>515</v>
      </c>
      <c r="O72" s="356" t="s">
        <v>516</v>
      </c>
    </row>
    <row r="73" spans="2:30" x14ac:dyDescent="0.15">
      <c r="B73" s="250"/>
      <c r="C73" s="246"/>
      <c r="D73" s="246"/>
      <c r="E73" s="246"/>
      <c r="F73" s="246"/>
      <c r="G73" s="1245" t="s">
        <v>561</v>
      </c>
      <c r="H73" s="1246"/>
      <c r="I73" s="1251" t="s">
        <v>562</v>
      </c>
      <c r="J73" s="1251"/>
      <c r="K73" s="1232">
        <v>70.400000000000006</v>
      </c>
      <c r="L73" s="1232">
        <v>58</v>
      </c>
      <c r="M73" s="1221">
        <v>59.3</v>
      </c>
      <c r="N73" s="1221">
        <v>56.3</v>
      </c>
      <c r="O73" s="1221">
        <v>59.2</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566</v>
      </c>
      <c r="J75" s="1231"/>
      <c r="K75" s="1253">
        <v>11.9</v>
      </c>
      <c r="L75" s="1253">
        <v>10.7</v>
      </c>
      <c r="M75" s="1253">
        <v>10.1</v>
      </c>
      <c r="N75" s="1253">
        <v>9.9</v>
      </c>
      <c r="O75" s="1253">
        <v>10.1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563</v>
      </c>
      <c r="H77" s="1226"/>
      <c r="I77" s="1231" t="s">
        <v>562</v>
      </c>
      <c r="J77" s="1231"/>
      <c r="K77" s="1232">
        <v>57.6</v>
      </c>
      <c r="L77" s="1232">
        <v>48.3</v>
      </c>
      <c r="M77" s="1221">
        <v>44.4</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566</v>
      </c>
      <c r="J79" s="1223"/>
      <c r="K79" s="1224">
        <v>11.3</v>
      </c>
      <c r="L79" s="1224">
        <v>10.4</v>
      </c>
      <c r="M79" s="1224">
        <v>9.4</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511</v>
      </c>
      <c r="G2" s="113"/>
      <c r="H2" s="114"/>
    </row>
    <row r="3" spans="1:8" x14ac:dyDescent="0.15">
      <c r="A3" s="110" t="s">
        <v>504</v>
      </c>
      <c r="B3" s="115"/>
      <c r="C3" s="116"/>
      <c r="D3" s="117">
        <v>32349</v>
      </c>
      <c r="E3" s="118"/>
      <c r="F3" s="119">
        <v>45761</v>
      </c>
      <c r="G3" s="120"/>
      <c r="H3" s="121"/>
    </row>
    <row r="4" spans="1:8" x14ac:dyDescent="0.15">
      <c r="A4" s="122"/>
      <c r="B4" s="123"/>
      <c r="C4" s="124"/>
      <c r="D4" s="125">
        <v>18037</v>
      </c>
      <c r="E4" s="126"/>
      <c r="F4" s="127">
        <v>24777</v>
      </c>
      <c r="G4" s="128"/>
      <c r="H4" s="129"/>
    </row>
    <row r="5" spans="1:8" x14ac:dyDescent="0.15">
      <c r="A5" s="110" t="s">
        <v>506</v>
      </c>
      <c r="B5" s="115"/>
      <c r="C5" s="116"/>
      <c r="D5" s="117">
        <v>36880</v>
      </c>
      <c r="E5" s="118"/>
      <c r="F5" s="119">
        <v>56255</v>
      </c>
      <c r="G5" s="120"/>
      <c r="H5" s="121"/>
    </row>
    <row r="6" spans="1:8" x14ac:dyDescent="0.15">
      <c r="A6" s="122"/>
      <c r="B6" s="123"/>
      <c r="C6" s="124"/>
      <c r="D6" s="125">
        <v>16222</v>
      </c>
      <c r="E6" s="126"/>
      <c r="F6" s="127">
        <v>26957</v>
      </c>
      <c r="G6" s="128"/>
      <c r="H6" s="129"/>
    </row>
    <row r="7" spans="1:8" x14ac:dyDescent="0.15">
      <c r="A7" s="110" t="s">
        <v>507</v>
      </c>
      <c r="B7" s="115"/>
      <c r="C7" s="116"/>
      <c r="D7" s="117">
        <v>47968</v>
      </c>
      <c r="E7" s="118"/>
      <c r="F7" s="119">
        <v>57944</v>
      </c>
      <c r="G7" s="120"/>
      <c r="H7" s="121"/>
    </row>
    <row r="8" spans="1:8" x14ac:dyDescent="0.15">
      <c r="A8" s="122"/>
      <c r="B8" s="123"/>
      <c r="C8" s="124"/>
      <c r="D8" s="125">
        <v>33085</v>
      </c>
      <c r="E8" s="126"/>
      <c r="F8" s="127">
        <v>29326</v>
      </c>
      <c r="G8" s="128"/>
      <c r="H8" s="129"/>
    </row>
    <row r="9" spans="1:8" x14ac:dyDescent="0.15">
      <c r="A9" s="110" t="s">
        <v>508</v>
      </c>
      <c r="B9" s="115"/>
      <c r="C9" s="116"/>
      <c r="D9" s="117">
        <v>28802</v>
      </c>
      <c r="E9" s="118"/>
      <c r="F9" s="119">
        <v>54227</v>
      </c>
      <c r="G9" s="120"/>
      <c r="H9" s="121"/>
    </row>
    <row r="10" spans="1:8" x14ac:dyDescent="0.15">
      <c r="A10" s="122"/>
      <c r="B10" s="123"/>
      <c r="C10" s="124"/>
      <c r="D10" s="125">
        <v>15169</v>
      </c>
      <c r="E10" s="126"/>
      <c r="F10" s="127">
        <v>29694</v>
      </c>
      <c r="G10" s="128"/>
      <c r="H10" s="129"/>
    </row>
    <row r="11" spans="1:8" x14ac:dyDescent="0.15">
      <c r="A11" s="110" t="s">
        <v>509</v>
      </c>
      <c r="B11" s="115"/>
      <c r="C11" s="116"/>
      <c r="D11" s="117">
        <v>22323</v>
      </c>
      <c r="E11" s="118"/>
      <c r="F11" s="119">
        <v>57295</v>
      </c>
      <c r="G11" s="120"/>
      <c r="H11" s="121"/>
    </row>
    <row r="12" spans="1:8" x14ac:dyDescent="0.15">
      <c r="A12" s="122"/>
      <c r="B12" s="123"/>
      <c r="C12" s="130"/>
      <c r="D12" s="125">
        <v>14880</v>
      </c>
      <c r="E12" s="126"/>
      <c r="F12" s="127">
        <v>32771</v>
      </c>
      <c r="G12" s="128"/>
      <c r="H12" s="129"/>
    </row>
    <row r="13" spans="1:8" x14ac:dyDescent="0.15">
      <c r="A13" s="110"/>
      <c r="B13" s="115"/>
      <c r="C13" s="131"/>
      <c r="D13" s="132">
        <v>33664</v>
      </c>
      <c r="E13" s="133"/>
      <c r="F13" s="134">
        <v>54296</v>
      </c>
      <c r="G13" s="135"/>
      <c r="H13" s="121"/>
    </row>
    <row r="14" spans="1:8" x14ac:dyDescent="0.15">
      <c r="A14" s="122"/>
      <c r="B14" s="123"/>
      <c r="C14" s="124"/>
      <c r="D14" s="125">
        <v>19479</v>
      </c>
      <c r="E14" s="126"/>
      <c r="F14" s="127">
        <v>28705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5.55</v>
      </c>
      <c r="C19" s="136">
        <f>ROUND(VALUE(SUBSTITUTE(実質収支比率等に係る経年分析!G$48,"▲","-")),2)</f>
        <v>5.68</v>
      </c>
      <c r="D19" s="136">
        <f>ROUND(VALUE(SUBSTITUTE(実質収支比率等に係る経年分析!H$48,"▲","-")),2)</f>
        <v>5.28</v>
      </c>
      <c r="E19" s="136">
        <f>ROUND(VALUE(SUBSTITUTE(実質収支比率等に係る経年分析!I$48,"▲","-")),2)</f>
        <v>5.61</v>
      </c>
      <c r="F19" s="136">
        <f>ROUND(VALUE(SUBSTITUTE(実質収支比率等に係る経年分析!J$48,"▲","-")),2)</f>
        <v>5.14</v>
      </c>
    </row>
    <row r="20" spans="1:11" x14ac:dyDescent="0.15">
      <c r="A20" s="136" t="s">
        <v>44</v>
      </c>
      <c r="B20" s="136">
        <f>ROUND(VALUE(SUBSTITUTE(実質収支比率等に係る経年分析!F$47,"▲","-")),2)</f>
        <v>15.77</v>
      </c>
      <c r="C20" s="136">
        <f>ROUND(VALUE(SUBSTITUTE(実質収支比率等に係る経年分析!G$47,"▲","-")),2)</f>
        <v>28.2</v>
      </c>
      <c r="D20" s="136">
        <f>ROUND(VALUE(SUBSTITUTE(実質収支比率等に係る経年分析!H$47,"▲","-")),2)</f>
        <v>22.4</v>
      </c>
      <c r="E20" s="136">
        <f>ROUND(VALUE(SUBSTITUTE(実質収支比率等に係る経年分析!I$47,"▲","-")),2)</f>
        <v>19.41</v>
      </c>
      <c r="F20" s="136">
        <f>ROUND(VALUE(SUBSTITUTE(実質収支比率等に係る経年分析!J$47,"▲","-")),2)</f>
        <v>13.59</v>
      </c>
    </row>
    <row r="21" spans="1:11" x14ac:dyDescent="0.15">
      <c r="A21" s="136" t="s">
        <v>45</v>
      </c>
      <c r="B21" s="136">
        <f>IF(ISNUMBER(VALUE(SUBSTITUTE(実質収支比率等に係る経年分析!F$49,"▲","-"))),ROUND(VALUE(SUBSTITUTE(実質収支比率等に係る経年分析!F$49,"▲","-")),2),NA())</f>
        <v>-5.29</v>
      </c>
      <c r="C21" s="136">
        <f>IF(ISNUMBER(VALUE(SUBSTITUTE(実質収支比率等に係る経年分析!G$49,"▲","-"))),ROUND(VALUE(SUBSTITUTE(実質収支比率等に係る経年分析!G$49,"▲","-")),2),NA())</f>
        <v>12.35</v>
      </c>
      <c r="D21" s="136">
        <f>IF(ISNUMBER(VALUE(SUBSTITUTE(実質収支比率等に係る経年分析!H$49,"▲","-"))),ROUND(VALUE(SUBSTITUTE(実質収支比率等に係る経年分析!H$49,"▲","-")),2),NA())</f>
        <v>-4.6900000000000004</v>
      </c>
      <c r="E21" s="136">
        <f>IF(ISNUMBER(VALUE(SUBSTITUTE(実質収支比率等に係る経年分析!I$49,"▲","-"))),ROUND(VALUE(SUBSTITUTE(実質収支比率等に係る経年分析!I$49,"▲","-")),2),NA())</f>
        <v>-3.3</v>
      </c>
      <c r="F21" s="136">
        <f>IF(ISNUMBER(VALUE(SUBSTITUTE(実質収支比率等に係る経年分析!J$49,"▲","-"))),ROUND(VALUE(SUBSTITUTE(実質収支比率等に係る経年分析!J$49,"▲","-")),2),NA())</f>
        <v>-6.91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0.81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0.91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1.44</v>
      </c>
    </row>
    <row r="31" spans="1:11" x14ac:dyDescent="0.15">
      <c r="A31" s="137" t="str">
        <f>IF(連結実質赤字比率に係る赤字・黒字の構成分析!C$39="",NA(),連結実質赤字比率に係る赤字・黒字の構成分析!C$39)</f>
        <v>介護老人保健施設事業会計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3.43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3.42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3.19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3.03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2.84</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2.93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2.2400000000000002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3.35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5.56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5.19</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8.73</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39.86</v>
      </c>
    </row>
    <row r="36" spans="1:16" x14ac:dyDescent="0.15">
      <c r="A36" s="137" t="str">
        <f>IF(連結実質赤字比率に係る赤字・黒字の構成分析!C$34="",NA(),連結実質赤字比率に係る赤字・黒字の構成分析!C$34)</f>
        <v>墓園特別会計</v>
      </c>
      <c r="B36" s="137">
        <f>IF(ROUND(VALUE(SUBSTITUTE(連結実質赤字比率に係る赤字・黒字の構成分析!F$34,"▲", "-")), 2) &lt; 0, ABS(ROUND(VALUE(SUBSTITUTE(連結実質赤字比率に係る赤字・黒字の構成分析!F$34,"▲", "-")), 2)), NA())</f>
        <v>0.02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0.01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0.01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0.05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2492</v>
      </c>
      <c r="E42" s="138"/>
      <c r="F42" s="138"/>
      <c r="G42" s="138">
        <f>'実質公債費比率（分子）の構造'!L$52</f>
        <v>2471</v>
      </c>
      <c r="H42" s="138"/>
      <c r="I42" s="138"/>
      <c r="J42" s="138">
        <f>'実質公債費比率（分子）の構造'!M$52</f>
        <v>2552</v>
      </c>
      <c r="K42" s="138"/>
      <c r="L42" s="138"/>
      <c r="M42" s="138">
        <f>'実質公債費比率（分子）の構造'!N$52</f>
        <v>2509</v>
      </c>
      <c r="N42" s="138"/>
      <c r="O42" s="138"/>
      <c r="P42" s="138">
        <f>'実質公債費比率（分子）の構造'!O$52</f>
        <v>2444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54</v>
      </c>
      <c r="B44" s="138">
        <f>'実質公債費比率（分子）の構造'!K$50</f>
        <v>27</v>
      </c>
      <c r="C44" s="138"/>
      <c r="D44" s="138"/>
      <c r="E44" s="138">
        <f>'実質公債費比率（分子）の構造'!L$50</f>
        <v>25</v>
      </c>
      <c r="F44" s="138"/>
      <c r="G44" s="138"/>
      <c r="H44" s="138">
        <f>'実質公債費比率（分子）の構造'!M$50</f>
        <v>19</v>
      </c>
      <c r="I44" s="138"/>
      <c r="J44" s="138"/>
      <c r="K44" s="138">
        <f>'実質公債費比率（分子）の構造'!N$50</f>
        <v>17</v>
      </c>
      <c r="L44" s="138"/>
      <c r="M44" s="138"/>
      <c r="N44" s="138">
        <f>'実質公債費比率（分子）の構造'!O$50</f>
        <v>15</v>
      </c>
      <c r="O44" s="138"/>
      <c r="P44" s="138"/>
    </row>
    <row r="45" spans="1:16" x14ac:dyDescent="0.15">
      <c r="A45" s="138" t="s">
        <v>55</v>
      </c>
      <c r="B45" s="138">
        <f>'実質公債費比率（分子）の構造'!K$49</f>
        <v>180</v>
      </c>
      <c r="C45" s="138"/>
      <c r="D45" s="138"/>
      <c r="E45" s="138">
        <f>'実質公債費比率（分子）の構造'!L$49</f>
        <v>155</v>
      </c>
      <c r="F45" s="138"/>
      <c r="G45" s="138"/>
      <c r="H45" s="138">
        <f>'実質公債費比率（分子）の構造'!M$49</f>
        <v>131</v>
      </c>
      <c r="I45" s="138"/>
      <c r="J45" s="138"/>
      <c r="K45" s="138">
        <f>'実質公債費比率（分子）の構造'!N$49</f>
        <v>135</v>
      </c>
      <c r="L45" s="138"/>
      <c r="M45" s="138"/>
      <c r="N45" s="138">
        <f>'実質公債費比率（分子）の構造'!O$49</f>
        <v>139</v>
      </c>
      <c r="O45" s="138"/>
      <c r="P45" s="138"/>
    </row>
    <row r="46" spans="1:16" x14ac:dyDescent="0.15">
      <c r="A46" s="138" t="s">
        <v>56</v>
      </c>
      <c r="B46" s="138">
        <f>'実質公債費比率（分子）の構造'!K$48</f>
        <v>1397</v>
      </c>
      <c r="C46" s="138"/>
      <c r="D46" s="138"/>
      <c r="E46" s="138">
        <f>'実質公債費比率（分子）の構造'!L$48</f>
        <v>1303</v>
      </c>
      <c r="F46" s="138"/>
      <c r="G46" s="138"/>
      <c r="H46" s="138">
        <f>'実質公債費比率（分子）の構造'!M$48</f>
        <v>1306</v>
      </c>
      <c r="I46" s="138"/>
      <c r="J46" s="138"/>
      <c r="K46" s="138">
        <f>'実質公債費比率（分子）の構造'!N$48</f>
        <v>1237</v>
      </c>
      <c r="L46" s="138"/>
      <c r="M46" s="138"/>
      <c r="N46" s="138">
        <f>'実質公債費比率（分子）の構造'!O$48</f>
        <v>1199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2067</v>
      </c>
      <c r="C49" s="138"/>
      <c r="D49" s="138"/>
      <c r="E49" s="138">
        <f>'実質公債費比率（分子）の構造'!L$45</f>
        <v>2022</v>
      </c>
      <c r="F49" s="138"/>
      <c r="G49" s="138"/>
      <c r="H49" s="138">
        <f>'実質公債費比率（分子）の構造'!M$45</f>
        <v>2199</v>
      </c>
      <c r="I49" s="138"/>
      <c r="J49" s="138"/>
      <c r="K49" s="138">
        <f>'実質公債費比率（分子）の構造'!N$45</f>
        <v>2265</v>
      </c>
      <c r="L49" s="138"/>
      <c r="M49" s="138"/>
      <c r="N49" s="138">
        <f>'実質公債費比率（分子）の構造'!O$45</f>
        <v>2190</v>
      </c>
      <c r="O49" s="138"/>
      <c r="P49" s="138"/>
    </row>
    <row r="50" spans="1:16" x14ac:dyDescent="0.15">
      <c r="A50" s="138" t="s">
        <v>60</v>
      </c>
      <c r="B50" s="138" t="e">
        <f>NA()</f>
        <v>#N/A</v>
      </c>
      <c r="C50" s="138">
        <f>IF(ISNUMBER('実質公債費比率（分子）の構造'!K$53),'実質公債費比率（分子）の構造'!K$53,NA())</f>
        <v>1179</v>
      </c>
      <c r="D50" s="138" t="e">
        <f>NA()</f>
        <v>#N/A</v>
      </c>
      <c r="E50" s="138" t="e">
        <f>NA()</f>
        <v>#N/A</v>
      </c>
      <c r="F50" s="138">
        <f>IF(ISNUMBER('実質公債費比率（分子）の構造'!L$53),'実質公債費比率（分子）の構造'!L$53,NA())</f>
        <v>1034</v>
      </c>
      <c r="G50" s="138" t="e">
        <f>NA()</f>
        <v>#N/A</v>
      </c>
      <c r="H50" s="138" t="e">
        <f>NA()</f>
        <v>#N/A</v>
      </c>
      <c r="I50" s="138">
        <f>IF(ISNUMBER('実質公債費比率（分子）の構造'!M$53),'実質公債費比率（分子）の構造'!M$53,NA())</f>
        <v>1103</v>
      </c>
      <c r="J50" s="138" t="e">
        <f>NA()</f>
        <v>#N/A</v>
      </c>
      <c r="K50" s="138" t="e">
        <f>NA()</f>
        <v>#N/A</v>
      </c>
      <c r="L50" s="138">
        <f>IF(ISNUMBER('実質公債費比率（分子）の構造'!N$53),'実質公債費比率（分子）の構造'!N$53,NA())</f>
        <v>1145</v>
      </c>
      <c r="M50" s="138" t="e">
        <f>NA()</f>
        <v>#N/A</v>
      </c>
      <c r="N50" s="138" t="e">
        <f>NA()</f>
        <v>#N/A</v>
      </c>
      <c r="O50" s="138">
        <f>IF(ISNUMBER('実質公債費比率（分子）の構造'!O$53),'実質公債費比率（分子）の構造'!O$53,NA())</f>
        <v>1099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21717</v>
      </c>
      <c r="E56" s="137"/>
      <c r="F56" s="137"/>
      <c r="G56" s="137">
        <f>'将来負担比率（分子）の構造'!J$52</f>
        <v>22229</v>
      </c>
      <c r="H56" s="137"/>
      <c r="I56" s="137"/>
      <c r="J56" s="137">
        <f>'将来負担比率（分子）の構造'!K$52</f>
        <v>22787</v>
      </c>
      <c r="K56" s="137"/>
      <c r="L56" s="137"/>
      <c r="M56" s="137">
        <f>'将来負担比率（分子）の構造'!L$52</f>
        <v>23056</v>
      </c>
      <c r="N56" s="137"/>
      <c r="O56" s="137"/>
      <c r="P56" s="137">
        <f>'将来負担比率（分子）の構造'!M$52</f>
        <v>23067</v>
      </c>
    </row>
    <row r="57" spans="1:16" x14ac:dyDescent="0.15">
      <c r="A57" s="137" t="s">
        <v>36</v>
      </c>
      <c r="B57" s="137"/>
      <c r="C57" s="137"/>
      <c r="D57" s="137">
        <f>'将来負担比率（分子）の構造'!I$51</f>
        <v>4278</v>
      </c>
      <c r="E57" s="137"/>
      <c r="F57" s="137"/>
      <c r="G57" s="137">
        <f>'将来負担比率（分子）の構造'!J$51</f>
        <v>3980</v>
      </c>
      <c r="H57" s="137"/>
      <c r="I57" s="137"/>
      <c r="J57" s="137">
        <f>'将来負担比率（分子）の構造'!K$51</f>
        <v>3733</v>
      </c>
      <c r="K57" s="137"/>
      <c r="L57" s="137"/>
      <c r="M57" s="137">
        <f>'将来負担比率（分子）の構造'!L$51</f>
        <v>3524</v>
      </c>
      <c r="N57" s="137"/>
      <c r="O57" s="137"/>
      <c r="P57" s="137">
        <f>'将来負担比率（分子）の構造'!M$51</f>
        <v>3405</v>
      </c>
    </row>
    <row r="58" spans="1:16" x14ac:dyDescent="0.15">
      <c r="A58" s="137" t="s">
        <v>35</v>
      </c>
      <c r="B58" s="137"/>
      <c r="C58" s="137"/>
      <c r="D58" s="137">
        <f>'将来負担比率（分子）の構造'!I$50</f>
        <v>4352</v>
      </c>
      <c r="E58" s="137"/>
      <c r="F58" s="137"/>
      <c r="G58" s="137">
        <f>'将来負担比率（分子）の構造'!J$50</f>
        <v>6135</v>
      </c>
      <c r="H58" s="137"/>
      <c r="I58" s="137"/>
      <c r="J58" s="137">
        <f>'将来負担比率（分子）の構造'!K$50</f>
        <v>5442</v>
      </c>
      <c r="K58" s="137"/>
      <c r="L58" s="137"/>
      <c r="M58" s="137">
        <f>'将来負担比率（分子）の構造'!L$50</f>
        <v>5077</v>
      </c>
      <c r="N58" s="137"/>
      <c r="O58" s="137"/>
      <c r="P58" s="137">
        <f>'将来負担比率（分子）の構造'!M$50</f>
        <v>4491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693</v>
      </c>
      <c r="C61" s="137"/>
      <c r="D61" s="137"/>
      <c r="E61" s="137">
        <f>'将来負担比率（分子）の構造'!J$46</f>
        <v>26</v>
      </c>
      <c r="F61" s="137"/>
      <c r="G61" s="137"/>
      <c r="H61" s="137">
        <f>'将来負担比率（分子）の構造'!K$46</f>
        <v>20</v>
      </c>
      <c r="I61" s="137"/>
      <c r="J61" s="137"/>
      <c r="K61" s="137">
        <f>'将来負担比率（分子）の構造'!L$46</f>
        <v>25</v>
      </c>
      <c r="L61" s="137"/>
      <c r="M61" s="137"/>
      <c r="N61" s="137">
        <f>'将来負担比率（分子）の構造'!M$46</f>
        <v>16</v>
      </c>
      <c r="O61" s="137"/>
      <c r="P61" s="137"/>
    </row>
    <row r="62" spans="1:16" x14ac:dyDescent="0.15">
      <c r="A62" s="137" t="s">
        <v>29</v>
      </c>
      <c r="B62" s="137">
        <f>'将来負担比率（分子）の構造'!I$45</f>
        <v>3679</v>
      </c>
      <c r="C62" s="137"/>
      <c r="D62" s="137"/>
      <c r="E62" s="137">
        <f>'将来負担比率（分子）の構造'!J$45</f>
        <v>3487</v>
      </c>
      <c r="F62" s="137"/>
      <c r="G62" s="137"/>
      <c r="H62" s="137">
        <f>'将来負担比率（分子）の構造'!K$45</f>
        <v>3272</v>
      </c>
      <c r="I62" s="137"/>
      <c r="J62" s="137"/>
      <c r="K62" s="137">
        <f>'将来負担比率（分子）の構造'!L$45</f>
        <v>2927</v>
      </c>
      <c r="L62" s="137"/>
      <c r="M62" s="137"/>
      <c r="N62" s="137">
        <f>'将来負担比率（分子）の構造'!M$45</f>
        <v>2840</v>
      </c>
      <c r="O62" s="137"/>
      <c r="P62" s="137"/>
    </row>
    <row r="63" spans="1:16" x14ac:dyDescent="0.15">
      <c r="A63" s="137" t="s">
        <v>28</v>
      </c>
      <c r="B63" s="137">
        <f>'将来負担比率（分子）の構造'!I$44</f>
        <v>1092</v>
      </c>
      <c r="C63" s="137"/>
      <c r="D63" s="137"/>
      <c r="E63" s="137">
        <f>'将来負担比率（分子）の構造'!J$44</f>
        <v>1022</v>
      </c>
      <c r="F63" s="137"/>
      <c r="G63" s="137"/>
      <c r="H63" s="137">
        <f>'将来負担比率（分子）の構造'!K$44</f>
        <v>1175</v>
      </c>
      <c r="I63" s="137"/>
      <c r="J63" s="137"/>
      <c r="K63" s="137">
        <f>'将来負担比率（分子）の構造'!L$44</f>
        <v>1521</v>
      </c>
      <c r="L63" s="137"/>
      <c r="M63" s="137"/>
      <c r="N63" s="137">
        <f>'将来負担比率（分子）の構造'!M$44</f>
        <v>1833</v>
      </c>
      <c r="O63" s="137"/>
      <c r="P63" s="137"/>
    </row>
    <row r="64" spans="1:16" x14ac:dyDescent="0.15">
      <c r="A64" s="137" t="s">
        <v>27</v>
      </c>
      <c r="B64" s="137">
        <f>'将来負担比率（分子）の構造'!I$43</f>
        <v>11410</v>
      </c>
      <c r="C64" s="137"/>
      <c r="D64" s="137"/>
      <c r="E64" s="137">
        <f>'将来負担比率（分子）の構造'!J$43</f>
        <v>10982</v>
      </c>
      <c r="F64" s="137"/>
      <c r="G64" s="137"/>
      <c r="H64" s="137">
        <f>'将来負担比率（分子）の構造'!K$43</f>
        <v>10277</v>
      </c>
      <c r="I64" s="137"/>
      <c r="J64" s="137"/>
      <c r="K64" s="137">
        <f>'将来負担比率（分子）の構造'!L$43</f>
        <v>9494</v>
      </c>
      <c r="L64" s="137"/>
      <c r="M64" s="137"/>
      <c r="N64" s="137">
        <f>'将来負担比率（分子）の構造'!M$43</f>
        <v>9159</v>
      </c>
      <c r="O64" s="137"/>
      <c r="P64" s="137"/>
    </row>
    <row r="65" spans="1:16" x14ac:dyDescent="0.15">
      <c r="A65" s="137" t="s">
        <v>26</v>
      </c>
      <c r="B65" s="137">
        <f>'将来負担比率（分子）の構造'!I$42</f>
        <v>102</v>
      </c>
      <c r="C65" s="137"/>
      <c r="D65" s="137"/>
      <c r="E65" s="137">
        <f>'将来負担比率（分子）の構造'!J$42</f>
        <v>81</v>
      </c>
      <c r="F65" s="137"/>
      <c r="G65" s="137"/>
      <c r="H65" s="137">
        <f>'将来負担比率（分子）の構造'!K$42</f>
        <v>64</v>
      </c>
      <c r="I65" s="137"/>
      <c r="J65" s="137"/>
      <c r="K65" s="137">
        <f>'将来負担比率（分子）の構造'!L$42</f>
        <v>49</v>
      </c>
      <c r="L65" s="137"/>
      <c r="M65" s="137"/>
      <c r="N65" s="137">
        <f>'将来負担比率（分子）の構造'!M$42</f>
        <v>36</v>
      </c>
      <c r="O65" s="137"/>
      <c r="P65" s="137"/>
    </row>
    <row r="66" spans="1:16" x14ac:dyDescent="0.15">
      <c r="A66" s="137" t="s">
        <v>25</v>
      </c>
      <c r="B66" s="137">
        <f>'将来負担比率（分子）の構造'!I$41</f>
        <v>21033</v>
      </c>
      <c r="C66" s="137"/>
      <c r="D66" s="137"/>
      <c r="E66" s="137">
        <f>'将来負担比率（分子）の構造'!J$41</f>
        <v>22980</v>
      </c>
      <c r="F66" s="137"/>
      <c r="G66" s="137"/>
      <c r="H66" s="137">
        <f>'将来負担比率（分子）の構造'!K$41</f>
        <v>23810</v>
      </c>
      <c r="I66" s="137"/>
      <c r="J66" s="137"/>
      <c r="K66" s="137">
        <f>'将来負担比率（分子）の構造'!L$41</f>
        <v>23813</v>
      </c>
      <c r="L66" s="137"/>
      <c r="M66" s="137"/>
      <c r="N66" s="137">
        <f>'将来負担比率（分子）の構造'!M$41</f>
        <v>23402</v>
      </c>
      <c r="O66" s="137"/>
      <c r="P66" s="137"/>
    </row>
    <row r="67" spans="1:16" x14ac:dyDescent="0.15">
      <c r="A67" s="137" t="s">
        <v>64</v>
      </c>
      <c r="B67" s="137" t="e">
        <f>NA()</f>
        <v>#N/A</v>
      </c>
      <c r="C67" s="137">
        <f>IF(ISNUMBER('将来負担比率（分子）の構造'!I$53), IF('将来負担比率（分子）の構造'!I$53 &lt; 0, 0, '将来負担比率（分子）の構造'!I$53), NA())</f>
        <v>7661</v>
      </c>
      <c r="D67" s="137" t="e">
        <f>NA()</f>
        <v>#N/A</v>
      </c>
      <c r="E67" s="137" t="e">
        <f>NA()</f>
        <v>#N/A</v>
      </c>
      <c r="F67" s="137">
        <f>IF(ISNUMBER('将来負担比率（分子）の構造'!J$53), IF('将来負担比率（分子）の構造'!J$53 &lt; 0, 0, '将来負担比率（分子）の構造'!J$53), NA())</f>
        <v>6234</v>
      </c>
      <c r="G67" s="137" t="e">
        <f>NA()</f>
        <v>#N/A</v>
      </c>
      <c r="H67" s="137" t="e">
        <f>NA()</f>
        <v>#N/A</v>
      </c>
      <c r="I67" s="137">
        <f>IF(ISNUMBER('将来負担比率（分子）の構造'!K$53), IF('将来負担比率（分子）の構造'!K$53 &lt; 0, 0, '将来負担比率（分子）の構造'!K$53), NA())</f>
        <v>6658</v>
      </c>
      <c r="J67" s="137" t="e">
        <f>NA()</f>
        <v>#N/A</v>
      </c>
      <c r="K67" s="137" t="e">
        <f>NA()</f>
        <v>#N/A</v>
      </c>
      <c r="L67" s="137">
        <f>IF(ISNUMBER('将来負担比率（分子）の構造'!L$53), IF('将来負担比率（分子）の構造'!L$53 &lt; 0, 0, '将来負担比率（分子）の構造'!L$53), NA())</f>
        <v>6172</v>
      </c>
      <c r="M67" s="137" t="e">
        <f>NA()</f>
        <v>#N/A</v>
      </c>
      <c r="N67" s="137" t="e">
        <f>NA()</f>
        <v>#N/A</v>
      </c>
      <c r="O67" s="137">
        <f>IF(ISNUMBER('将来負担比率（分子）の構造'!M$53), IF('将来負担比率（分子）の構造'!M$53 &lt; 0, 0, '将来負担比率（分子）の構造'!M$53), NA())</f>
        <v>6323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7815144</v>
      </c>
      <c r="S5" s="671"/>
      <c r="T5" s="671"/>
      <c r="U5" s="671"/>
      <c r="V5" s="671"/>
      <c r="W5" s="671"/>
      <c r="X5" s="671"/>
      <c r="Y5" s="718"/>
      <c r="Z5" s="731">
        <v>35.6</v>
      </c>
      <c r="AA5" s="731"/>
      <c r="AB5" s="731"/>
      <c r="AC5" s="731"/>
      <c r="AD5" s="732">
        <v>7299417</v>
      </c>
      <c r="AE5" s="732"/>
      <c r="AF5" s="732"/>
      <c r="AG5" s="732"/>
      <c r="AH5" s="732"/>
      <c r="AI5" s="732"/>
      <c r="AJ5" s="732"/>
      <c r="AK5" s="732"/>
      <c r="AL5" s="719">
        <v>62.1</v>
      </c>
      <c r="AM5" s="688"/>
      <c r="AN5" s="688"/>
      <c r="AO5" s="720"/>
      <c r="AP5" s="707" t="s">
        <v>210</v>
      </c>
      <c r="AQ5" s="708"/>
      <c r="AR5" s="708"/>
      <c r="AS5" s="708"/>
      <c r="AT5" s="708"/>
      <c r="AU5" s="708"/>
      <c r="AV5" s="708"/>
      <c r="AW5" s="708"/>
      <c r="AX5" s="708"/>
      <c r="AY5" s="708"/>
      <c r="AZ5" s="708"/>
      <c r="BA5" s="708"/>
      <c r="BB5" s="708"/>
      <c r="BC5" s="708"/>
      <c r="BD5" s="708"/>
      <c r="BE5" s="708"/>
      <c r="BF5" s="709"/>
      <c r="BG5" s="620">
        <v>7295087</v>
      </c>
      <c r="BH5" s="621"/>
      <c r="BI5" s="621"/>
      <c r="BJ5" s="621"/>
      <c r="BK5" s="621"/>
      <c r="BL5" s="621"/>
      <c r="BM5" s="621"/>
      <c r="BN5" s="622"/>
      <c r="BO5" s="673">
        <v>93.3</v>
      </c>
      <c r="BP5" s="673"/>
      <c r="BQ5" s="673"/>
      <c r="BR5" s="673"/>
      <c r="BS5" s="674">
        <v>58540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151293</v>
      </c>
      <c r="S6" s="621"/>
      <c r="T6" s="621"/>
      <c r="U6" s="621"/>
      <c r="V6" s="621"/>
      <c r="W6" s="621"/>
      <c r="X6" s="621"/>
      <c r="Y6" s="622"/>
      <c r="Z6" s="673">
        <v>0.7</v>
      </c>
      <c r="AA6" s="673"/>
      <c r="AB6" s="673"/>
      <c r="AC6" s="673"/>
      <c r="AD6" s="674">
        <v>151293</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7295087</v>
      </c>
      <c r="BH6" s="621"/>
      <c r="BI6" s="621"/>
      <c r="BJ6" s="621"/>
      <c r="BK6" s="621"/>
      <c r="BL6" s="621"/>
      <c r="BM6" s="621"/>
      <c r="BN6" s="622"/>
      <c r="BO6" s="673">
        <v>93.3</v>
      </c>
      <c r="BP6" s="673"/>
      <c r="BQ6" s="673"/>
      <c r="BR6" s="673"/>
      <c r="BS6" s="674">
        <v>58540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207070</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207065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10051</v>
      </c>
      <c r="S7" s="621"/>
      <c r="T7" s="621"/>
      <c r="U7" s="621"/>
      <c r="V7" s="621"/>
      <c r="W7" s="621"/>
      <c r="X7" s="621"/>
      <c r="Y7" s="622"/>
      <c r="Z7" s="673">
        <v>0</v>
      </c>
      <c r="AA7" s="673"/>
      <c r="AB7" s="673"/>
      <c r="AC7" s="673"/>
      <c r="AD7" s="674">
        <v>10051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2990218</v>
      </c>
      <c r="BH7" s="621"/>
      <c r="BI7" s="621"/>
      <c r="BJ7" s="621"/>
      <c r="BK7" s="621"/>
      <c r="BL7" s="621"/>
      <c r="BM7" s="621"/>
      <c r="BN7" s="622"/>
      <c r="BO7" s="673">
        <v>38.299999999999997</v>
      </c>
      <c r="BP7" s="673"/>
      <c r="BQ7" s="673"/>
      <c r="BR7" s="673"/>
      <c r="BS7" s="674">
        <v>58540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3445046</v>
      </c>
      <c r="CS7" s="621"/>
      <c r="CT7" s="621"/>
      <c r="CU7" s="621"/>
      <c r="CV7" s="621"/>
      <c r="CW7" s="621"/>
      <c r="CX7" s="621"/>
      <c r="CY7" s="622"/>
      <c r="CZ7" s="673">
        <v>16.2</v>
      </c>
      <c r="DA7" s="673"/>
      <c r="DB7" s="673"/>
      <c r="DC7" s="673"/>
      <c r="DD7" s="626">
        <v>158894</v>
      </c>
      <c r="DE7" s="621"/>
      <c r="DF7" s="621"/>
      <c r="DG7" s="621"/>
      <c r="DH7" s="621"/>
      <c r="DI7" s="621"/>
      <c r="DJ7" s="621"/>
      <c r="DK7" s="621"/>
      <c r="DL7" s="621"/>
      <c r="DM7" s="621"/>
      <c r="DN7" s="621"/>
      <c r="DO7" s="621"/>
      <c r="DP7" s="622"/>
      <c r="DQ7" s="626">
        <v>3069242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22619</v>
      </c>
      <c r="S8" s="621"/>
      <c r="T8" s="621"/>
      <c r="U8" s="621"/>
      <c r="V8" s="621"/>
      <c r="W8" s="621"/>
      <c r="X8" s="621"/>
      <c r="Y8" s="622"/>
      <c r="Z8" s="673">
        <v>0.1</v>
      </c>
      <c r="AA8" s="673"/>
      <c r="AB8" s="673"/>
      <c r="AC8" s="673"/>
      <c r="AD8" s="674">
        <v>22619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88801</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7160656</v>
      </c>
      <c r="CS8" s="621"/>
      <c r="CT8" s="621"/>
      <c r="CU8" s="621"/>
      <c r="CV8" s="621"/>
      <c r="CW8" s="621"/>
      <c r="CX8" s="621"/>
      <c r="CY8" s="622"/>
      <c r="CZ8" s="673">
        <v>33.6</v>
      </c>
      <c r="DA8" s="673"/>
      <c r="DB8" s="673"/>
      <c r="DC8" s="673"/>
      <c r="DD8" s="626">
        <v>62490</v>
      </c>
      <c r="DE8" s="621"/>
      <c r="DF8" s="621"/>
      <c r="DG8" s="621"/>
      <c r="DH8" s="621"/>
      <c r="DI8" s="621"/>
      <c r="DJ8" s="621"/>
      <c r="DK8" s="621"/>
      <c r="DL8" s="621"/>
      <c r="DM8" s="621"/>
      <c r="DN8" s="621"/>
      <c r="DO8" s="621"/>
      <c r="DP8" s="622"/>
      <c r="DQ8" s="626">
        <v>3540453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13536</v>
      </c>
      <c r="S9" s="621"/>
      <c r="T9" s="621"/>
      <c r="U9" s="621"/>
      <c r="V9" s="621"/>
      <c r="W9" s="621"/>
      <c r="X9" s="621"/>
      <c r="Y9" s="622"/>
      <c r="Z9" s="673">
        <v>0.1</v>
      </c>
      <c r="AA9" s="673"/>
      <c r="AB9" s="673"/>
      <c r="AC9" s="673"/>
      <c r="AD9" s="674">
        <v>13536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2471616</v>
      </c>
      <c r="BH9" s="621"/>
      <c r="BI9" s="621"/>
      <c r="BJ9" s="621"/>
      <c r="BK9" s="621"/>
      <c r="BL9" s="621"/>
      <c r="BM9" s="621"/>
      <c r="BN9" s="622"/>
      <c r="BO9" s="673">
        <v>31.6</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2468102</v>
      </c>
      <c r="CS9" s="621"/>
      <c r="CT9" s="621"/>
      <c r="CU9" s="621"/>
      <c r="CV9" s="621"/>
      <c r="CW9" s="621"/>
      <c r="CX9" s="621"/>
      <c r="CY9" s="622"/>
      <c r="CZ9" s="673">
        <v>11.6</v>
      </c>
      <c r="DA9" s="673"/>
      <c r="DB9" s="673"/>
      <c r="DC9" s="673"/>
      <c r="DD9" s="626">
        <v>13436</v>
      </c>
      <c r="DE9" s="621"/>
      <c r="DF9" s="621"/>
      <c r="DG9" s="621"/>
      <c r="DH9" s="621"/>
      <c r="DI9" s="621"/>
      <c r="DJ9" s="621"/>
      <c r="DK9" s="621"/>
      <c r="DL9" s="621"/>
      <c r="DM9" s="621"/>
      <c r="DN9" s="621"/>
      <c r="DO9" s="621"/>
      <c r="DP9" s="622"/>
      <c r="DQ9" s="626">
        <v>2152538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834883</v>
      </c>
      <c r="S10" s="621"/>
      <c r="T10" s="621"/>
      <c r="U10" s="621"/>
      <c r="V10" s="621"/>
      <c r="W10" s="621"/>
      <c r="X10" s="621"/>
      <c r="Y10" s="622"/>
      <c r="Z10" s="673">
        <v>3.8</v>
      </c>
      <c r="AA10" s="673"/>
      <c r="AB10" s="673"/>
      <c r="AC10" s="673"/>
      <c r="AD10" s="674">
        <v>834883</v>
      </c>
      <c r="AE10" s="674"/>
      <c r="AF10" s="674"/>
      <c r="AG10" s="674"/>
      <c r="AH10" s="674"/>
      <c r="AI10" s="674"/>
      <c r="AJ10" s="674"/>
      <c r="AK10" s="674"/>
      <c r="AL10" s="643">
        <v>7.1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130045</v>
      </c>
      <c r="BH10" s="621"/>
      <c r="BI10" s="621"/>
      <c r="BJ10" s="621"/>
      <c r="BK10" s="621"/>
      <c r="BL10" s="621"/>
      <c r="BM10" s="621"/>
      <c r="BN10" s="622"/>
      <c r="BO10" s="673">
        <v>1.7</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26049</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23018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299756</v>
      </c>
      <c r="BH11" s="621"/>
      <c r="BI11" s="621"/>
      <c r="BJ11" s="621"/>
      <c r="BK11" s="621"/>
      <c r="BL11" s="621"/>
      <c r="BM11" s="621"/>
      <c r="BN11" s="622"/>
      <c r="BO11" s="673">
        <v>3.8</v>
      </c>
      <c r="BP11" s="673"/>
      <c r="BQ11" s="673"/>
      <c r="BR11" s="673"/>
      <c r="BS11" s="626">
        <v>58540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486744</v>
      </c>
      <c r="CS11" s="621"/>
      <c r="CT11" s="621"/>
      <c r="CU11" s="621"/>
      <c r="CV11" s="621"/>
      <c r="CW11" s="621"/>
      <c r="CX11" s="621"/>
      <c r="CY11" s="622"/>
      <c r="CZ11" s="673">
        <v>2.2999999999999998</v>
      </c>
      <c r="DA11" s="673"/>
      <c r="DB11" s="673"/>
      <c r="DC11" s="673"/>
      <c r="DD11" s="626">
        <v>218990</v>
      </c>
      <c r="DE11" s="621"/>
      <c r="DF11" s="621"/>
      <c r="DG11" s="621"/>
      <c r="DH11" s="621"/>
      <c r="DI11" s="621"/>
      <c r="DJ11" s="621"/>
      <c r="DK11" s="621"/>
      <c r="DL11" s="621"/>
      <c r="DM11" s="621"/>
      <c r="DN11" s="621"/>
      <c r="DO11" s="621"/>
      <c r="DP11" s="622"/>
      <c r="DQ11" s="626">
        <v>342106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3885646</v>
      </c>
      <c r="BH12" s="621"/>
      <c r="BI12" s="621"/>
      <c r="BJ12" s="621"/>
      <c r="BK12" s="621"/>
      <c r="BL12" s="621"/>
      <c r="BM12" s="621"/>
      <c r="BN12" s="622"/>
      <c r="BO12" s="673">
        <v>49.7</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861523</v>
      </c>
      <c r="CS12" s="621"/>
      <c r="CT12" s="621"/>
      <c r="CU12" s="621"/>
      <c r="CV12" s="621"/>
      <c r="CW12" s="621"/>
      <c r="CX12" s="621"/>
      <c r="CY12" s="622"/>
      <c r="CZ12" s="673">
        <v>4</v>
      </c>
      <c r="DA12" s="673"/>
      <c r="DB12" s="673"/>
      <c r="DC12" s="673"/>
      <c r="DD12" s="626">
        <v>698</v>
      </c>
      <c r="DE12" s="621"/>
      <c r="DF12" s="621"/>
      <c r="DG12" s="621"/>
      <c r="DH12" s="621"/>
      <c r="DI12" s="621"/>
      <c r="DJ12" s="621"/>
      <c r="DK12" s="621"/>
      <c r="DL12" s="621"/>
      <c r="DM12" s="621"/>
      <c r="DN12" s="621"/>
      <c r="DO12" s="621"/>
      <c r="DP12" s="622"/>
      <c r="DQ12" s="626">
        <v>635165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33885</v>
      </c>
      <c r="S13" s="621"/>
      <c r="T13" s="621"/>
      <c r="U13" s="621"/>
      <c r="V13" s="621"/>
      <c r="W13" s="621"/>
      <c r="X13" s="621"/>
      <c r="Y13" s="622"/>
      <c r="Z13" s="673">
        <v>0.2</v>
      </c>
      <c r="AA13" s="673"/>
      <c r="AB13" s="673"/>
      <c r="AC13" s="673"/>
      <c r="AD13" s="674">
        <v>33885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3867654</v>
      </c>
      <c r="BH13" s="621"/>
      <c r="BI13" s="621"/>
      <c r="BJ13" s="621"/>
      <c r="BK13" s="621"/>
      <c r="BL13" s="621"/>
      <c r="BM13" s="621"/>
      <c r="BN13" s="622"/>
      <c r="BO13" s="673">
        <v>49.5</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2280764</v>
      </c>
      <c r="CS13" s="621"/>
      <c r="CT13" s="621"/>
      <c r="CU13" s="621"/>
      <c r="CV13" s="621"/>
      <c r="CW13" s="621"/>
      <c r="CX13" s="621"/>
      <c r="CY13" s="622"/>
      <c r="CZ13" s="673">
        <v>10.7</v>
      </c>
      <c r="DA13" s="673"/>
      <c r="DB13" s="673"/>
      <c r="DC13" s="673"/>
      <c r="DD13" s="626">
        <v>527941</v>
      </c>
      <c r="DE13" s="621"/>
      <c r="DF13" s="621"/>
      <c r="DG13" s="621"/>
      <c r="DH13" s="621"/>
      <c r="DI13" s="621"/>
      <c r="DJ13" s="621"/>
      <c r="DK13" s="621"/>
      <c r="DL13" s="621"/>
      <c r="DM13" s="621"/>
      <c r="DN13" s="621"/>
      <c r="DO13" s="621"/>
      <c r="DP13" s="622"/>
      <c r="DQ13" s="626">
        <v>1899454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127986</v>
      </c>
      <c r="BH14" s="621"/>
      <c r="BI14" s="621"/>
      <c r="BJ14" s="621"/>
      <c r="BK14" s="621"/>
      <c r="BL14" s="621"/>
      <c r="BM14" s="621"/>
      <c r="BN14" s="622"/>
      <c r="BO14" s="673">
        <v>1.6</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720003</v>
      </c>
      <c r="CS14" s="621"/>
      <c r="CT14" s="621"/>
      <c r="CU14" s="621"/>
      <c r="CV14" s="621"/>
      <c r="CW14" s="621"/>
      <c r="CX14" s="621"/>
      <c r="CY14" s="622"/>
      <c r="CZ14" s="673">
        <v>3.4</v>
      </c>
      <c r="DA14" s="673"/>
      <c r="DB14" s="673"/>
      <c r="DC14" s="673"/>
      <c r="DD14" s="626">
        <v>25900</v>
      </c>
      <c r="DE14" s="621"/>
      <c r="DF14" s="621"/>
      <c r="DG14" s="621"/>
      <c r="DH14" s="621"/>
      <c r="DI14" s="621"/>
      <c r="DJ14" s="621"/>
      <c r="DK14" s="621"/>
      <c r="DL14" s="621"/>
      <c r="DM14" s="621"/>
      <c r="DN14" s="621"/>
      <c r="DO14" s="621"/>
      <c r="DP14" s="622"/>
      <c r="DQ14" s="626">
        <v>689692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28894</v>
      </c>
      <c r="S15" s="621"/>
      <c r="T15" s="621"/>
      <c r="U15" s="621"/>
      <c r="V15" s="621"/>
      <c r="W15" s="621"/>
      <c r="X15" s="621"/>
      <c r="Y15" s="622"/>
      <c r="Z15" s="673">
        <v>0.1</v>
      </c>
      <c r="AA15" s="673"/>
      <c r="AB15" s="673"/>
      <c r="AC15" s="673"/>
      <c r="AD15" s="674">
        <v>28894</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291237</v>
      </c>
      <c r="BH15" s="621"/>
      <c r="BI15" s="621"/>
      <c r="BJ15" s="621"/>
      <c r="BK15" s="621"/>
      <c r="BL15" s="621"/>
      <c r="BM15" s="621"/>
      <c r="BN15" s="622"/>
      <c r="BO15" s="673">
        <v>3.7</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1443712</v>
      </c>
      <c r="CS15" s="621"/>
      <c r="CT15" s="621"/>
      <c r="CU15" s="621"/>
      <c r="CV15" s="621"/>
      <c r="CW15" s="621"/>
      <c r="CX15" s="621"/>
      <c r="CY15" s="622"/>
      <c r="CZ15" s="673">
        <v>6.8</v>
      </c>
      <c r="DA15" s="673"/>
      <c r="DB15" s="673"/>
      <c r="DC15" s="673"/>
      <c r="DD15" s="626">
        <v>158822</v>
      </c>
      <c r="DE15" s="621"/>
      <c r="DF15" s="621"/>
      <c r="DG15" s="621"/>
      <c r="DH15" s="621"/>
      <c r="DI15" s="621"/>
      <c r="DJ15" s="621"/>
      <c r="DK15" s="621"/>
      <c r="DL15" s="621"/>
      <c r="DM15" s="621"/>
      <c r="DN15" s="621"/>
      <c r="DO15" s="621"/>
      <c r="DP15" s="622"/>
      <c r="DQ15" s="626">
        <v>1208353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3983909</v>
      </c>
      <c r="S16" s="621"/>
      <c r="T16" s="621"/>
      <c r="U16" s="621"/>
      <c r="V16" s="621"/>
      <c r="W16" s="621"/>
      <c r="X16" s="621"/>
      <c r="Y16" s="622"/>
      <c r="Z16" s="673">
        <v>18.100000000000001</v>
      </c>
      <c r="AA16" s="673"/>
      <c r="AB16" s="673"/>
      <c r="AC16" s="673"/>
      <c r="AD16" s="674">
        <v>3321186</v>
      </c>
      <c r="AE16" s="674"/>
      <c r="AF16" s="674"/>
      <c r="AG16" s="674"/>
      <c r="AH16" s="674"/>
      <c r="AI16" s="674"/>
      <c r="AJ16" s="674"/>
      <c r="AK16" s="674"/>
      <c r="AL16" s="643">
        <v>28.2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62136</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39751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3321186</v>
      </c>
      <c r="S17" s="621"/>
      <c r="T17" s="621"/>
      <c r="U17" s="621"/>
      <c r="V17" s="621"/>
      <c r="W17" s="621"/>
      <c r="X17" s="621"/>
      <c r="Y17" s="622"/>
      <c r="Z17" s="673">
        <v>15.1</v>
      </c>
      <c r="AA17" s="673"/>
      <c r="AB17" s="673"/>
      <c r="AC17" s="673"/>
      <c r="AD17" s="674">
        <v>3321186</v>
      </c>
      <c r="AE17" s="674"/>
      <c r="AF17" s="674"/>
      <c r="AG17" s="674"/>
      <c r="AH17" s="674"/>
      <c r="AI17" s="674"/>
      <c r="AJ17" s="674"/>
      <c r="AK17" s="674"/>
      <c r="AL17" s="643">
        <v>28.2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2121390</v>
      </c>
      <c r="CS17" s="621"/>
      <c r="CT17" s="621"/>
      <c r="CU17" s="621"/>
      <c r="CV17" s="621"/>
      <c r="CW17" s="621"/>
      <c r="CX17" s="621"/>
      <c r="CY17" s="622"/>
      <c r="CZ17" s="673">
        <v>10</v>
      </c>
      <c r="DA17" s="673"/>
      <c r="DB17" s="673"/>
      <c r="DC17" s="673"/>
      <c r="DD17" s="626" t="s">
        <v>113</v>
      </c>
      <c r="DE17" s="621"/>
      <c r="DF17" s="621"/>
      <c r="DG17" s="621"/>
      <c r="DH17" s="621"/>
      <c r="DI17" s="621"/>
      <c r="DJ17" s="621"/>
      <c r="DK17" s="621"/>
      <c r="DL17" s="621"/>
      <c r="DM17" s="621"/>
      <c r="DN17" s="621"/>
      <c r="DO17" s="621"/>
      <c r="DP17" s="622"/>
      <c r="DQ17" s="626">
        <v>2043475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662723</v>
      </c>
      <c r="S18" s="621"/>
      <c r="T18" s="621"/>
      <c r="U18" s="621"/>
      <c r="V18" s="621"/>
      <c r="W18" s="621"/>
      <c r="X18" s="621"/>
      <c r="Y18" s="622"/>
      <c r="Z18" s="673">
        <v>3</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520057</v>
      </c>
      <c r="BH19" s="621"/>
      <c r="BI19" s="621"/>
      <c r="BJ19" s="621"/>
      <c r="BK19" s="621"/>
      <c r="BL19" s="621"/>
      <c r="BM19" s="621"/>
      <c r="BN19" s="622"/>
      <c r="BO19" s="673">
        <v>6.7</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12894214</v>
      </c>
      <c r="S20" s="621"/>
      <c r="T20" s="621"/>
      <c r="U20" s="621"/>
      <c r="V20" s="621"/>
      <c r="W20" s="621"/>
      <c r="X20" s="621"/>
      <c r="Y20" s="622"/>
      <c r="Z20" s="673">
        <v>58.7</v>
      </c>
      <c r="AA20" s="673"/>
      <c r="AB20" s="673"/>
      <c r="AC20" s="673"/>
      <c r="AD20" s="674">
        <v>11715764</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520057</v>
      </c>
      <c r="BH20" s="621"/>
      <c r="BI20" s="621"/>
      <c r="BJ20" s="621"/>
      <c r="BK20" s="621"/>
      <c r="BL20" s="621"/>
      <c r="BM20" s="621"/>
      <c r="BN20" s="622"/>
      <c r="BO20" s="673">
        <v>6.7</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21283195</v>
      </c>
      <c r="CS20" s="621"/>
      <c r="CT20" s="621"/>
      <c r="CU20" s="621"/>
      <c r="CV20" s="621"/>
      <c r="CW20" s="621"/>
      <c r="CX20" s="621"/>
      <c r="CY20" s="622"/>
      <c r="CZ20" s="673">
        <v>100</v>
      </c>
      <c r="DA20" s="673"/>
      <c r="DB20" s="673"/>
      <c r="DC20" s="673"/>
      <c r="DD20" s="626">
        <v>1167171</v>
      </c>
      <c r="DE20" s="621"/>
      <c r="DF20" s="621"/>
      <c r="DG20" s="621"/>
      <c r="DH20" s="621"/>
      <c r="DI20" s="621"/>
      <c r="DJ20" s="621"/>
      <c r="DK20" s="621"/>
      <c r="DL20" s="621"/>
      <c r="DM20" s="621"/>
      <c r="DN20" s="621"/>
      <c r="DO20" s="621"/>
      <c r="DP20" s="622"/>
      <c r="DQ20" s="626">
        <v>15850312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6329</v>
      </c>
      <c r="S21" s="621"/>
      <c r="T21" s="621"/>
      <c r="U21" s="621"/>
      <c r="V21" s="621"/>
      <c r="W21" s="621"/>
      <c r="X21" s="621"/>
      <c r="Y21" s="622"/>
      <c r="Z21" s="673">
        <v>0</v>
      </c>
      <c r="AA21" s="673"/>
      <c r="AB21" s="673"/>
      <c r="AC21" s="673"/>
      <c r="AD21" s="674">
        <v>6329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4330</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209238</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303913</v>
      </c>
      <c r="S23" s="621"/>
      <c r="T23" s="621"/>
      <c r="U23" s="621"/>
      <c r="V23" s="621"/>
      <c r="W23" s="621"/>
      <c r="X23" s="621"/>
      <c r="Y23" s="622"/>
      <c r="Z23" s="673">
        <v>1.4</v>
      </c>
      <c r="AA23" s="673"/>
      <c r="AB23" s="673"/>
      <c r="AC23" s="673"/>
      <c r="AD23" s="674">
        <v>14154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515727</v>
      </c>
      <c r="BH23" s="621"/>
      <c r="BI23" s="621"/>
      <c r="BJ23" s="621"/>
      <c r="BK23" s="621"/>
      <c r="BL23" s="621"/>
      <c r="BM23" s="621"/>
      <c r="BN23" s="622"/>
      <c r="BO23" s="673">
        <v>6.6</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25682</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9636539</v>
      </c>
      <c r="CS24" s="671"/>
      <c r="CT24" s="671"/>
      <c r="CU24" s="671"/>
      <c r="CV24" s="671"/>
      <c r="CW24" s="671"/>
      <c r="CX24" s="671"/>
      <c r="CY24" s="718"/>
      <c r="CZ24" s="722">
        <v>45.3</v>
      </c>
      <c r="DA24" s="723"/>
      <c r="DB24" s="723"/>
      <c r="DC24" s="724"/>
      <c r="DD24" s="717">
        <v>6336444</v>
      </c>
      <c r="DE24" s="671"/>
      <c r="DF24" s="671"/>
      <c r="DG24" s="671"/>
      <c r="DH24" s="671"/>
      <c r="DI24" s="671"/>
      <c r="DJ24" s="671"/>
      <c r="DK24" s="718"/>
      <c r="DL24" s="717">
        <v>6252224</v>
      </c>
      <c r="DM24" s="671"/>
      <c r="DN24" s="671"/>
      <c r="DO24" s="671"/>
      <c r="DP24" s="671"/>
      <c r="DQ24" s="671"/>
      <c r="DR24" s="671"/>
      <c r="DS24" s="671"/>
      <c r="DT24" s="671"/>
      <c r="DU24" s="671"/>
      <c r="DV24" s="718"/>
      <c r="DW24" s="719">
        <v>49.5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2519020</v>
      </c>
      <c r="S25" s="621"/>
      <c r="T25" s="621"/>
      <c r="U25" s="621"/>
      <c r="V25" s="621"/>
      <c r="W25" s="621"/>
      <c r="X25" s="621"/>
      <c r="Y25" s="622"/>
      <c r="Z25" s="673">
        <v>11.5</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3183879</v>
      </c>
      <c r="CS25" s="639"/>
      <c r="CT25" s="639"/>
      <c r="CU25" s="639"/>
      <c r="CV25" s="639"/>
      <c r="CW25" s="639"/>
      <c r="CX25" s="639"/>
      <c r="CY25" s="640"/>
      <c r="CZ25" s="623">
        <v>15</v>
      </c>
      <c r="DA25" s="641"/>
      <c r="DB25" s="641"/>
      <c r="DC25" s="642"/>
      <c r="DD25" s="626">
        <v>2970027</v>
      </c>
      <c r="DE25" s="639"/>
      <c r="DF25" s="639"/>
      <c r="DG25" s="639"/>
      <c r="DH25" s="639"/>
      <c r="DI25" s="639"/>
      <c r="DJ25" s="639"/>
      <c r="DK25" s="640"/>
      <c r="DL25" s="626">
        <v>2886403</v>
      </c>
      <c r="DM25" s="639"/>
      <c r="DN25" s="639"/>
      <c r="DO25" s="639"/>
      <c r="DP25" s="639"/>
      <c r="DQ25" s="639"/>
      <c r="DR25" s="639"/>
      <c r="DS25" s="639"/>
      <c r="DT25" s="639"/>
      <c r="DU25" s="639"/>
      <c r="DV25" s="640"/>
      <c r="DW25" s="643">
        <v>22.9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2132633</v>
      </c>
      <c r="CS26" s="621"/>
      <c r="CT26" s="621"/>
      <c r="CU26" s="621"/>
      <c r="CV26" s="621"/>
      <c r="CW26" s="621"/>
      <c r="CX26" s="621"/>
      <c r="CY26" s="622"/>
      <c r="CZ26" s="623">
        <v>10</v>
      </c>
      <c r="DA26" s="641"/>
      <c r="DB26" s="641"/>
      <c r="DC26" s="642"/>
      <c r="DD26" s="626">
        <v>1942988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1257666</v>
      </c>
      <c r="S27" s="621"/>
      <c r="T27" s="621"/>
      <c r="U27" s="621"/>
      <c r="V27" s="621"/>
      <c r="W27" s="621"/>
      <c r="X27" s="621"/>
      <c r="Y27" s="622"/>
      <c r="Z27" s="673">
        <v>5.7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7815144</v>
      </c>
      <c r="BH27" s="621"/>
      <c r="BI27" s="621"/>
      <c r="BJ27" s="621"/>
      <c r="BK27" s="621"/>
      <c r="BL27" s="621"/>
      <c r="BM27" s="621"/>
      <c r="BN27" s="622"/>
      <c r="BO27" s="673">
        <v>100</v>
      </c>
      <c r="BP27" s="673"/>
      <c r="BQ27" s="673"/>
      <c r="BR27" s="673"/>
      <c r="BS27" s="626">
        <v>58540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4331270</v>
      </c>
      <c r="CS27" s="639"/>
      <c r="CT27" s="639"/>
      <c r="CU27" s="639"/>
      <c r="CV27" s="639"/>
      <c r="CW27" s="639"/>
      <c r="CX27" s="639"/>
      <c r="CY27" s="640"/>
      <c r="CZ27" s="623">
        <v>20.399999999999999</v>
      </c>
      <c r="DA27" s="641"/>
      <c r="DB27" s="641"/>
      <c r="DC27" s="642"/>
      <c r="DD27" s="626">
        <v>1322942</v>
      </c>
      <c r="DE27" s="639"/>
      <c r="DF27" s="639"/>
      <c r="DG27" s="639"/>
      <c r="DH27" s="639"/>
      <c r="DI27" s="639"/>
      <c r="DJ27" s="639"/>
      <c r="DK27" s="640"/>
      <c r="DL27" s="626">
        <v>1322346</v>
      </c>
      <c r="DM27" s="639"/>
      <c r="DN27" s="639"/>
      <c r="DO27" s="639"/>
      <c r="DP27" s="639"/>
      <c r="DQ27" s="639"/>
      <c r="DR27" s="639"/>
      <c r="DS27" s="639"/>
      <c r="DT27" s="639"/>
      <c r="DU27" s="639"/>
      <c r="DV27" s="640"/>
      <c r="DW27" s="643">
        <v>10.5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426154</v>
      </c>
      <c r="S28" s="621"/>
      <c r="T28" s="621"/>
      <c r="U28" s="621"/>
      <c r="V28" s="621"/>
      <c r="W28" s="621"/>
      <c r="X28" s="621"/>
      <c r="Y28" s="622"/>
      <c r="Z28" s="673">
        <v>1.9</v>
      </c>
      <c r="AA28" s="673"/>
      <c r="AB28" s="673"/>
      <c r="AC28" s="673"/>
      <c r="AD28" s="674">
        <v>10490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2121390</v>
      </c>
      <c r="CS28" s="621"/>
      <c r="CT28" s="621"/>
      <c r="CU28" s="621"/>
      <c r="CV28" s="621"/>
      <c r="CW28" s="621"/>
      <c r="CX28" s="621"/>
      <c r="CY28" s="622"/>
      <c r="CZ28" s="623">
        <v>10</v>
      </c>
      <c r="DA28" s="641"/>
      <c r="DB28" s="641"/>
      <c r="DC28" s="642"/>
      <c r="DD28" s="626">
        <v>2043475</v>
      </c>
      <c r="DE28" s="621"/>
      <c r="DF28" s="621"/>
      <c r="DG28" s="621"/>
      <c r="DH28" s="621"/>
      <c r="DI28" s="621"/>
      <c r="DJ28" s="621"/>
      <c r="DK28" s="622"/>
      <c r="DL28" s="626">
        <v>2043475</v>
      </c>
      <c r="DM28" s="621"/>
      <c r="DN28" s="621"/>
      <c r="DO28" s="621"/>
      <c r="DP28" s="621"/>
      <c r="DQ28" s="621"/>
      <c r="DR28" s="621"/>
      <c r="DS28" s="621"/>
      <c r="DT28" s="621"/>
      <c r="DU28" s="621"/>
      <c r="DV28" s="622"/>
      <c r="DW28" s="643">
        <v>16.2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34605</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2121389</v>
      </c>
      <c r="CS29" s="639"/>
      <c r="CT29" s="639"/>
      <c r="CU29" s="639"/>
      <c r="CV29" s="639"/>
      <c r="CW29" s="639"/>
      <c r="CX29" s="639"/>
      <c r="CY29" s="640"/>
      <c r="CZ29" s="623">
        <v>10</v>
      </c>
      <c r="DA29" s="641"/>
      <c r="DB29" s="641"/>
      <c r="DC29" s="642"/>
      <c r="DD29" s="626">
        <v>2043474</v>
      </c>
      <c r="DE29" s="639"/>
      <c r="DF29" s="639"/>
      <c r="DG29" s="639"/>
      <c r="DH29" s="639"/>
      <c r="DI29" s="639"/>
      <c r="DJ29" s="639"/>
      <c r="DK29" s="640"/>
      <c r="DL29" s="626">
        <v>2043474</v>
      </c>
      <c r="DM29" s="639"/>
      <c r="DN29" s="639"/>
      <c r="DO29" s="639"/>
      <c r="DP29" s="639"/>
      <c r="DQ29" s="639"/>
      <c r="DR29" s="639"/>
      <c r="DS29" s="639"/>
      <c r="DT29" s="639"/>
      <c r="DU29" s="639"/>
      <c r="DV29" s="640"/>
      <c r="DW29" s="643">
        <v>16.2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1480720</v>
      </c>
      <c r="S30" s="621"/>
      <c r="T30" s="621"/>
      <c r="U30" s="621"/>
      <c r="V30" s="621"/>
      <c r="W30" s="621"/>
      <c r="X30" s="621"/>
      <c r="Y30" s="622"/>
      <c r="Z30" s="673">
        <v>6.7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95.4</v>
      </c>
      <c r="BN30" s="687"/>
      <c r="BO30" s="687"/>
      <c r="BP30" s="687"/>
      <c r="BQ30" s="689"/>
      <c r="BR30" s="686">
        <v>98.8</v>
      </c>
      <c r="BS30" s="687"/>
      <c r="BT30" s="687"/>
      <c r="BU30" s="687"/>
      <c r="BV30" s="687"/>
      <c r="BW30" s="687"/>
      <c r="BX30" s="688">
        <v>95.4</v>
      </c>
      <c r="BY30" s="687"/>
      <c r="BZ30" s="687"/>
      <c r="CA30" s="687"/>
      <c r="CB30" s="689"/>
      <c r="CD30" s="692"/>
      <c r="CE30" s="693"/>
      <c r="CF30" s="657" t="s">
        <v>293</v>
      </c>
      <c r="CG30" s="654"/>
      <c r="CH30" s="654"/>
      <c r="CI30" s="654"/>
      <c r="CJ30" s="654"/>
      <c r="CK30" s="654"/>
      <c r="CL30" s="654"/>
      <c r="CM30" s="654"/>
      <c r="CN30" s="654"/>
      <c r="CO30" s="654"/>
      <c r="CP30" s="654"/>
      <c r="CQ30" s="655"/>
      <c r="CR30" s="620">
        <v>1902701</v>
      </c>
      <c r="CS30" s="621"/>
      <c r="CT30" s="621"/>
      <c r="CU30" s="621"/>
      <c r="CV30" s="621"/>
      <c r="CW30" s="621"/>
      <c r="CX30" s="621"/>
      <c r="CY30" s="622"/>
      <c r="CZ30" s="623">
        <v>8.9</v>
      </c>
      <c r="DA30" s="641"/>
      <c r="DB30" s="641"/>
      <c r="DC30" s="642"/>
      <c r="DD30" s="626">
        <v>1838672</v>
      </c>
      <c r="DE30" s="621"/>
      <c r="DF30" s="621"/>
      <c r="DG30" s="621"/>
      <c r="DH30" s="621"/>
      <c r="DI30" s="621"/>
      <c r="DJ30" s="621"/>
      <c r="DK30" s="622"/>
      <c r="DL30" s="626">
        <v>1838672</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791067</v>
      </c>
      <c r="S31" s="621"/>
      <c r="T31" s="621"/>
      <c r="U31" s="621"/>
      <c r="V31" s="621"/>
      <c r="W31" s="621"/>
      <c r="X31" s="621"/>
      <c r="Y31" s="622"/>
      <c r="Z31" s="673">
        <v>3.6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94.6</v>
      </c>
      <c r="BN31" s="685"/>
      <c r="BO31" s="685"/>
      <c r="BP31" s="685"/>
      <c r="BQ31" s="649"/>
      <c r="BR31" s="684">
        <v>98.6</v>
      </c>
      <c r="BS31" s="639"/>
      <c r="BT31" s="639"/>
      <c r="BU31" s="639"/>
      <c r="BV31" s="639"/>
      <c r="BW31" s="639"/>
      <c r="BX31" s="675">
        <v>94.5</v>
      </c>
      <c r="BY31" s="685"/>
      <c r="BZ31" s="685"/>
      <c r="CA31" s="685"/>
      <c r="CB31" s="649"/>
      <c r="CD31" s="692"/>
      <c r="CE31" s="693"/>
      <c r="CF31" s="657" t="s">
        <v>297</v>
      </c>
      <c r="CG31" s="654"/>
      <c r="CH31" s="654"/>
      <c r="CI31" s="654"/>
      <c r="CJ31" s="654"/>
      <c r="CK31" s="654"/>
      <c r="CL31" s="654"/>
      <c r="CM31" s="654"/>
      <c r="CN31" s="654"/>
      <c r="CO31" s="654"/>
      <c r="CP31" s="654"/>
      <c r="CQ31" s="655"/>
      <c r="CR31" s="620">
        <v>218688</v>
      </c>
      <c r="CS31" s="639"/>
      <c r="CT31" s="639"/>
      <c r="CU31" s="639"/>
      <c r="CV31" s="639"/>
      <c r="CW31" s="639"/>
      <c r="CX31" s="639"/>
      <c r="CY31" s="640"/>
      <c r="CZ31" s="623">
        <v>1</v>
      </c>
      <c r="DA31" s="641"/>
      <c r="DB31" s="641"/>
      <c r="DC31" s="642"/>
      <c r="DD31" s="626">
        <v>204802</v>
      </c>
      <c r="DE31" s="639"/>
      <c r="DF31" s="639"/>
      <c r="DG31" s="639"/>
      <c r="DH31" s="639"/>
      <c r="DI31" s="639"/>
      <c r="DJ31" s="639"/>
      <c r="DK31" s="640"/>
      <c r="DL31" s="626">
        <v>204802</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483596</v>
      </c>
      <c r="S32" s="621"/>
      <c r="T32" s="621"/>
      <c r="U32" s="621"/>
      <c r="V32" s="621"/>
      <c r="W32" s="621"/>
      <c r="X32" s="621"/>
      <c r="Y32" s="622"/>
      <c r="Z32" s="673">
        <v>2.2000000000000002</v>
      </c>
      <c r="AA32" s="673"/>
      <c r="AB32" s="673"/>
      <c r="AC32" s="673"/>
      <c r="AD32" s="674">
        <v>12160</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95.5</v>
      </c>
      <c r="BN32" s="605"/>
      <c r="BO32" s="605"/>
      <c r="BP32" s="605"/>
      <c r="BQ32" s="662"/>
      <c r="BR32" s="683">
        <v>99</v>
      </c>
      <c r="BS32" s="605"/>
      <c r="BT32" s="605"/>
      <c r="BU32" s="605"/>
      <c r="BV32" s="605"/>
      <c r="BW32" s="605"/>
      <c r="BX32" s="668">
        <v>95.7</v>
      </c>
      <c r="BY32" s="605"/>
      <c r="BZ32" s="605"/>
      <c r="CA32" s="605"/>
      <c r="CB32" s="662"/>
      <c r="CD32" s="694"/>
      <c r="CE32" s="695"/>
      <c r="CF32" s="657" t="s">
        <v>300</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1550900</v>
      </c>
      <c r="S33" s="621"/>
      <c r="T33" s="621"/>
      <c r="U33" s="621"/>
      <c r="V33" s="621"/>
      <c r="W33" s="621"/>
      <c r="X33" s="621"/>
      <c r="Y33" s="622"/>
      <c r="Z33" s="673">
        <v>7.1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10417349</v>
      </c>
      <c r="CS33" s="639"/>
      <c r="CT33" s="639"/>
      <c r="CU33" s="639"/>
      <c r="CV33" s="639"/>
      <c r="CW33" s="639"/>
      <c r="CX33" s="639"/>
      <c r="CY33" s="640"/>
      <c r="CZ33" s="623">
        <v>48.9</v>
      </c>
      <c r="DA33" s="641"/>
      <c r="DB33" s="641"/>
      <c r="DC33" s="642"/>
      <c r="DD33" s="626">
        <v>8992904</v>
      </c>
      <c r="DE33" s="639"/>
      <c r="DF33" s="639"/>
      <c r="DG33" s="639"/>
      <c r="DH33" s="639"/>
      <c r="DI33" s="639"/>
      <c r="DJ33" s="639"/>
      <c r="DK33" s="640"/>
      <c r="DL33" s="626">
        <v>6293127</v>
      </c>
      <c r="DM33" s="639"/>
      <c r="DN33" s="639"/>
      <c r="DO33" s="639"/>
      <c r="DP33" s="639"/>
      <c r="DQ33" s="639"/>
      <c r="DR33" s="639"/>
      <c r="DS33" s="639"/>
      <c r="DT33" s="639"/>
      <c r="DU33" s="639"/>
      <c r="DV33" s="640"/>
      <c r="DW33" s="643">
        <v>49.8</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2703643</v>
      </c>
      <c r="CS34" s="621"/>
      <c r="CT34" s="621"/>
      <c r="CU34" s="621"/>
      <c r="CV34" s="621"/>
      <c r="CW34" s="621"/>
      <c r="CX34" s="621"/>
      <c r="CY34" s="622"/>
      <c r="CZ34" s="623">
        <v>12.7</v>
      </c>
      <c r="DA34" s="641"/>
      <c r="DB34" s="641"/>
      <c r="DC34" s="642"/>
      <c r="DD34" s="626">
        <v>2284577</v>
      </c>
      <c r="DE34" s="621"/>
      <c r="DF34" s="621"/>
      <c r="DG34" s="621"/>
      <c r="DH34" s="621"/>
      <c r="DI34" s="621"/>
      <c r="DJ34" s="621"/>
      <c r="DK34" s="622"/>
      <c r="DL34" s="626">
        <v>1849635</v>
      </c>
      <c r="DM34" s="621"/>
      <c r="DN34" s="621"/>
      <c r="DO34" s="621"/>
      <c r="DP34" s="621"/>
      <c r="DQ34" s="621"/>
      <c r="DR34" s="621"/>
      <c r="DS34" s="621"/>
      <c r="DT34" s="621"/>
      <c r="DU34" s="621"/>
      <c r="DV34" s="622"/>
      <c r="DW34" s="643">
        <v>14.7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865600</v>
      </c>
      <c r="S35" s="621"/>
      <c r="T35" s="621"/>
      <c r="U35" s="621"/>
      <c r="V35" s="621"/>
      <c r="W35" s="621"/>
      <c r="X35" s="621"/>
      <c r="Y35" s="622"/>
      <c r="Z35" s="673">
        <v>3.9</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3996180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425789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186770</v>
      </c>
      <c r="CS35" s="639"/>
      <c r="CT35" s="639"/>
      <c r="CU35" s="639"/>
      <c r="CV35" s="639"/>
      <c r="CW35" s="639"/>
      <c r="CX35" s="639"/>
      <c r="CY35" s="640"/>
      <c r="CZ35" s="623">
        <v>0.9</v>
      </c>
      <c r="DA35" s="641"/>
      <c r="DB35" s="641"/>
      <c r="DC35" s="642"/>
      <c r="DD35" s="626">
        <v>158679</v>
      </c>
      <c r="DE35" s="639"/>
      <c r="DF35" s="639"/>
      <c r="DG35" s="639"/>
      <c r="DH35" s="639"/>
      <c r="DI35" s="639"/>
      <c r="DJ35" s="639"/>
      <c r="DK35" s="640"/>
      <c r="DL35" s="626">
        <v>158679</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21983104</v>
      </c>
      <c r="S36" s="661"/>
      <c r="T36" s="661"/>
      <c r="U36" s="661"/>
      <c r="V36" s="661"/>
      <c r="W36" s="661"/>
      <c r="X36" s="661"/>
      <c r="Y36" s="664"/>
      <c r="Z36" s="665">
        <v>100</v>
      </c>
      <c r="AA36" s="665"/>
      <c r="AB36" s="665"/>
      <c r="AC36" s="665"/>
      <c r="AD36" s="666">
        <v>11758897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1200000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344581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3188991</v>
      </c>
      <c r="CS36" s="621"/>
      <c r="CT36" s="621"/>
      <c r="CU36" s="621"/>
      <c r="CV36" s="621"/>
      <c r="CW36" s="621"/>
      <c r="CX36" s="621"/>
      <c r="CY36" s="622"/>
      <c r="CZ36" s="623">
        <v>15</v>
      </c>
      <c r="DA36" s="641"/>
      <c r="DB36" s="641"/>
      <c r="DC36" s="642"/>
      <c r="DD36" s="626">
        <v>2997835</v>
      </c>
      <c r="DE36" s="621"/>
      <c r="DF36" s="621"/>
      <c r="DG36" s="621"/>
      <c r="DH36" s="621"/>
      <c r="DI36" s="621"/>
      <c r="DJ36" s="621"/>
      <c r="DK36" s="622"/>
      <c r="DL36" s="626">
        <v>2101919</v>
      </c>
      <c r="DM36" s="621"/>
      <c r="DN36" s="621"/>
      <c r="DO36" s="621"/>
      <c r="DP36" s="621"/>
      <c r="DQ36" s="621"/>
      <c r="DR36" s="621"/>
      <c r="DS36" s="621"/>
      <c r="DT36" s="621"/>
      <c r="DU36" s="621"/>
      <c r="DV36" s="622"/>
      <c r="DW36" s="643">
        <v>16.600000000000001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842799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7809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1096156</v>
      </c>
      <c r="CS37" s="639"/>
      <c r="CT37" s="639"/>
      <c r="CU37" s="639"/>
      <c r="CV37" s="639"/>
      <c r="CW37" s="639"/>
      <c r="CX37" s="639"/>
      <c r="CY37" s="640"/>
      <c r="CZ37" s="623">
        <v>5.2</v>
      </c>
      <c r="DA37" s="641"/>
      <c r="DB37" s="641"/>
      <c r="DC37" s="642"/>
      <c r="DD37" s="626">
        <v>1096133</v>
      </c>
      <c r="DE37" s="639"/>
      <c r="DF37" s="639"/>
      <c r="DG37" s="639"/>
      <c r="DH37" s="639"/>
      <c r="DI37" s="639"/>
      <c r="DJ37" s="639"/>
      <c r="DK37" s="640"/>
      <c r="DL37" s="626">
        <v>1030181</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111131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12347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2998109</v>
      </c>
      <c r="CS38" s="621"/>
      <c r="CT38" s="621"/>
      <c r="CU38" s="621"/>
      <c r="CV38" s="621"/>
      <c r="CW38" s="621"/>
      <c r="CX38" s="621"/>
      <c r="CY38" s="622"/>
      <c r="CZ38" s="623">
        <v>14.1</v>
      </c>
      <c r="DA38" s="641"/>
      <c r="DB38" s="641"/>
      <c r="DC38" s="642"/>
      <c r="DD38" s="626">
        <v>2650326</v>
      </c>
      <c r="DE38" s="621"/>
      <c r="DF38" s="621"/>
      <c r="DG38" s="621"/>
      <c r="DH38" s="621"/>
      <c r="DI38" s="621"/>
      <c r="DJ38" s="621"/>
      <c r="DK38" s="622"/>
      <c r="DL38" s="626">
        <v>2182894</v>
      </c>
      <c r="DM38" s="621"/>
      <c r="DN38" s="621"/>
      <c r="DO38" s="621"/>
      <c r="DP38" s="621"/>
      <c r="DQ38" s="621"/>
      <c r="DR38" s="621"/>
      <c r="DS38" s="621"/>
      <c r="DT38" s="621"/>
      <c r="DU38" s="621"/>
      <c r="DV38" s="622"/>
      <c r="DW38" s="643">
        <v>17.3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44141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885841</v>
      </c>
      <c r="CS39" s="639"/>
      <c r="CT39" s="639"/>
      <c r="CU39" s="639"/>
      <c r="CV39" s="639"/>
      <c r="CW39" s="639"/>
      <c r="CX39" s="639"/>
      <c r="CY39" s="640"/>
      <c r="CZ39" s="623">
        <v>4.2</v>
      </c>
      <c r="DA39" s="641"/>
      <c r="DB39" s="641"/>
      <c r="DC39" s="642"/>
      <c r="DD39" s="626">
        <v>884740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397337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453995</v>
      </c>
      <c r="CS40" s="621"/>
      <c r="CT40" s="621"/>
      <c r="CU40" s="621"/>
      <c r="CV40" s="621"/>
      <c r="CW40" s="621"/>
      <c r="CX40" s="621"/>
      <c r="CY40" s="622"/>
      <c r="CZ40" s="623">
        <v>2.1</v>
      </c>
      <c r="DA40" s="641"/>
      <c r="DB40" s="641"/>
      <c r="DC40" s="642"/>
      <c r="DD40" s="626">
        <v>16747</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1400772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1229307</v>
      </c>
      <c r="CS42" s="621"/>
      <c r="CT42" s="621"/>
      <c r="CU42" s="621"/>
      <c r="CV42" s="621"/>
      <c r="CW42" s="621"/>
      <c r="CX42" s="621"/>
      <c r="CY42" s="622"/>
      <c r="CZ42" s="623">
        <v>5.8</v>
      </c>
      <c r="DA42" s="624"/>
      <c r="DB42" s="624"/>
      <c r="DC42" s="625"/>
      <c r="DD42" s="626">
        <v>520964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86625</v>
      </c>
      <c r="CS43" s="639"/>
      <c r="CT43" s="639"/>
      <c r="CU43" s="639"/>
      <c r="CV43" s="639"/>
      <c r="CW43" s="639"/>
      <c r="CX43" s="639"/>
      <c r="CY43" s="640"/>
      <c r="CZ43" s="623">
        <v>0.4</v>
      </c>
      <c r="DA43" s="641"/>
      <c r="DB43" s="641"/>
      <c r="DC43" s="642"/>
      <c r="DD43" s="626">
        <v>86625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1167171</v>
      </c>
      <c r="CS44" s="621"/>
      <c r="CT44" s="621"/>
      <c r="CU44" s="621"/>
      <c r="CV44" s="621"/>
      <c r="CW44" s="621"/>
      <c r="CX44" s="621"/>
      <c r="CY44" s="622"/>
      <c r="CZ44" s="623">
        <v>5.5</v>
      </c>
      <c r="DA44" s="624"/>
      <c r="DB44" s="624"/>
      <c r="DC44" s="625"/>
      <c r="DD44" s="626">
        <v>481213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361894</v>
      </c>
      <c r="CS45" s="639"/>
      <c r="CT45" s="639"/>
      <c r="CU45" s="639"/>
      <c r="CV45" s="639"/>
      <c r="CW45" s="639"/>
      <c r="CX45" s="639"/>
      <c r="CY45" s="640"/>
      <c r="CZ45" s="623">
        <v>1.7</v>
      </c>
      <c r="DA45" s="641"/>
      <c r="DB45" s="641"/>
      <c r="DC45" s="642"/>
      <c r="DD45" s="626">
        <v>43280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778006</v>
      </c>
      <c r="CS46" s="621"/>
      <c r="CT46" s="621"/>
      <c r="CU46" s="621"/>
      <c r="CV46" s="621"/>
      <c r="CW46" s="621"/>
      <c r="CX46" s="621"/>
      <c r="CY46" s="622"/>
      <c r="CZ46" s="623">
        <v>3.7</v>
      </c>
      <c r="DA46" s="624"/>
      <c r="DB46" s="624"/>
      <c r="DC46" s="625"/>
      <c r="DD46" s="626">
        <v>423862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62136</v>
      </c>
      <c r="CS47" s="639"/>
      <c r="CT47" s="639"/>
      <c r="CU47" s="639"/>
      <c r="CV47" s="639"/>
      <c r="CW47" s="639"/>
      <c r="CX47" s="639"/>
      <c r="CY47" s="640"/>
      <c r="CZ47" s="623">
        <v>0.3</v>
      </c>
      <c r="DA47" s="641"/>
      <c r="DB47" s="641"/>
      <c r="DC47" s="642"/>
      <c r="DD47" s="626">
        <v>39751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21283195</v>
      </c>
      <c r="CS49" s="605"/>
      <c r="CT49" s="605"/>
      <c r="CU49" s="605"/>
      <c r="CV49" s="605"/>
      <c r="CW49" s="605"/>
      <c r="CX49" s="605"/>
      <c r="CY49" s="606"/>
      <c r="CZ49" s="607">
        <v>100</v>
      </c>
      <c r="DA49" s="608"/>
      <c r="DB49" s="608"/>
      <c r="DC49" s="609"/>
      <c r="DD49" s="610">
        <v>15850312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527</v>
      </c>
      <c r="C7" s="1080"/>
      <c r="D7" s="1080"/>
      <c r="E7" s="1080"/>
      <c r="F7" s="1080"/>
      <c r="G7" s="1080"/>
      <c r="H7" s="1080"/>
      <c r="I7" s="1080"/>
      <c r="J7" s="1080"/>
      <c r="K7" s="1080"/>
      <c r="L7" s="1080"/>
      <c r="M7" s="1080"/>
      <c r="N7" s="1080"/>
      <c r="O7" s="1080"/>
      <c r="P7" s="1081"/>
      <c r="Q7" s="1133">
        <v>21987</v>
      </c>
      <c r="R7" s="1134"/>
      <c r="S7" s="1134"/>
      <c r="T7" s="1134"/>
      <c r="U7" s="1134"/>
      <c r="V7" s="1134">
        <v>21280</v>
      </c>
      <c r="W7" s="1134"/>
      <c r="X7" s="1134"/>
      <c r="Y7" s="1134"/>
      <c r="Z7" s="1134"/>
      <c r="AA7" s="1134">
        <v>707</v>
      </c>
      <c r="AB7" s="1134"/>
      <c r="AC7" s="1134"/>
      <c r="AD7" s="1134"/>
      <c r="AE7" s="1135"/>
      <c r="AF7" s="1136">
        <v>659</v>
      </c>
      <c r="AG7" s="1137"/>
      <c r="AH7" s="1137"/>
      <c r="AI7" s="1137"/>
      <c r="AJ7" s="1138"/>
      <c r="AK7" s="1120">
        <v>1481</v>
      </c>
      <c r="AL7" s="1121"/>
      <c r="AM7" s="1121"/>
      <c r="AN7" s="1121"/>
      <c r="AO7" s="1121"/>
      <c r="AP7" s="1121">
        <v>23402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550</v>
      </c>
      <c r="BS7" s="1124" t="s">
        <v>551</v>
      </c>
      <c r="BT7" s="1125"/>
      <c r="BU7" s="1125"/>
      <c r="BV7" s="1125"/>
      <c r="BW7" s="1125"/>
      <c r="BX7" s="1125"/>
      <c r="BY7" s="1125"/>
      <c r="BZ7" s="1125"/>
      <c r="CA7" s="1125"/>
      <c r="CB7" s="1125"/>
      <c r="CC7" s="1125"/>
      <c r="CD7" s="1125"/>
      <c r="CE7" s="1125"/>
      <c r="CF7" s="1125"/>
      <c r="CG7" s="1126"/>
      <c r="CH7" s="1117">
        <v>-39</v>
      </c>
      <c r="CI7" s="1118"/>
      <c r="CJ7" s="1118"/>
      <c r="CK7" s="1118"/>
      <c r="CL7" s="1119"/>
      <c r="CM7" s="1117">
        <v>-14</v>
      </c>
      <c r="CN7" s="1118"/>
      <c r="CO7" s="1118"/>
      <c r="CP7" s="1118"/>
      <c r="CQ7" s="1119"/>
      <c r="CR7" s="1117">
        <v>8</v>
      </c>
      <c r="CS7" s="1118"/>
      <c r="CT7" s="1118"/>
      <c r="CU7" s="1118"/>
      <c r="CV7" s="1119"/>
      <c r="CW7" s="1117">
        <v>9</v>
      </c>
      <c r="CX7" s="1118"/>
      <c r="CY7" s="1118"/>
      <c r="CZ7" s="1118"/>
      <c r="DA7" s="1119"/>
      <c r="DB7" s="1117" t="s">
        <v>473</v>
      </c>
      <c r="DC7" s="1118"/>
      <c r="DD7" s="1118"/>
      <c r="DE7" s="1118"/>
      <c r="DF7" s="1119"/>
      <c r="DG7" s="1117" t="s">
        <v>473</v>
      </c>
      <c r="DH7" s="1118"/>
      <c r="DI7" s="1118"/>
      <c r="DJ7" s="1118"/>
      <c r="DK7" s="1119"/>
      <c r="DL7" s="1117">
        <v>18</v>
      </c>
      <c r="DM7" s="1118"/>
      <c r="DN7" s="1118"/>
      <c r="DO7" s="1118"/>
      <c r="DP7" s="1119"/>
      <c r="DQ7" s="1117">
        <v>16</v>
      </c>
      <c r="DR7" s="1118"/>
      <c r="DS7" s="1118"/>
      <c r="DT7" s="1118"/>
      <c r="DU7" s="1119"/>
      <c r="DV7" s="1144"/>
      <c r="DW7" s="1145"/>
      <c r="DX7" s="1145"/>
      <c r="DY7" s="1145"/>
      <c r="DZ7" s="1146"/>
      <c r="EA7" s="207"/>
    </row>
    <row r="8" spans="1:131" s="208" customFormat="1" ht="26.25" customHeight="1" x14ac:dyDescent="0.15">
      <c r="A8" s="214">
        <v>2</v>
      </c>
      <c r="B8" s="1066" t="s">
        <v>521</v>
      </c>
      <c r="C8" s="1067"/>
      <c r="D8" s="1067"/>
      <c r="E8" s="1067"/>
      <c r="F8" s="1067"/>
      <c r="G8" s="1067"/>
      <c r="H8" s="1067"/>
      <c r="I8" s="1067"/>
      <c r="J8" s="1067"/>
      <c r="K8" s="1067"/>
      <c r="L8" s="1067"/>
      <c r="M8" s="1067"/>
      <c r="N8" s="1067"/>
      <c r="O8" s="1067"/>
      <c r="P8" s="1068"/>
      <c r="Q8" s="1072">
        <v>10</v>
      </c>
      <c r="R8" s="1073"/>
      <c r="S8" s="1073"/>
      <c r="T8" s="1073"/>
      <c r="U8" s="1073"/>
      <c r="V8" s="1073">
        <v>17</v>
      </c>
      <c r="W8" s="1073"/>
      <c r="X8" s="1073"/>
      <c r="Y8" s="1073"/>
      <c r="Z8" s="1073"/>
      <c r="AA8" s="1073">
        <v>-7</v>
      </c>
      <c r="AB8" s="1073"/>
      <c r="AC8" s="1073"/>
      <c r="AD8" s="1073"/>
      <c r="AE8" s="1074"/>
      <c r="AF8" s="1048">
        <v>-7</v>
      </c>
      <c r="AG8" s="1049"/>
      <c r="AH8" s="1049"/>
      <c r="AI8" s="1049"/>
      <c r="AJ8" s="1050"/>
      <c r="AK8" s="1115" t="s">
        <v>473</v>
      </c>
      <c r="AL8" s="1116"/>
      <c r="AM8" s="1116"/>
      <c r="AN8" s="1116"/>
      <c r="AO8" s="1116"/>
      <c r="AP8" s="1116" t="s">
        <v>473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550</v>
      </c>
      <c r="BS8" s="1043" t="s">
        <v>552</v>
      </c>
      <c r="BT8" s="1044"/>
      <c r="BU8" s="1044"/>
      <c r="BV8" s="1044"/>
      <c r="BW8" s="1044"/>
      <c r="BX8" s="1044"/>
      <c r="BY8" s="1044"/>
      <c r="BZ8" s="1044"/>
      <c r="CA8" s="1044"/>
      <c r="CB8" s="1044"/>
      <c r="CC8" s="1044"/>
      <c r="CD8" s="1044"/>
      <c r="CE8" s="1044"/>
      <c r="CF8" s="1044"/>
      <c r="CG8" s="1045"/>
      <c r="CH8" s="1018">
        <v>-7</v>
      </c>
      <c r="CI8" s="1019"/>
      <c r="CJ8" s="1019"/>
      <c r="CK8" s="1019"/>
      <c r="CL8" s="1020"/>
      <c r="CM8" s="1018">
        <v>175</v>
      </c>
      <c r="CN8" s="1019"/>
      <c r="CO8" s="1019"/>
      <c r="CP8" s="1019"/>
      <c r="CQ8" s="1020"/>
      <c r="CR8" s="1018">
        <v>10</v>
      </c>
      <c r="CS8" s="1019"/>
      <c r="CT8" s="1019"/>
      <c r="CU8" s="1019"/>
      <c r="CV8" s="1020"/>
      <c r="CW8" s="1018" t="s">
        <v>473</v>
      </c>
      <c r="CX8" s="1019"/>
      <c r="CY8" s="1019"/>
      <c r="CZ8" s="1019"/>
      <c r="DA8" s="1020"/>
      <c r="DB8" s="1018" t="s">
        <v>473</v>
      </c>
      <c r="DC8" s="1019"/>
      <c r="DD8" s="1019"/>
      <c r="DE8" s="1019"/>
      <c r="DF8" s="1020"/>
      <c r="DG8" s="1018" t="s">
        <v>473</v>
      </c>
      <c r="DH8" s="1019"/>
      <c r="DI8" s="1019"/>
      <c r="DJ8" s="1019"/>
      <c r="DK8" s="1020"/>
      <c r="DL8" s="1018" t="s">
        <v>473</v>
      </c>
      <c r="DM8" s="1019"/>
      <c r="DN8" s="1019"/>
      <c r="DO8" s="1019"/>
      <c r="DP8" s="1020"/>
      <c r="DQ8" s="1018" t="s">
        <v>473</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553</v>
      </c>
      <c r="BT9" s="1044"/>
      <c r="BU9" s="1044"/>
      <c r="BV9" s="1044"/>
      <c r="BW9" s="1044"/>
      <c r="BX9" s="1044"/>
      <c r="BY9" s="1044"/>
      <c r="BZ9" s="1044"/>
      <c r="CA9" s="1044"/>
      <c r="CB9" s="1044"/>
      <c r="CC9" s="1044"/>
      <c r="CD9" s="1044"/>
      <c r="CE9" s="1044"/>
      <c r="CF9" s="1044"/>
      <c r="CG9" s="1045"/>
      <c r="CH9" s="1018">
        <v>0</v>
      </c>
      <c r="CI9" s="1019"/>
      <c r="CJ9" s="1019"/>
      <c r="CK9" s="1019"/>
      <c r="CL9" s="1020"/>
      <c r="CM9" s="1018">
        <v>21</v>
      </c>
      <c r="CN9" s="1019"/>
      <c r="CO9" s="1019"/>
      <c r="CP9" s="1019"/>
      <c r="CQ9" s="1020"/>
      <c r="CR9" s="1018">
        <v>10</v>
      </c>
      <c r="CS9" s="1019"/>
      <c r="CT9" s="1019"/>
      <c r="CU9" s="1019"/>
      <c r="CV9" s="1020"/>
      <c r="CW9" s="1018" t="s">
        <v>473</v>
      </c>
      <c r="CX9" s="1019"/>
      <c r="CY9" s="1019"/>
      <c r="CZ9" s="1019"/>
      <c r="DA9" s="1020"/>
      <c r="DB9" s="1018" t="s">
        <v>473</v>
      </c>
      <c r="DC9" s="1019"/>
      <c r="DD9" s="1019"/>
      <c r="DE9" s="1019"/>
      <c r="DF9" s="1020"/>
      <c r="DG9" s="1018" t="s">
        <v>473</v>
      </c>
      <c r="DH9" s="1019"/>
      <c r="DI9" s="1019"/>
      <c r="DJ9" s="1019"/>
      <c r="DK9" s="1020"/>
      <c r="DL9" s="1018" t="s">
        <v>473</v>
      </c>
      <c r="DM9" s="1019"/>
      <c r="DN9" s="1019"/>
      <c r="DO9" s="1019"/>
      <c r="DP9" s="1020"/>
      <c r="DQ9" s="1018" t="s">
        <v>473</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554</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147</v>
      </c>
      <c r="CN10" s="1019"/>
      <c r="CO10" s="1019"/>
      <c r="CP10" s="1019"/>
      <c r="CQ10" s="1020"/>
      <c r="CR10" s="1018">
        <v>10</v>
      </c>
      <c r="CS10" s="1019"/>
      <c r="CT10" s="1019"/>
      <c r="CU10" s="1019"/>
      <c r="CV10" s="1020"/>
      <c r="CW10" s="1018" t="s">
        <v>473</v>
      </c>
      <c r="CX10" s="1019"/>
      <c r="CY10" s="1019"/>
      <c r="CZ10" s="1019"/>
      <c r="DA10" s="1020"/>
      <c r="DB10" s="1018" t="s">
        <v>473</v>
      </c>
      <c r="DC10" s="1019"/>
      <c r="DD10" s="1019"/>
      <c r="DE10" s="1019"/>
      <c r="DF10" s="1020"/>
      <c r="DG10" s="1018" t="s">
        <v>473</v>
      </c>
      <c r="DH10" s="1019"/>
      <c r="DI10" s="1019"/>
      <c r="DJ10" s="1019"/>
      <c r="DK10" s="1020"/>
      <c r="DL10" s="1018" t="s">
        <v>473</v>
      </c>
      <c r="DM10" s="1019"/>
      <c r="DN10" s="1019"/>
      <c r="DO10" s="1019"/>
      <c r="DP10" s="1020"/>
      <c r="DQ10" s="1018" t="s">
        <v>473</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555</v>
      </c>
      <c r="BT11" s="1044"/>
      <c r="BU11" s="1044"/>
      <c r="BV11" s="1044"/>
      <c r="BW11" s="1044"/>
      <c r="BX11" s="1044"/>
      <c r="BY11" s="1044"/>
      <c r="BZ11" s="1044"/>
      <c r="CA11" s="1044"/>
      <c r="CB11" s="1044"/>
      <c r="CC11" s="1044"/>
      <c r="CD11" s="1044"/>
      <c r="CE11" s="1044"/>
      <c r="CF11" s="1044"/>
      <c r="CG11" s="1045"/>
      <c r="CH11" s="1018">
        <v>-81</v>
      </c>
      <c r="CI11" s="1019"/>
      <c r="CJ11" s="1019"/>
      <c r="CK11" s="1019"/>
      <c r="CL11" s="1020"/>
      <c r="CM11" s="1018">
        <v>11972</v>
      </c>
      <c r="CN11" s="1019"/>
      <c r="CO11" s="1019"/>
      <c r="CP11" s="1019"/>
      <c r="CQ11" s="1020"/>
      <c r="CR11" s="1018">
        <v>0</v>
      </c>
      <c r="CS11" s="1019"/>
      <c r="CT11" s="1019"/>
      <c r="CU11" s="1019"/>
      <c r="CV11" s="1020"/>
      <c r="CW11" s="1018">
        <v>0</v>
      </c>
      <c r="CX11" s="1019"/>
      <c r="CY11" s="1019"/>
      <c r="CZ11" s="1019"/>
      <c r="DA11" s="1020"/>
      <c r="DB11" s="1018" t="s">
        <v>473</v>
      </c>
      <c r="DC11" s="1019"/>
      <c r="DD11" s="1019"/>
      <c r="DE11" s="1019"/>
      <c r="DF11" s="1020"/>
      <c r="DG11" s="1018" t="s">
        <v>473</v>
      </c>
      <c r="DH11" s="1019"/>
      <c r="DI11" s="1019"/>
      <c r="DJ11" s="1019"/>
      <c r="DK11" s="1020"/>
      <c r="DL11" s="1018" t="s">
        <v>473</v>
      </c>
      <c r="DM11" s="1019"/>
      <c r="DN11" s="1019"/>
      <c r="DO11" s="1019"/>
      <c r="DP11" s="1020"/>
      <c r="DQ11" s="1018" t="s">
        <v>473</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542</v>
      </c>
      <c r="C23" s="974"/>
      <c r="D23" s="974"/>
      <c r="E23" s="974"/>
      <c r="F23" s="974"/>
      <c r="G23" s="974"/>
      <c r="H23" s="974"/>
      <c r="I23" s="974"/>
      <c r="J23" s="974"/>
      <c r="K23" s="974"/>
      <c r="L23" s="974"/>
      <c r="M23" s="974"/>
      <c r="N23" s="974"/>
      <c r="O23" s="974"/>
      <c r="P23" s="975"/>
      <c r="Q23" s="1097">
        <v>21990</v>
      </c>
      <c r="R23" s="1098"/>
      <c r="S23" s="1098"/>
      <c r="T23" s="1098"/>
      <c r="U23" s="1098"/>
      <c r="V23" s="1098">
        <v>21290</v>
      </c>
      <c r="W23" s="1098"/>
      <c r="X23" s="1098"/>
      <c r="Y23" s="1098"/>
      <c r="Z23" s="1098"/>
      <c r="AA23" s="1098">
        <v>700</v>
      </c>
      <c r="AB23" s="1098"/>
      <c r="AC23" s="1098"/>
      <c r="AD23" s="1098"/>
      <c r="AE23" s="1099"/>
      <c r="AF23" s="1100">
        <v>652</v>
      </c>
      <c r="AG23" s="1098"/>
      <c r="AH23" s="1098"/>
      <c r="AI23" s="1098"/>
      <c r="AJ23" s="1101"/>
      <c r="AK23" s="1102"/>
      <c r="AL23" s="1103"/>
      <c r="AM23" s="1103"/>
      <c r="AN23" s="1103"/>
      <c r="AO23" s="1103"/>
      <c r="AP23" s="1098">
        <v>23402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528</v>
      </c>
      <c r="C28" s="1080"/>
      <c r="D28" s="1080"/>
      <c r="E28" s="1080"/>
      <c r="F28" s="1080"/>
      <c r="G28" s="1080"/>
      <c r="H28" s="1080"/>
      <c r="I28" s="1080"/>
      <c r="J28" s="1080"/>
      <c r="K28" s="1080"/>
      <c r="L28" s="1080"/>
      <c r="M28" s="1080"/>
      <c r="N28" s="1080"/>
      <c r="O28" s="1080"/>
      <c r="P28" s="1081"/>
      <c r="Q28" s="1082">
        <v>7633</v>
      </c>
      <c r="R28" s="1083"/>
      <c r="S28" s="1083"/>
      <c r="T28" s="1083"/>
      <c r="U28" s="1083"/>
      <c r="V28" s="1083">
        <v>7207</v>
      </c>
      <c r="W28" s="1083"/>
      <c r="X28" s="1083"/>
      <c r="Y28" s="1083"/>
      <c r="Z28" s="1083"/>
      <c r="AA28" s="1083">
        <v>426</v>
      </c>
      <c r="AB28" s="1083"/>
      <c r="AC28" s="1083"/>
      <c r="AD28" s="1083"/>
      <c r="AE28" s="1084"/>
      <c r="AF28" s="1085">
        <v>426</v>
      </c>
      <c r="AG28" s="1083"/>
      <c r="AH28" s="1083"/>
      <c r="AI28" s="1083"/>
      <c r="AJ28" s="1086"/>
      <c r="AK28" s="1087">
        <v>464</v>
      </c>
      <c r="AL28" s="1075"/>
      <c r="AM28" s="1075"/>
      <c r="AN28" s="1075"/>
      <c r="AO28" s="1075"/>
      <c r="AP28" s="1075" t="s">
        <v>473</v>
      </c>
      <c r="AQ28" s="1075"/>
      <c r="AR28" s="1075"/>
      <c r="AS28" s="1075"/>
      <c r="AT28" s="1075"/>
      <c r="AU28" s="1075" t="s">
        <v>473</v>
      </c>
      <c r="AV28" s="1075"/>
      <c r="AW28" s="1075"/>
      <c r="AX28" s="1075"/>
      <c r="AY28" s="1075"/>
      <c r="AZ28" s="1076" t="s">
        <v>473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530</v>
      </c>
      <c r="C29" s="1067"/>
      <c r="D29" s="1067"/>
      <c r="E29" s="1067"/>
      <c r="F29" s="1067"/>
      <c r="G29" s="1067"/>
      <c r="H29" s="1067"/>
      <c r="I29" s="1067"/>
      <c r="J29" s="1067"/>
      <c r="K29" s="1067"/>
      <c r="L29" s="1067"/>
      <c r="M29" s="1067"/>
      <c r="N29" s="1067"/>
      <c r="O29" s="1067"/>
      <c r="P29" s="1068"/>
      <c r="Q29" s="1072">
        <v>4589</v>
      </c>
      <c r="R29" s="1073"/>
      <c r="S29" s="1073"/>
      <c r="T29" s="1073"/>
      <c r="U29" s="1073"/>
      <c r="V29" s="1073">
        <v>4405</v>
      </c>
      <c r="W29" s="1073"/>
      <c r="X29" s="1073"/>
      <c r="Y29" s="1073"/>
      <c r="Z29" s="1073"/>
      <c r="AA29" s="1073">
        <v>184</v>
      </c>
      <c r="AB29" s="1073"/>
      <c r="AC29" s="1073"/>
      <c r="AD29" s="1073"/>
      <c r="AE29" s="1074"/>
      <c r="AF29" s="1048">
        <v>183</v>
      </c>
      <c r="AG29" s="1049"/>
      <c r="AH29" s="1049"/>
      <c r="AI29" s="1049"/>
      <c r="AJ29" s="1050"/>
      <c r="AK29" s="1009">
        <v>671</v>
      </c>
      <c r="AL29" s="1000"/>
      <c r="AM29" s="1000"/>
      <c r="AN29" s="1000"/>
      <c r="AO29" s="1000"/>
      <c r="AP29" s="1000" t="s">
        <v>473</v>
      </c>
      <c r="AQ29" s="1000"/>
      <c r="AR29" s="1000"/>
      <c r="AS29" s="1000"/>
      <c r="AT29" s="1000"/>
      <c r="AU29" s="1000" t="s">
        <v>473</v>
      </c>
      <c r="AV29" s="1000"/>
      <c r="AW29" s="1000"/>
      <c r="AX29" s="1000"/>
      <c r="AY29" s="1000"/>
      <c r="AZ29" s="1071" t="s">
        <v>473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543</v>
      </c>
      <c r="C30" s="1067"/>
      <c r="D30" s="1067"/>
      <c r="E30" s="1067"/>
      <c r="F30" s="1067"/>
      <c r="G30" s="1067"/>
      <c r="H30" s="1067"/>
      <c r="I30" s="1067"/>
      <c r="J30" s="1067"/>
      <c r="K30" s="1067"/>
      <c r="L30" s="1067"/>
      <c r="M30" s="1067"/>
      <c r="N30" s="1067"/>
      <c r="O30" s="1067"/>
      <c r="P30" s="1068"/>
      <c r="Q30" s="1072">
        <v>847</v>
      </c>
      <c r="R30" s="1073"/>
      <c r="S30" s="1073"/>
      <c r="T30" s="1073"/>
      <c r="U30" s="1073"/>
      <c r="V30" s="1073">
        <v>846</v>
      </c>
      <c r="W30" s="1073"/>
      <c r="X30" s="1073"/>
      <c r="Y30" s="1073"/>
      <c r="Z30" s="1073"/>
      <c r="AA30" s="1073">
        <v>1</v>
      </c>
      <c r="AB30" s="1073"/>
      <c r="AC30" s="1073"/>
      <c r="AD30" s="1073"/>
      <c r="AE30" s="1074"/>
      <c r="AF30" s="1048">
        <v>1</v>
      </c>
      <c r="AG30" s="1049"/>
      <c r="AH30" s="1049"/>
      <c r="AI30" s="1049"/>
      <c r="AJ30" s="1050"/>
      <c r="AK30" s="1009">
        <v>181</v>
      </c>
      <c r="AL30" s="1000"/>
      <c r="AM30" s="1000"/>
      <c r="AN30" s="1000"/>
      <c r="AO30" s="1000"/>
      <c r="AP30" s="1000" t="s">
        <v>473</v>
      </c>
      <c r="AQ30" s="1000"/>
      <c r="AR30" s="1000"/>
      <c r="AS30" s="1000"/>
      <c r="AT30" s="1000"/>
      <c r="AU30" s="1000" t="s">
        <v>473</v>
      </c>
      <c r="AV30" s="1000"/>
      <c r="AW30" s="1000"/>
      <c r="AX30" s="1000"/>
      <c r="AY30" s="1000"/>
      <c r="AZ30" s="1071" t="s">
        <v>473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526</v>
      </c>
      <c r="C31" s="1067"/>
      <c r="D31" s="1067"/>
      <c r="E31" s="1067"/>
      <c r="F31" s="1067"/>
      <c r="G31" s="1067"/>
      <c r="H31" s="1067"/>
      <c r="I31" s="1067"/>
      <c r="J31" s="1067"/>
      <c r="K31" s="1067"/>
      <c r="L31" s="1067"/>
      <c r="M31" s="1067"/>
      <c r="N31" s="1067"/>
      <c r="O31" s="1067"/>
      <c r="P31" s="1068"/>
      <c r="Q31" s="1072">
        <v>1166</v>
      </c>
      <c r="R31" s="1073"/>
      <c r="S31" s="1073"/>
      <c r="T31" s="1073"/>
      <c r="U31" s="1073"/>
      <c r="V31" s="1073">
        <v>1001</v>
      </c>
      <c r="W31" s="1073"/>
      <c r="X31" s="1073"/>
      <c r="Y31" s="1073"/>
      <c r="Z31" s="1073"/>
      <c r="AA31" s="1073">
        <v>164</v>
      </c>
      <c r="AB31" s="1073"/>
      <c r="AC31" s="1073"/>
      <c r="AD31" s="1073"/>
      <c r="AE31" s="1074"/>
      <c r="AF31" s="1048">
        <v>1107</v>
      </c>
      <c r="AG31" s="1049"/>
      <c r="AH31" s="1049"/>
      <c r="AI31" s="1049"/>
      <c r="AJ31" s="1050"/>
      <c r="AK31" s="1009">
        <v>42</v>
      </c>
      <c r="AL31" s="1000"/>
      <c r="AM31" s="1000"/>
      <c r="AN31" s="1000"/>
      <c r="AO31" s="1000"/>
      <c r="AP31" s="1000">
        <v>5683</v>
      </c>
      <c r="AQ31" s="1000"/>
      <c r="AR31" s="1000"/>
      <c r="AS31" s="1000"/>
      <c r="AT31" s="1000"/>
      <c r="AU31" s="1000">
        <v>170</v>
      </c>
      <c r="AV31" s="1000"/>
      <c r="AW31" s="1000"/>
      <c r="AX31" s="1000"/>
      <c r="AY31" s="1000"/>
      <c r="AZ31" s="1071" t="s">
        <v>473</v>
      </c>
      <c r="BA31" s="1071"/>
      <c r="BB31" s="1071"/>
      <c r="BC31" s="1071"/>
      <c r="BD31" s="1071"/>
      <c r="BE31" s="1061" t="s">
        <v>544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525</v>
      </c>
      <c r="C32" s="1067"/>
      <c r="D32" s="1067"/>
      <c r="E32" s="1067"/>
      <c r="F32" s="1067"/>
      <c r="G32" s="1067"/>
      <c r="H32" s="1067"/>
      <c r="I32" s="1067"/>
      <c r="J32" s="1067"/>
      <c r="K32" s="1067"/>
      <c r="L32" s="1067"/>
      <c r="M32" s="1067"/>
      <c r="N32" s="1067"/>
      <c r="O32" s="1067"/>
      <c r="P32" s="1068"/>
      <c r="Q32" s="1072">
        <v>6067</v>
      </c>
      <c r="R32" s="1073"/>
      <c r="S32" s="1073"/>
      <c r="T32" s="1073"/>
      <c r="U32" s="1073"/>
      <c r="V32" s="1073">
        <v>5736</v>
      </c>
      <c r="W32" s="1073"/>
      <c r="X32" s="1073"/>
      <c r="Y32" s="1073"/>
      <c r="Z32" s="1073"/>
      <c r="AA32" s="1073">
        <v>331</v>
      </c>
      <c r="AB32" s="1073"/>
      <c r="AC32" s="1073"/>
      <c r="AD32" s="1073"/>
      <c r="AE32" s="1074"/>
      <c r="AF32" s="1048">
        <v>5052</v>
      </c>
      <c r="AG32" s="1049"/>
      <c r="AH32" s="1049"/>
      <c r="AI32" s="1049"/>
      <c r="AJ32" s="1050"/>
      <c r="AK32" s="1009">
        <v>843</v>
      </c>
      <c r="AL32" s="1000"/>
      <c r="AM32" s="1000"/>
      <c r="AN32" s="1000"/>
      <c r="AO32" s="1000"/>
      <c r="AP32" s="1000">
        <v>2998</v>
      </c>
      <c r="AQ32" s="1000"/>
      <c r="AR32" s="1000"/>
      <c r="AS32" s="1000"/>
      <c r="AT32" s="1000"/>
      <c r="AU32" s="1000">
        <v>1799</v>
      </c>
      <c r="AV32" s="1000"/>
      <c r="AW32" s="1000"/>
      <c r="AX32" s="1000"/>
      <c r="AY32" s="1000"/>
      <c r="AZ32" s="1071" t="s">
        <v>473</v>
      </c>
      <c r="BA32" s="1071"/>
      <c r="BB32" s="1071"/>
      <c r="BC32" s="1071"/>
      <c r="BD32" s="1071"/>
      <c r="BE32" s="1061" t="s">
        <v>544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529</v>
      </c>
      <c r="C33" s="1067"/>
      <c r="D33" s="1067"/>
      <c r="E33" s="1067"/>
      <c r="F33" s="1067"/>
      <c r="G33" s="1067"/>
      <c r="H33" s="1067"/>
      <c r="I33" s="1067"/>
      <c r="J33" s="1067"/>
      <c r="K33" s="1067"/>
      <c r="L33" s="1067"/>
      <c r="M33" s="1067"/>
      <c r="N33" s="1067"/>
      <c r="O33" s="1067"/>
      <c r="P33" s="1068"/>
      <c r="Q33" s="1072">
        <v>369</v>
      </c>
      <c r="R33" s="1073"/>
      <c r="S33" s="1073"/>
      <c r="T33" s="1073"/>
      <c r="U33" s="1073"/>
      <c r="V33" s="1073">
        <v>392</v>
      </c>
      <c r="W33" s="1073"/>
      <c r="X33" s="1073"/>
      <c r="Y33" s="1073"/>
      <c r="Z33" s="1073"/>
      <c r="AA33" s="1073">
        <v>-23</v>
      </c>
      <c r="AB33" s="1073"/>
      <c r="AC33" s="1073"/>
      <c r="AD33" s="1073"/>
      <c r="AE33" s="1074"/>
      <c r="AF33" s="1048">
        <v>361</v>
      </c>
      <c r="AG33" s="1049"/>
      <c r="AH33" s="1049"/>
      <c r="AI33" s="1049"/>
      <c r="AJ33" s="1050"/>
      <c r="AK33" s="1009">
        <v>44</v>
      </c>
      <c r="AL33" s="1000"/>
      <c r="AM33" s="1000"/>
      <c r="AN33" s="1000"/>
      <c r="AO33" s="1000"/>
      <c r="AP33" s="1000">
        <v>608</v>
      </c>
      <c r="AQ33" s="1000"/>
      <c r="AR33" s="1000"/>
      <c r="AS33" s="1000"/>
      <c r="AT33" s="1000"/>
      <c r="AU33" s="1000">
        <v>456</v>
      </c>
      <c r="AV33" s="1000"/>
      <c r="AW33" s="1000"/>
      <c r="AX33" s="1000"/>
      <c r="AY33" s="1000"/>
      <c r="AZ33" s="1071" t="s">
        <v>473</v>
      </c>
      <c r="BA33" s="1071"/>
      <c r="BB33" s="1071"/>
      <c r="BC33" s="1071"/>
      <c r="BD33" s="1071"/>
      <c r="BE33" s="1061" t="s">
        <v>544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531</v>
      </c>
      <c r="C34" s="1067"/>
      <c r="D34" s="1067"/>
      <c r="E34" s="1067"/>
      <c r="F34" s="1067"/>
      <c r="G34" s="1067"/>
      <c r="H34" s="1067"/>
      <c r="I34" s="1067"/>
      <c r="J34" s="1067"/>
      <c r="K34" s="1067"/>
      <c r="L34" s="1067"/>
      <c r="M34" s="1067"/>
      <c r="N34" s="1067"/>
      <c r="O34" s="1067"/>
      <c r="P34" s="1068"/>
      <c r="Q34" s="1072">
        <v>17</v>
      </c>
      <c r="R34" s="1073"/>
      <c r="S34" s="1073"/>
      <c r="T34" s="1073"/>
      <c r="U34" s="1073"/>
      <c r="V34" s="1073">
        <v>14</v>
      </c>
      <c r="W34" s="1073"/>
      <c r="X34" s="1073"/>
      <c r="Y34" s="1073"/>
      <c r="Z34" s="1073"/>
      <c r="AA34" s="1073">
        <v>4</v>
      </c>
      <c r="AB34" s="1073"/>
      <c r="AC34" s="1073"/>
      <c r="AD34" s="1073"/>
      <c r="AE34" s="1074"/>
      <c r="AF34" s="1048">
        <v>4</v>
      </c>
      <c r="AG34" s="1049"/>
      <c r="AH34" s="1049"/>
      <c r="AI34" s="1049"/>
      <c r="AJ34" s="1050"/>
      <c r="AK34" s="1009">
        <v>6</v>
      </c>
      <c r="AL34" s="1000"/>
      <c r="AM34" s="1000"/>
      <c r="AN34" s="1000"/>
      <c r="AO34" s="1000"/>
      <c r="AP34" s="1000">
        <v>58</v>
      </c>
      <c r="AQ34" s="1000"/>
      <c r="AR34" s="1000"/>
      <c r="AS34" s="1000"/>
      <c r="AT34" s="1000"/>
      <c r="AU34" s="1000">
        <v>58</v>
      </c>
      <c r="AV34" s="1000"/>
      <c r="AW34" s="1000"/>
      <c r="AX34" s="1000"/>
      <c r="AY34" s="1000"/>
      <c r="AZ34" s="1071" t="s">
        <v>473</v>
      </c>
      <c r="BA34" s="1071"/>
      <c r="BB34" s="1071"/>
      <c r="BC34" s="1071"/>
      <c r="BD34" s="1071"/>
      <c r="BE34" s="1061" t="s">
        <v>545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546</v>
      </c>
      <c r="C35" s="1067"/>
      <c r="D35" s="1067"/>
      <c r="E35" s="1067"/>
      <c r="F35" s="1067"/>
      <c r="G35" s="1067"/>
      <c r="H35" s="1067"/>
      <c r="I35" s="1067"/>
      <c r="J35" s="1067"/>
      <c r="K35" s="1067"/>
      <c r="L35" s="1067"/>
      <c r="M35" s="1067"/>
      <c r="N35" s="1067"/>
      <c r="O35" s="1067"/>
      <c r="P35" s="1068"/>
      <c r="Q35" s="1072">
        <v>2170</v>
      </c>
      <c r="R35" s="1073"/>
      <c r="S35" s="1073"/>
      <c r="T35" s="1073"/>
      <c r="U35" s="1073"/>
      <c r="V35" s="1073">
        <v>3208</v>
      </c>
      <c r="W35" s="1073"/>
      <c r="X35" s="1073"/>
      <c r="Y35" s="1073"/>
      <c r="Z35" s="1073"/>
      <c r="AA35" s="1073">
        <v>-1038</v>
      </c>
      <c r="AB35" s="1073"/>
      <c r="AC35" s="1073"/>
      <c r="AD35" s="1073"/>
      <c r="AE35" s="1074"/>
      <c r="AF35" s="1048" t="s">
        <v>473</v>
      </c>
      <c r="AG35" s="1049"/>
      <c r="AH35" s="1049"/>
      <c r="AI35" s="1049"/>
      <c r="AJ35" s="1050"/>
      <c r="AK35" s="1009">
        <v>1200</v>
      </c>
      <c r="AL35" s="1000"/>
      <c r="AM35" s="1000"/>
      <c r="AN35" s="1000"/>
      <c r="AO35" s="1000"/>
      <c r="AP35" s="1000">
        <v>7569</v>
      </c>
      <c r="AQ35" s="1000"/>
      <c r="AR35" s="1000"/>
      <c r="AS35" s="1000"/>
      <c r="AT35" s="1000"/>
      <c r="AU35" s="1000">
        <v>6675</v>
      </c>
      <c r="AV35" s="1000"/>
      <c r="AW35" s="1000"/>
      <c r="AX35" s="1000"/>
      <c r="AY35" s="1000"/>
      <c r="AZ35" s="1071" t="s">
        <v>473</v>
      </c>
      <c r="BA35" s="1071"/>
      <c r="BB35" s="1071"/>
      <c r="BC35" s="1071"/>
      <c r="BD35" s="1071"/>
      <c r="BE35" s="1061" t="s">
        <v>545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547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7135</v>
      </c>
      <c r="AG63" s="988"/>
      <c r="AH63" s="988"/>
      <c r="AI63" s="988"/>
      <c r="AJ63" s="1059"/>
      <c r="AK63" s="1060"/>
      <c r="AL63" s="992"/>
      <c r="AM63" s="992"/>
      <c r="AN63" s="992"/>
      <c r="AO63" s="992"/>
      <c r="AP63" s="988">
        <v>16916</v>
      </c>
      <c r="AQ63" s="988"/>
      <c r="AR63" s="988"/>
      <c r="AS63" s="988"/>
      <c r="AT63" s="988"/>
      <c r="AU63" s="988">
        <v>9159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383</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3490</v>
      </c>
      <c r="R68" s="1011"/>
      <c r="S68" s="1011"/>
      <c r="T68" s="1011"/>
      <c r="U68" s="1011"/>
      <c r="V68" s="1011">
        <v>3115</v>
      </c>
      <c r="W68" s="1011"/>
      <c r="X68" s="1011"/>
      <c r="Y68" s="1011"/>
      <c r="Z68" s="1011"/>
      <c r="AA68" s="1011">
        <v>375</v>
      </c>
      <c r="AB68" s="1011"/>
      <c r="AC68" s="1011"/>
      <c r="AD68" s="1011"/>
      <c r="AE68" s="1011"/>
      <c r="AF68" s="1011">
        <v>375</v>
      </c>
      <c r="AG68" s="1011"/>
      <c r="AH68" s="1011"/>
      <c r="AI68" s="1011"/>
      <c r="AJ68" s="1011"/>
      <c r="AK68" s="1011">
        <v>264</v>
      </c>
      <c r="AL68" s="1011"/>
      <c r="AM68" s="1011"/>
      <c r="AN68" s="1011"/>
      <c r="AO68" s="1011"/>
      <c r="AP68" s="1011">
        <v>3762</v>
      </c>
      <c r="AQ68" s="1011"/>
      <c r="AR68" s="1011"/>
      <c r="AS68" s="1011"/>
      <c r="AT68" s="1011"/>
      <c r="AU68" s="1011">
        <v>767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1414</v>
      </c>
      <c r="R69" s="1000"/>
      <c r="S69" s="1000"/>
      <c r="T69" s="1000"/>
      <c r="U69" s="1000"/>
      <c r="V69" s="1000">
        <v>1377</v>
      </c>
      <c r="W69" s="1000"/>
      <c r="X69" s="1000"/>
      <c r="Y69" s="1000"/>
      <c r="Z69" s="1000"/>
      <c r="AA69" s="1000">
        <v>37</v>
      </c>
      <c r="AB69" s="1000"/>
      <c r="AC69" s="1000"/>
      <c r="AD69" s="1000"/>
      <c r="AE69" s="1000"/>
      <c r="AF69" s="1000">
        <v>37</v>
      </c>
      <c r="AG69" s="1000"/>
      <c r="AH69" s="1000"/>
      <c r="AI69" s="1000"/>
      <c r="AJ69" s="1000"/>
      <c r="AK69" s="1000">
        <v>11</v>
      </c>
      <c r="AL69" s="1000"/>
      <c r="AM69" s="1000"/>
      <c r="AN69" s="1000"/>
      <c r="AO69" s="1000"/>
      <c r="AP69" s="1000">
        <v>1217</v>
      </c>
      <c r="AQ69" s="1000"/>
      <c r="AR69" s="1000"/>
      <c r="AS69" s="1000"/>
      <c r="AT69" s="1000"/>
      <c r="AU69" s="1000">
        <v>707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678</v>
      </c>
      <c r="R70" s="1000"/>
      <c r="S70" s="1000"/>
      <c r="T70" s="1000"/>
      <c r="U70" s="1000"/>
      <c r="V70" s="1000">
        <v>645</v>
      </c>
      <c r="W70" s="1000"/>
      <c r="X70" s="1000"/>
      <c r="Y70" s="1000"/>
      <c r="Z70" s="1000"/>
      <c r="AA70" s="1000">
        <v>33</v>
      </c>
      <c r="AB70" s="1000"/>
      <c r="AC70" s="1000"/>
      <c r="AD70" s="1000"/>
      <c r="AE70" s="1000"/>
      <c r="AF70" s="1000">
        <v>33</v>
      </c>
      <c r="AG70" s="1000"/>
      <c r="AH70" s="1000"/>
      <c r="AI70" s="1000"/>
      <c r="AJ70" s="1000"/>
      <c r="AK70" s="1000">
        <v>72</v>
      </c>
      <c r="AL70" s="1000"/>
      <c r="AM70" s="1000"/>
      <c r="AN70" s="1000"/>
      <c r="AO70" s="1000"/>
      <c r="AP70" s="1000">
        <v>733</v>
      </c>
      <c r="AQ70" s="1000"/>
      <c r="AR70" s="1000"/>
      <c r="AS70" s="1000"/>
      <c r="AT70" s="1000"/>
      <c r="AU70" s="1000">
        <v>360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781</v>
      </c>
      <c r="R71" s="1000"/>
      <c r="S71" s="1000"/>
      <c r="T71" s="1000"/>
      <c r="U71" s="1000"/>
      <c r="V71" s="1000">
        <v>775</v>
      </c>
      <c r="W71" s="1000"/>
      <c r="X71" s="1000"/>
      <c r="Y71" s="1000"/>
      <c r="Z71" s="1000"/>
      <c r="AA71" s="1000">
        <v>7</v>
      </c>
      <c r="AB71" s="1000"/>
      <c r="AC71" s="1000"/>
      <c r="AD71" s="1000"/>
      <c r="AE71" s="1000"/>
      <c r="AF71" s="1000">
        <v>7</v>
      </c>
      <c r="AG71" s="1000"/>
      <c r="AH71" s="1000"/>
      <c r="AI71" s="1000"/>
      <c r="AJ71" s="1000"/>
      <c r="AK71" s="1000">
        <v>307</v>
      </c>
      <c r="AL71" s="1000"/>
      <c r="AM71" s="1000"/>
      <c r="AN71" s="1000"/>
      <c r="AO71" s="1000"/>
      <c r="AP71" s="1000" t="s">
        <v>473</v>
      </c>
      <c r="AQ71" s="1000"/>
      <c r="AR71" s="1000"/>
      <c r="AS71" s="1000"/>
      <c r="AT71" s="1000"/>
      <c r="AU71" s="1000" t="s">
        <v>473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22</v>
      </c>
      <c r="R72" s="1000"/>
      <c r="S72" s="1000"/>
      <c r="T72" s="1000"/>
      <c r="U72" s="1000"/>
      <c r="V72" s="1000">
        <v>21</v>
      </c>
      <c r="W72" s="1000"/>
      <c r="X72" s="1000"/>
      <c r="Y72" s="1000"/>
      <c r="Z72" s="1000"/>
      <c r="AA72" s="1000">
        <v>1</v>
      </c>
      <c r="AB72" s="1000"/>
      <c r="AC72" s="1000"/>
      <c r="AD72" s="1000"/>
      <c r="AE72" s="1000"/>
      <c r="AF72" s="1000">
        <v>1</v>
      </c>
      <c r="AG72" s="1000"/>
      <c r="AH72" s="1000"/>
      <c r="AI72" s="1000"/>
      <c r="AJ72" s="1000"/>
      <c r="AK72" s="1000">
        <v>2</v>
      </c>
      <c r="AL72" s="1000"/>
      <c r="AM72" s="1000"/>
      <c r="AN72" s="1000"/>
      <c r="AO72" s="1000"/>
      <c r="AP72" s="1000" t="s">
        <v>473</v>
      </c>
      <c r="AQ72" s="1000"/>
      <c r="AR72" s="1000"/>
      <c r="AS72" s="1000"/>
      <c r="AT72" s="1000"/>
      <c r="AU72" s="1000" t="s">
        <v>473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44</v>
      </c>
      <c r="R73" s="1000"/>
      <c r="S73" s="1000"/>
      <c r="T73" s="1000"/>
      <c r="U73" s="1000"/>
      <c r="V73" s="1000">
        <v>42</v>
      </c>
      <c r="W73" s="1000"/>
      <c r="X73" s="1000"/>
      <c r="Y73" s="1000"/>
      <c r="Z73" s="1000"/>
      <c r="AA73" s="1000">
        <v>1</v>
      </c>
      <c r="AB73" s="1000"/>
      <c r="AC73" s="1000"/>
      <c r="AD73" s="1000"/>
      <c r="AE73" s="1000"/>
      <c r="AF73" s="1000">
        <v>1</v>
      </c>
      <c r="AG73" s="1000"/>
      <c r="AH73" s="1000"/>
      <c r="AI73" s="1000"/>
      <c r="AJ73" s="1000"/>
      <c r="AK73" s="1000">
        <v>3</v>
      </c>
      <c r="AL73" s="1000"/>
      <c r="AM73" s="1000"/>
      <c r="AN73" s="1000"/>
      <c r="AO73" s="1000"/>
      <c r="AP73" s="1000" t="s">
        <v>473</v>
      </c>
      <c r="AQ73" s="1000"/>
      <c r="AR73" s="1000"/>
      <c r="AS73" s="1000"/>
      <c r="AT73" s="1000"/>
      <c r="AU73" s="1000" t="s">
        <v>473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36</v>
      </c>
      <c r="R74" s="1000"/>
      <c r="S74" s="1000"/>
      <c r="T74" s="1000"/>
      <c r="U74" s="1000"/>
      <c r="V74" s="1000">
        <v>30</v>
      </c>
      <c r="W74" s="1000"/>
      <c r="X74" s="1000"/>
      <c r="Y74" s="1000"/>
      <c r="Z74" s="1000"/>
      <c r="AA74" s="1000">
        <v>6</v>
      </c>
      <c r="AB74" s="1000"/>
      <c r="AC74" s="1000"/>
      <c r="AD74" s="1000"/>
      <c r="AE74" s="1000"/>
      <c r="AF74" s="1000">
        <v>6</v>
      </c>
      <c r="AG74" s="1000"/>
      <c r="AH74" s="1000"/>
      <c r="AI74" s="1000"/>
      <c r="AJ74" s="1000"/>
      <c r="AK74" s="1000" t="s">
        <v>473</v>
      </c>
      <c r="AL74" s="1000"/>
      <c r="AM74" s="1000"/>
      <c r="AN74" s="1000"/>
      <c r="AO74" s="1000"/>
      <c r="AP74" s="1000" t="s">
        <v>473</v>
      </c>
      <c r="AQ74" s="1000"/>
      <c r="AR74" s="1000"/>
      <c r="AS74" s="1000"/>
      <c r="AT74" s="1000"/>
      <c r="AU74" s="1000" t="s">
        <v>473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82</v>
      </c>
      <c r="R75" s="1008"/>
      <c r="S75" s="1008"/>
      <c r="T75" s="1008"/>
      <c r="U75" s="1009"/>
      <c r="V75" s="1010">
        <v>80</v>
      </c>
      <c r="W75" s="1008"/>
      <c r="X75" s="1008"/>
      <c r="Y75" s="1008"/>
      <c r="Z75" s="1009"/>
      <c r="AA75" s="1010">
        <v>2</v>
      </c>
      <c r="AB75" s="1008"/>
      <c r="AC75" s="1008"/>
      <c r="AD75" s="1008"/>
      <c r="AE75" s="1009"/>
      <c r="AF75" s="1010">
        <v>2</v>
      </c>
      <c r="AG75" s="1008"/>
      <c r="AH75" s="1008"/>
      <c r="AI75" s="1008"/>
      <c r="AJ75" s="1009"/>
      <c r="AK75" s="1010" t="s">
        <v>473</v>
      </c>
      <c r="AL75" s="1008"/>
      <c r="AM75" s="1008"/>
      <c r="AN75" s="1008"/>
      <c r="AO75" s="1009"/>
      <c r="AP75" s="1010" t="s">
        <v>473</v>
      </c>
      <c r="AQ75" s="1008"/>
      <c r="AR75" s="1008"/>
      <c r="AS75" s="1008"/>
      <c r="AT75" s="1009"/>
      <c r="AU75" s="1010" t="s">
        <v>473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232896</v>
      </c>
      <c r="R76" s="1008"/>
      <c r="S76" s="1008"/>
      <c r="T76" s="1008"/>
      <c r="U76" s="1009"/>
      <c r="V76" s="1010">
        <v>226370</v>
      </c>
      <c r="W76" s="1008"/>
      <c r="X76" s="1008"/>
      <c r="Y76" s="1008"/>
      <c r="Z76" s="1009"/>
      <c r="AA76" s="1010">
        <v>6526</v>
      </c>
      <c r="AB76" s="1008"/>
      <c r="AC76" s="1008"/>
      <c r="AD76" s="1008"/>
      <c r="AE76" s="1009"/>
      <c r="AF76" s="1010">
        <v>6526</v>
      </c>
      <c r="AG76" s="1008"/>
      <c r="AH76" s="1008"/>
      <c r="AI76" s="1008"/>
      <c r="AJ76" s="1009"/>
      <c r="AK76" s="1010" t="s">
        <v>473</v>
      </c>
      <c r="AL76" s="1008"/>
      <c r="AM76" s="1008"/>
      <c r="AN76" s="1008"/>
      <c r="AO76" s="1009"/>
      <c r="AP76" s="1010" t="s">
        <v>473</v>
      </c>
      <c r="AQ76" s="1008"/>
      <c r="AR76" s="1008"/>
      <c r="AS76" s="1008"/>
      <c r="AT76" s="1009"/>
      <c r="AU76" s="1010" t="s">
        <v>473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549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6988</v>
      </c>
      <c r="AG88" s="988"/>
      <c r="AH88" s="988"/>
      <c r="AI88" s="988"/>
      <c r="AJ88" s="988"/>
      <c r="AK88" s="992"/>
      <c r="AL88" s="992"/>
      <c r="AM88" s="992"/>
      <c r="AN88" s="992"/>
      <c r="AO88" s="992"/>
      <c r="AP88" s="988">
        <v>5711</v>
      </c>
      <c r="AQ88" s="988"/>
      <c r="AR88" s="988"/>
      <c r="AS88" s="988"/>
      <c r="AT88" s="988"/>
      <c r="AU88" s="988">
        <v>1833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556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38</v>
      </c>
      <c r="CS102" s="980"/>
      <c r="CT102" s="980"/>
      <c r="CU102" s="980"/>
      <c r="CV102" s="981"/>
      <c r="CW102" s="979">
        <v>9</v>
      </c>
      <c r="CX102" s="980"/>
      <c r="CY102" s="980"/>
      <c r="CZ102" s="980"/>
      <c r="DA102" s="981"/>
      <c r="DB102" s="979" t="s">
        <v>473</v>
      </c>
      <c r="DC102" s="980"/>
      <c r="DD102" s="980"/>
      <c r="DE102" s="980"/>
      <c r="DF102" s="981"/>
      <c r="DG102" s="979" t="s">
        <v>473</v>
      </c>
      <c r="DH102" s="980"/>
      <c r="DI102" s="980"/>
      <c r="DJ102" s="980"/>
      <c r="DK102" s="981"/>
      <c r="DL102" s="979">
        <v>18</v>
      </c>
      <c r="DM102" s="980"/>
      <c r="DN102" s="980"/>
      <c r="DO102" s="980"/>
      <c r="DP102" s="981"/>
      <c r="DQ102" s="979">
        <v>16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389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392</v>
      </c>
      <c r="AB109" s="923"/>
      <c r="AC109" s="923"/>
      <c r="AD109" s="923"/>
      <c r="AE109" s="924"/>
      <c r="AF109" s="925" t="s">
        <v>288</v>
      </c>
      <c r="AG109" s="923"/>
      <c r="AH109" s="923"/>
      <c r="AI109" s="923"/>
      <c r="AJ109" s="924"/>
      <c r="AK109" s="925" t="s">
        <v>287</v>
      </c>
      <c r="AL109" s="923"/>
      <c r="AM109" s="923"/>
      <c r="AN109" s="923"/>
      <c r="AO109" s="924"/>
      <c r="AP109" s="925" t="s">
        <v>393</v>
      </c>
      <c r="AQ109" s="923"/>
      <c r="AR109" s="923"/>
      <c r="AS109" s="923"/>
      <c r="AT109" s="954"/>
      <c r="AU109" s="922" t="s">
        <v>391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392</v>
      </c>
      <c r="BR109" s="923"/>
      <c r="BS109" s="923"/>
      <c r="BT109" s="923"/>
      <c r="BU109" s="924"/>
      <c r="BV109" s="925" t="s">
        <v>288</v>
      </c>
      <c r="BW109" s="923"/>
      <c r="BX109" s="923"/>
      <c r="BY109" s="923"/>
      <c r="BZ109" s="924"/>
      <c r="CA109" s="925" t="s">
        <v>287</v>
      </c>
      <c r="CB109" s="923"/>
      <c r="CC109" s="923"/>
      <c r="CD109" s="923"/>
      <c r="CE109" s="924"/>
      <c r="CF109" s="961" t="s">
        <v>393</v>
      </c>
      <c r="CG109" s="961"/>
      <c r="CH109" s="961"/>
      <c r="CI109" s="961"/>
      <c r="CJ109" s="961"/>
      <c r="CK109" s="925" t="s">
        <v>394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392</v>
      </c>
      <c r="DH109" s="923"/>
      <c r="DI109" s="923"/>
      <c r="DJ109" s="923"/>
      <c r="DK109" s="924"/>
      <c r="DL109" s="925" t="s">
        <v>288</v>
      </c>
      <c r="DM109" s="923"/>
      <c r="DN109" s="923"/>
      <c r="DO109" s="923"/>
      <c r="DP109" s="924"/>
      <c r="DQ109" s="925" t="s">
        <v>287</v>
      </c>
      <c r="DR109" s="923"/>
      <c r="DS109" s="923"/>
      <c r="DT109" s="923"/>
      <c r="DU109" s="924"/>
      <c r="DV109" s="925" t="s">
        <v>393</v>
      </c>
      <c r="DW109" s="923"/>
      <c r="DX109" s="923"/>
      <c r="DY109" s="923"/>
      <c r="DZ109" s="954"/>
    </row>
    <row r="110" spans="1:131" s="199" customFormat="1" ht="26.25" customHeight="1" x14ac:dyDescent="0.15">
      <c r="A110" s="825" t="s">
        <v>395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2199395</v>
      </c>
      <c r="AB110" s="916"/>
      <c r="AC110" s="916"/>
      <c r="AD110" s="916"/>
      <c r="AE110" s="917"/>
      <c r="AF110" s="918">
        <v>2265277</v>
      </c>
      <c r="AG110" s="916"/>
      <c r="AH110" s="916"/>
      <c r="AI110" s="916"/>
      <c r="AJ110" s="917"/>
      <c r="AK110" s="918">
        <v>2190470</v>
      </c>
      <c r="AL110" s="916"/>
      <c r="AM110" s="916"/>
      <c r="AN110" s="916"/>
      <c r="AO110" s="917"/>
      <c r="AP110" s="919">
        <v>20.5</v>
      </c>
      <c r="AQ110" s="920"/>
      <c r="AR110" s="920"/>
      <c r="AS110" s="920"/>
      <c r="AT110" s="921"/>
      <c r="AU110" s="955" t="s">
        <v>62</v>
      </c>
      <c r="AV110" s="956"/>
      <c r="AW110" s="956"/>
      <c r="AX110" s="956"/>
      <c r="AY110" s="956"/>
      <c r="AZ110" s="881" t="s">
        <v>396</v>
      </c>
      <c r="BA110" s="826"/>
      <c r="BB110" s="826"/>
      <c r="BC110" s="826"/>
      <c r="BD110" s="826"/>
      <c r="BE110" s="826"/>
      <c r="BF110" s="826"/>
      <c r="BG110" s="826"/>
      <c r="BH110" s="826"/>
      <c r="BI110" s="826"/>
      <c r="BJ110" s="826"/>
      <c r="BK110" s="826"/>
      <c r="BL110" s="826"/>
      <c r="BM110" s="826"/>
      <c r="BN110" s="826"/>
      <c r="BO110" s="826"/>
      <c r="BP110" s="827"/>
      <c r="BQ110" s="882">
        <v>23810094</v>
      </c>
      <c r="BR110" s="863"/>
      <c r="BS110" s="863"/>
      <c r="BT110" s="863"/>
      <c r="BU110" s="863"/>
      <c r="BV110" s="863">
        <v>23813377</v>
      </c>
      <c r="BW110" s="863"/>
      <c r="BX110" s="863"/>
      <c r="BY110" s="863"/>
      <c r="BZ110" s="863"/>
      <c r="CA110" s="863">
        <v>23402065</v>
      </c>
      <c r="CB110" s="863"/>
      <c r="CC110" s="863"/>
      <c r="CD110" s="863"/>
      <c r="CE110" s="863"/>
      <c r="CF110" s="887">
        <v>219.1</v>
      </c>
      <c r="CG110" s="888"/>
      <c r="CH110" s="888"/>
      <c r="CI110" s="888"/>
      <c r="CJ110" s="888"/>
      <c r="CK110" s="951" t="s">
        <v>397</v>
      </c>
      <c r="CL110" s="837"/>
      <c r="CM110" s="912" t="s">
        <v>398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399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400</v>
      </c>
      <c r="AB111" s="944"/>
      <c r="AC111" s="944"/>
      <c r="AD111" s="944"/>
      <c r="AE111" s="945"/>
      <c r="AF111" s="946" t="s">
        <v>400</v>
      </c>
      <c r="AG111" s="944"/>
      <c r="AH111" s="944"/>
      <c r="AI111" s="944"/>
      <c r="AJ111" s="945"/>
      <c r="AK111" s="946" t="s">
        <v>400</v>
      </c>
      <c r="AL111" s="944"/>
      <c r="AM111" s="944"/>
      <c r="AN111" s="944"/>
      <c r="AO111" s="945"/>
      <c r="AP111" s="947" t="s">
        <v>400</v>
      </c>
      <c r="AQ111" s="948"/>
      <c r="AR111" s="948"/>
      <c r="AS111" s="948"/>
      <c r="AT111" s="949"/>
      <c r="AU111" s="957"/>
      <c r="AV111" s="958"/>
      <c r="AW111" s="958"/>
      <c r="AX111" s="958"/>
      <c r="AY111" s="958"/>
      <c r="AZ111" s="833" t="s">
        <v>401</v>
      </c>
      <c r="BA111" s="768"/>
      <c r="BB111" s="768"/>
      <c r="BC111" s="768"/>
      <c r="BD111" s="768"/>
      <c r="BE111" s="768"/>
      <c r="BF111" s="768"/>
      <c r="BG111" s="768"/>
      <c r="BH111" s="768"/>
      <c r="BI111" s="768"/>
      <c r="BJ111" s="768"/>
      <c r="BK111" s="768"/>
      <c r="BL111" s="768"/>
      <c r="BM111" s="768"/>
      <c r="BN111" s="768"/>
      <c r="BO111" s="768"/>
      <c r="BP111" s="769"/>
      <c r="BQ111" s="834">
        <v>64207</v>
      </c>
      <c r="BR111" s="835"/>
      <c r="BS111" s="835"/>
      <c r="BT111" s="835"/>
      <c r="BU111" s="835"/>
      <c r="BV111" s="835">
        <v>49137</v>
      </c>
      <c r="BW111" s="835"/>
      <c r="BX111" s="835"/>
      <c r="BY111" s="835"/>
      <c r="BZ111" s="835"/>
      <c r="CA111" s="835">
        <v>35846</v>
      </c>
      <c r="CB111" s="835"/>
      <c r="CC111" s="835"/>
      <c r="CD111" s="835"/>
      <c r="CE111" s="835"/>
      <c r="CF111" s="896">
        <v>0.3</v>
      </c>
      <c r="CG111" s="897"/>
      <c r="CH111" s="897"/>
      <c r="CI111" s="897"/>
      <c r="CJ111" s="897"/>
      <c r="CK111" s="952"/>
      <c r="CL111" s="839"/>
      <c r="CM111" s="842" t="s">
        <v>402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403</v>
      </c>
      <c r="B112" s="938"/>
      <c r="C112" s="768" t="s">
        <v>404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405</v>
      </c>
      <c r="BA112" s="768"/>
      <c r="BB112" s="768"/>
      <c r="BC112" s="768"/>
      <c r="BD112" s="768"/>
      <c r="BE112" s="768"/>
      <c r="BF112" s="768"/>
      <c r="BG112" s="768"/>
      <c r="BH112" s="768"/>
      <c r="BI112" s="768"/>
      <c r="BJ112" s="768"/>
      <c r="BK112" s="768"/>
      <c r="BL112" s="768"/>
      <c r="BM112" s="768"/>
      <c r="BN112" s="768"/>
      <c r="BO112" s="768"/>
      <c r="BP112" s="769"/>
      <c r="BQ112" s="834">
        <v>10277166</v>
      </c>
      <c r="BR112" s="835"/>
      <c r="BS112" s="835"/>
      <c r="BT112" s="835"/>
      <c r="BU112" s="835"/>
      <c r="BV112" s="835">
        <v>9494345</v>
      </c>
      <c r="BW112" s="835"/>
      <c r="BX112" s="835"/>
      <c r="BY112" s="835"/>
      <c r="BZ112" s="835"/>
      <c r="CA112" s="835">
        <v>9159051</v>
      </c>
      <c r="CB112" s="835"/>
      <c r="CC112" s="835"/>
      <c r="CD112" s="835"/>
      <c r="CE112" s="835"/>
      <c r="CF112" s="896">
        <v>85.8</v>
      </c>
      <c r="CG112" s="897"/>
      <c r="CH112" s="897"/>
      <c r="CI112" s="897"/>
      <c r="CJ112" s="897"/>
      <c r="CK112" s="952"/>
      <c r="CL112" s="839"/>
      <c r="CM112" s="842" t="s">
        <v>406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407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1306446</v>
      </c>
      <c r="AB113" s="944"/>
      <c r="AC113" s="944"/>
      <c r="AD113" s="944"/>
      <c r="AE113" s="945"/>
      <c r="AF113" s="946">
        <v>1236929</v>
      </c>
      <c r="AG113" s="944"/>
      <c r="AH113" s="944"/>
      <c r="AI113" s="944"/>
      <c r="AJ113" s="945"/>
      <c r="AK113" s="946">
        <v>1198960</v>
      </c>
      <c r="AL113" s="944"/>
      <c r="AM113" s="944"/>
      <c r="AN113" s="944"/>
      <c r="AO113" s="945"/>
      <c r="AP113" s="947">
        <v>11.2</v>
      </c>
      <c r="AQ113" s="948"/>
      <c r="AR113" s="948"/>
      <c r="AS113" s="948"/>
      <c r="AT113" s="949"/>
      <c r="AU113" s="957"/>
      <c r="AV113" s="958"/>
      <c r="AW113" s="958"/>
      <c r="AX113" s="958"/>
      <c r="AY113" s="958"/>
      <c r="AZ113" s="833" t="s">
        <v>408</v>
      </c>
      <c r="BA113" s="768"/>
      <c r="BB113" s="768"/>
      <c r="BC113" s="768"/>
      <c r="BD113" s="768"/>
      <c r="BE113" s="768"/>
      <c r="BF113" s="768"/>
      <c r="BG113" s="768"/>
      <c r="BH113" s="768"/>
      <c r="BI113" s="768"/>
      <c r="BJ113" s="768"/>
      <c r="BK113" s="768"/>
      <c r="BL113" s="768"/>
      <c r="BM113" s="768"/>
      <c r="BN113" s="768"/>
      <c r="BO113" s="768"/>
      <c r="BP113" s="769"/>
      <c r="BQ113" s="834">
        <v>1175477</v>
      </c>
      <c r="BR113" s="835"/>
      <c r="BS113" s="835"/>
      <c r="BT113" s="835"/>
      <c r="BU113" s="835"/>
      <c r="BV113" s="835">
        <v>1520746</v>
      </c>
      <c r="BW113" s="835"/>
      <c r="BX113" s="835"/>
      <c r="BY113" s="835"/>
      <c r="BZ113" s="835"/>
      <c r="CA113" s="835">
        <v>1833230</v>
      </c>
      <c r="CB113" s="835"/>
      <c r="CC113" s="835"/>
      <c r="CD113" s="835"/>
      <c r="CE113" s="835"/>
      <c r="CF113" s="896">
        <v>17.2</v>
      </c>
      <c r="CG113" s="897"/>
      <c r="CH113" s="897"/>
      <c r="CI113" s="897"/>
      <c r="CJ113" s="897"/>
      <c r="CK113" s="952"/>
      <c r="CL113" s="839"/>
      <c r="CM113" s="842" t="s">
        <v>409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130683</v>
      </c>
      <c r="AB114" s="798"/>
      <c r="AC114" s="798"/>
      <c r="AD114" s="798"/>
      <c r="AE114" s="799"/>
      <c r="AF114" s="800">
        <v>134799</v>
      </c>
      <c r="AG114" s="798"/>
      <c r="AH114" s="798"/>
      <c r="AI114" s="798"/>
      <c r="AJ114" s="799"/>
      <c r="AK114" s="800">
        <v>138860</v>
      </c>
      <c r="AL114" s="798"/>
      <c r="AM114" s="798"/>
      <c r="AN114" s="798"/>
      <c r="AO114" s="799"/>
      <c r="AP114" s="845">
        <v>1.3</v>
      </c>
      <c r="AQ114" s="846"/>
      <c r="AR114" s="846"/>
      <c r="AS114" s="846"/>
      <c r="AT114" s="847"/>
      <c r="AU114" s="957"/>
      <c r="AV114" s="958"/>
      <c r="AW114" s="958"/>
      <c r="AX114" s="958"/>
      <c r="AY114" s="958"/>
      <c r="AZ114" s="833" t="s">
        <v>411</v>
      </c>
      <c r="BA114" s="768"/>
      <c r="BB114" s="768"/>
      <c r="BC114" s="768"/>
      <c r="BD114" s="768"/>
      <c r="BE114" s="768"/>
      <c r="BF114" s="768"/>
      <c r="BG114" s="768"/>
      <c r="BH114" s="768"/>
      <c r="BI114" s="768"/>
      <c r="BJ114" s="768"/>
      <c r="BK114" s="768"/>
      <c r="BL114" s="768"/>
      <c r="BM114" s="768"/>
      <c r="BN114" s="768"/>
      <c r="BO114" s="768"/>
      <c r="BP114" s="769"/>
      <c r="BQ114" s="834">
        <v>3272093</v>
      </c>
      <c r="BR114" s="835"/>
      <c r="BS114" s="835"/>
      <c r="BT114" s="835"/>
      <c r="BU114" s="835"/>
      <c r="BV114" s="835">
        <v>2926935</v>
      </c>
      <c r="BW114" s="835"/>
      <c r="BX114" s="835"/>
      <c r="BY114" s="835"/>
      <c r="BZ114" s="835"/>
      <c r="CA114" s="835">
        <v>2839613</v>
      </c>
      <c r="CB114" s="835"/>
      <c r="CC114" s="835"/>
      <c r="CD114" s="835"/>
      <c r="CE114" s="835"/>
      <c r="CF114" s="896">
        <v>26.6</v>
      </c>
      <c r="CG114" s="897"/>
      <c r="CH114" s="897"/>
      <c r="CI114" s="897"/>
      <c r="CJ114" s="897"/>
      <c r="CK114" s="952"/>
      <c r="CL114" s="839"/>
      <c r="CM114" s="842" t="s">
        <v>412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413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19153</v>
      </c>
      <c r="AB115" s="944"/>
      <c r="AC115" s="944"/>
      <c r="AD115" s="944"/>
      <c r="AE115" s="945"/>
      <c r="AF115" s="946">
        <v>17161</v>
      </c>
      <c r="AG115" s="944"/>
      <c r="AH115" s="944"/>
      <c r="AI115" s="944"/>
      <c r="AJ115" s="945"/>
      <c r="AK115" s="946">
        <v>14789</v>
      </c>
      <c r="AL115" s="944"/>
      <c r="AM115" s="944"/>
      <c r="AN115" s="944"/>
      <c r="AO115" s="945"/>
      <c r="AP115" s="947">
        <v>0.1</v>
      </c>
      <c r="AQ115" s="948"/>
      <c r="AR115" s="948"/>
      <c r="AS115" s="948"/>
      <c r="AT115" s="949"/>
      <c r="AU115" s="957"/>
      <c r="AV115" s="958"/>
      <c r="AW115" s="958"/>
      <c r="AX115" s="958"/>
      <c r="AY115" s="958"/>
      <c r="AZ115" s="833" t="s">
        <v>414</v>
      </c>
      <c r="BA115" s="768"/>
      <c r="BB115" s="768"/>
      <c r="BC115" s="768"/>
      <c r="BD115" s="768"/>
      <c r="BE115" s="768"/>
      <c r="BF115" s="768"/>
      <c r="BG115" s="768"/>
      <c r="BH115" s="768"/>
      <c r="BI115" s="768"/>
      <c r="BJ115" s="768"/>
      <c r="BK115" s="768"/>
      <c r="BL115" s="768"/>
      <c r="BM115" s="768"/>
      <c r="BN115" s="768"/>
      <c r="BO115" s="768"/>
      <c r="BP115" s="769"/>
      <c r="BQ115" s="834">
        <v>19800</v>
      </c>
      <c r="BR115" s="835"/>
      <c r="BS115" s="835"/>
      <c r="BT115" s="835"/>
      <c r="BU115" s="835"/>
      <c r="BV115" s="835">
        <v>25200</v>
      </c>
      <c r="BW115" s="835"/>
      <c r="BX115" s="835"/>
      <c r="BY115" s="835"/>
      <c r="BZ115" s="835"/>
      <c r="CA115" s="835">
        <v>16200</v>
      </c>
      <c r="CB115" s="835"/>
      <c r="CC115" s="835"/>
      <c r="CD115" s="835"/>
      <c r="CE115" s="835"/>
      <c r="CF115" s="896">
        <v>0.2</v>
      </c>
      <c r="CG115" s="897"/>
      <c r="CH115" s="897"/>
      <c r="CI115" s="897"/>
      <c r="CJ115" s="897"/>
      <c r="CK115" s="952"/>
      <c r="CL115" s="839"/>
      <c r="CM115" s="833" t="s">
        <v>415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416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v>
      </c>
      <c r="AB116" s="798"/>
      <c r="AC116" s="798"/>
      <c r="AD116" s="798"/>
      <c r="AE116" s="799"/>
      <c r="AF116" s="800">
        <v>1</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417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418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21642</v>
      </c>
      <c r="DH116" s="798"/>
      <c r="DI116" s="798"/>
      <c r="DJ116" s="798"/>
      <c r="DK116" s="799"/>
      <c r="DL116" s="800">
        <v>17406</v>
      </c>
      <c r="DM116" s="798"/>
      <c r="DN116" s="798"/>
      <c r="DO116" s="798"/>
      <c r="DP116" s="799"/>
      <c r="DQ116" s="800">
        <v>13125</v>
      </c>
      <c r="DR116" s="798"/>
      <c r="DS116" s="798"/>
      <c r="DT116" s="798"/>
      <c r="DU116" s="799"/>
      <c r="DV116" s="845">
        <v>0.1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419</v>
      </c>
      <c r="Z117" s="924"/>
      <c r="AA117" s="929">
        <v>3655678</v>
      </c>
      <c r="AB117" s="930"/>
      <c r="AC117" s="930"/>
      <c r="AD117" s="930"/>
      <c r="AE117" s="931"/>
      <c r="AF117" s="932">
        <v>3654167</v>
      </c>
      <c r="AG117" s="930"/>
      <c r="AH117" s="930"/>
      <c r="AI117" s="930"/>
      <c r="AJ117" s="931"/>
      <c r="AK117" s="932">
        <v>3543079</v>
      </c>
      <c r="AL117" s="930"/>
      <c r="AM117" s="930"/>
      <c r="AN117" s="930"/>
      <c r="AO117" s="931"/>
      <c r="AP117" s="933"/>
      <c r="AQ117" s="934"/>
      <c r="AR117" s="934"/>
      <c r="AS117" s="934"/>
      <c r="AT117" s="935"/>
      <c r="AU117" s="957"/>
      <c r="AV117" s="958"/>
      <c r="AW117" s="958"/>
      <c r="AX117" s="958"/>
      <c r="AY117" s="958"/>
      <c r="AZ117" s="884" t="s">
        <v>420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394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392</v>
      </c>
      <c r="AB118" s="923"/>
      <c r="AC118" s="923"/>
      <c r="AD118" s="923"/>
      <c r="AE118" s="924"/>
      <c r="AF118" s="925" t="s">
        <v>288</v>
      </c>
      <c r="AG118" s="923"/>
      <c r="AH118" s="923"/>
      <c r="AI118" s="923"/>
      <c r="AJ118" s="924"/>
      <c r="AK118" s="925" t="s">
        <v>287</v>
      </c>
      <c r="AL118" s="923"/>
      <c r="AM118" s="923"/>
      <c r="AN118" s="923"/>
      <c r="AO118" s="924"/>
      <c r="AP118" s="926" t="s">
        <v>393</v>
      </c>
      <c r="AQ118" s="927"/>
      <c r="AR118" s="927"/>
      <c r="AS118" s="927"/>
      <c r="AT118" s="928"/>
      <c r="AU118" s="957"/>
      <c r="AV118" s="958"/>
      <c r="AW118" s="958"/>
      <c r="AX118" s="958"/>
      <c r="AY118" s="958"/>
      <c r="AZ118" s="900" t="s">
        <v>422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423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397</v>
      </c>
      <c r="B119" s="837"/>
      <c r="C119" s="912" t="s">
        <v>398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424</v>
      </c>
      <c r="BP119" s="899"/>
      <c r="BQ119" s="903">
        <v>38618837</v>
      </c>
      <c r="BR119" s="866"/>
      <c r="BS119" s="866"/>
      <c r="BT119" s="866"/>
      <c r="BU119" s="866"/>
      <c r="BV119" s="866">
        <v>37829740</v>
      </c>
      <c r="BW119" s="866"/>
      <c r="BX119" s="866"/>
      <c r="BY119" s="866"/>
      <c r="BZ119" s="866"/>
      <c r="CA119" s="866">
        <v>37286005</v>
      </c>
      <c r="CB119" s="866"/>
      <c r="CC119" s="866"/>
      <c r="CD119" s="866"/>
      <c r="CE119" s="866"/>
      <c r="CF119" s="764"/>
      <c r="CG119" s="765"/>
      <c r="CH119" s="765"/>
      <c r="CI119" s="765"/>
      <c r="CJ119" s="855"/>
      <c r="CK119" s="953"/>
      <c r="CL119" s="841"/>
      <c r="CM119" s="859" t="s">
        <v>425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42565</v>
      </c>
      <c r="DH119" s="781"/>
      <c r="DI119" s="781"/>
      <c r="DJ119" s="781"/>
      <c r="DK119" s="782"/>
      <c r="DL119" s="783">
        <v>31731</v>
      </c>
      <c r="DM119" s="781"/>
      <c r="DN119" s="781"/>
      <c r="DO119" s="781"/>
      <c r="DP119" s="782"/>
      <c r="DQ119" s="783">
        <v>22721</v>
      </c>
      <c r="DR119" s="781"/>
      <c r="DS119" s="781"/>
      <c r="DT119" s="781"/>
      <c r="DU119" s="782"/>
      <c r="DV119" s="869">
        <v>0.2</v>
      </c>
      <c r="DW119" s="870"/>
      <c r="DX119" s="870"/>
      <c r="DY119" s="870"/>
      <c r="DZ119" s="871"/>
    </row>
    <row r="120" spans="1:130" s="199" customFormat="1" ht="26.25" customHeight="1" x14ac:dyDescent="0.15">
      <c r="A120" s="838"/>
      <c r="B120" s="839"/>
      <c r="C120" s="842" t="s">
        <v>402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426</v>
      </c>
      <c r="AV120" s="905"/>
      <c r="AW120" s="905"/>
      <c r="AX120" s="905"/>
      <c r="AY120" s="906"/>
      <c r="AZ120" s="881" t="s">
        <v>427</v>
      </c>
      <c r="BA120" s="826"/>
      <c r="BB120" s="826"/>
      <c r="BC120" s="826"/>
      <c r="BD120" s="826"/>
      <c r="BE120" s="826"/>
      <c r="BF120" s="826"/>
      <c r="BG120" s="826"/>
      <c r="BH120" s="826"/>
      <c r="BI120" s="826"/>
      <c r="BJ120" s="826"/>
      <c r="BK120" s="826"/>
      <c r="BL120" s="826"/>
      <c r="BM120" s="826"/>
      <c r="BN120" s="826"/>
      <c r="BO120" s="826"/>
      <c r="BP120" s="827"/>
      <c r="BQ120" s="882">
        <v>5441820</v>
      </c>
      <c r="BR120" s="863"/>
      <c r="BS120" s="863"/>
      <c r="BT120" s="863"/>
      <c r="BU120" s="863"/>
      <c r="BV120" s="863">
        <v>5077432</v>
      </c>
      <c r="BW120" s="863"/>
      <c r="BX120" s="863"/>
      <c r="BY120" s="863"/>
      <c r="BZ120" s="863"/>
      <c r="CA120" s="863">
        <v>4491333</v>
      </c>
      <c r="CB120" s="863"/>
      <c r="CC120" s="863"/>
      <c r="CD120" s="863"/>
      <c r="CE120" s="863"/>
      <c r="CF120" s="887">
        <v>42.1</v>
      </c>
      <c r="CG120" s="888"/>
      <c r="CH120" s="888"/>
      <c r="CI120" s="888"/>
      <c r="CJ120" s="888"/>
      <c r="CK120" s="889" t="s">
        <v>428</v>
      </c>
      <c r="CL120" s="873"/>
      <c r="CM120" s="873"/>
      <c r="CN120" s="873"/>
      <c r="CO120" s="874"/>
      <c r="CP120" s="893" t="s">
        <v>380</v>
      </c>
      <c r="CQ120" s="894"/>
      <c r="CR120" s="894"/>
      <c r="CS120" s="894"/>
      <c r="CT120" s="894"/>
      <c r="CU120" s="894"/>
      <c r="CV120" s="894"/>
      <c r="CW120" s="894"/>
      <c r="CX120" s="894"/>
      <c r="CY120" s="894"/>
      <c r="CZ120" s="894"/>
      <c r="DA120" s="894"/>
      <c r="DB120" s="894"/>
      <c r="DC120" s="894"/>
      <c r="DD120" s="894"/>
      <c r="DE120" s="894"/>
      <c r="DF120" s="895"/>
      <c r="DG120" s="882">
        <v>7639987</v>
      </c>
      <c r="DH120" s="863"/>
      <c r="DI120" s="863"/>
      <c r="DJ120" s="863"/>
      <c r="DK120" s="863"/>
      <c r="DL120" s="863">
        <v>7106595</v>
      </c>
      <c r="DM120" s="863"/>
      <c r="DN120" s="863"/>
      <c r="DO120" s="863"/>
      <c r="DP120" s="863"/>
      <c r="DQ120" s="863">
        <v>6675452</v>
      </c>
      <c r="DR120" s="863"/>
      <c r="DS120" s="863"/>
      <c r="DT120" s="863"/>
      <c r="DU120" s="863"/>
      <c r="DV120" s="864">
        <v>62.5</v>
      </c>
      <c r="DW120" s="864"/>
      <c r="DX120" s="864"/>
      <c r="DY120" s="864"/>
      <c r="DZ120" s="865"/>
    </row>
    <row r="121" spans="1:130" s="199" customFormat="1" ht="26.25" customHeight="1" x14ac:dyDescent="0.15">
      <c r="A121" s="838"/>
      <c r="B121" s="839"/>
      <c r="C121" s="884" t="s">
        <v>429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430</v>
      </c>
      <c r="BA121" s="768"/>
      <c r="BB121" s="768"/>
      <c r="BC121" s="768"/>
      <c r="BD121" s="768"/>
      <c r="BE121" s="768"/>
      <c r="BF121" s="768"/>
      <c r="BG121" s="768"/>
      <c r="BH121" s="768"/>
      <c r="BI121" s="768"/>
      <c r="BJ121" s="768"/>
      <c r="BK121" s="768"/>
      <c r="BL121" s="768"/>
      <c r="BM121" s="768"/>
      <c r="BN121" s="768"/>
      <c r="BO121" s="768"/>
      <c r="BP121" s="769"/>
      <c r="BQ121" s="834">
        <v>3732588</v>
      </c>
      <c r="BR121" s="835"/>
      <c r="BS121" s="835"/>
      <c r="BT121" s="835"/>
      <c r="BU121" s="835"/>
      <c r="BV121" s="835">
        <v>3524238</v>
      </c>
      <c r="BW121" s="835"/>
      <c r="BX121" s="835"/>
      <c r="BY121" s="835"/>
      <c r="BZ121" s="835"/>
      <c r="CA121" s="835">
        <v>3404898</v>
      </c>
      <c r="CB121" s="835"/>
      <c r="CC121" s="835"/>
      <c r="CD121" s="835"/>
      <c r="CE121" s="835"/>
      <c r="CF121" s="896">
        <v>31.9</v>
      </c>
      <c r="CG121" s="897"/>
      <c r="CH121" s="897"/>
      <c r="CI121" s="897"/>
      <c r="CJ121" s="897"/>
      <c r="CK121" s="890"/>
      <c r="CL121" s="876"/>
      <c r="CM121" s="876"/>
      <c r="CN121" s="876"/>
      <c r="CO121" s="877"/>
      <c r="CP121" s="856" t="s">
        <v>378</v>
      </c>
      <c r="CQ121" s="857"/>
      <c r="CR121" s="857"/>
      <c r="CS121" s="857"/>
      <c r="CT121" s="857"/>
      <c r="CU121" s="857"/>
      <c r="CV121" s="857"/>
      <c r="CW121" s="857"/>
      <c r="CX121" s="857"/>
      <c r="CY121" s="857"/>
      <c r="CZ121" s="857"/>
      <c r="DA121" s="857"/>
      <c r="DB121" s="857"/>
      <c r="DC121" s="857"/>
      <c r="DD121" s="857"/>
      <c r="DE121" s="857"/>
      <c r="DF121" s="858"/>
      <c r="DG121" s="834">
        <v>1864183</v>
      </c>
      <c r="DH121" s="835"/>
      <c r="DI121" s="835"/>
      <c r="DJ121" s="835"/>
      <c r="DK121" s="835"/>
      <c r="DL121" s="835">
        <v>1639074</v>
      </c>
      <c r="DM121" s="835"/>
      <c r="DN121" s="835"/>
      <c r="DO121" s="835"/>
      <c r="DP121" s="835"/>
      <c r="DQ121" s="835">
        <v>1798731</v>
      </c>
      <c r="DR121" s="835"/>
      <c r="DS121" s="835"/>
      <c r="DT121" s="835"/>
      <c r="DU121" s="835"/>
      <c r="DV121" s="812">
        <v>16.8</v>
      </c>
      <c r="DW121" s="812"/>
      <c r="DX121" s="812"/>
      <c r="DY121" s="812"/>
      <c r="DZ121" s="813"/>
    </row>
    <row r="122" spans="1:130" s="199" customFormat="1" ht="26.25" customHeight="1" x14ac:dyDescent="0.15">
      <c r="A122" s="838"/>
      <c r="B122" s="839"/>
      <c r="C122" s="842" t="s">
        <v>412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431</v>
      </c>
      <c r="BA122" s="901"/>
      <c r="BB122" s="901"/>
      <c r="BC122" s="901"/>
      <c r="BD122" s="901"/>
      <c r="BE122" s="901"/>
      <c r="BF122" s="901"/>
      <c r="BG122" s="901"/>
      <c r="BH122" s="901"/>
      <c r="BI122" s="901"/>
      <c r="BJ122" s="901"/>
      <c r="BK122" s="901"/>
      <c r="BL122" s="901"/>
      <c r="BM122" s="901"/>
      <c r="BN122" s="901"/>
      <c r="BO122" s="901"/>
      <c r="BP122" s="902"/>
      <c r="BQ122" s="903">
        <v>22786819</v>
      </c>
      <c r="BR122" s="866"/>
      <c r="BS122" s="866"/>
      <c r="BT122" s="866"/>
      <c r="BU122" s="866"/>
      <c r="BV122" s="866">
        <v>23056329</v>
      </c>
      <c r="BW122" s="866"/>
      <c r="BX122" s="866"/>
      <c r="BY122" s="866"/>
      <c r="BZ122" s="866"/>
      <c r="CA122" s="866">
        <v>23066702</v>
      </c>
      <c r="CB122" s="866"/>
      <c r="CC122" s="866"/>
      <c r="CD122" s="866"/>
      <c r="CE122" s="866"/>
      <c r="CF122" s="867">
        <v>216</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v>500893</v>
      </c>
      <c r="DH122" s="835"/>
      <c r="DI122" s="835"/>
      <c r="DJ122" s="835"/>
      <c r="DK122" s="835"/>
      <c r="DL122" s="835">
        <v>479555</v>
      </c>
      <c r="DM122" s="835"/>
      <c r="DN122" s="835"/>
      <c r="DO122" s="835"/>
      <c r="DP122" s="835"/>
      <c r="DQ122" s="835">
        <v>456236</v>
      </c>
      <c r="DR122" s="835"/>
      <c r="DS122" s="835"/>
      <c r="DT122" s="835"/>
      <c r="DU122" s="835"/>
      <c r="DV122" s="812">
        <v>4.3</v>
      </c>
      <c r="DW122" s="812"/>
      <c r="DX122" s="812"/>
      <c r="DY122" s="812"/>
      <c r="DZ122" s="813"/>
    </row>
    <row r="123" spans="1:130" s="199" customFormat="1" ht="26.25" customHeight="1" x14ac:dyDescent="0.15">
      <c r="A123" s="838"/>
      <c r="B123" s="839"/>
      <c r="C123" s="842" t="s">
        <v>418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4763</v>
      </c>
      <c r="AB123" s="798"/>
      <c r="AC123" s="798"/>
      <c r="AD123" s="798"/>
      <c r="AE123" s="799"/>
      <c r="AF123" s="800">
        <v>4712</v>
      </c>
      <c r="AG123" s="798"/>
      <c r="AH123" s="798"/>
      <c r="AI123" s="798"/>
      <c r="AJ123" s="799"/>
      <c r="AK123" s="800">
        <v>4662</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432</v>
      </c>
      <c r="BP123" s="899"/>
      <c r="BQ123" s="853">
        <v>31961227</v>
      </c>
      <c r="BR123" s="854"/>
      <c r="BS123" s="854"/>
      <c r="BT123" s="854"/>
      <c r="BU123" s="854"/>
      <c r="BV123" s="854">
        <v>31657999</v>
      </c>
      <c r="BW123" s="854"/>
      <c r="BX123" s="854"/>
      <c r="BY123" s="854"/>
      <c r="BZ123" s="854"/>
      <c r="CA123" s="854">
        <v>30962933</v>
      </c>
      <c r="CB123" s="854"/>
      <c r="CC123" s="854"/>
      <c r="CD123" s="854"/>
      <c r="CE123" s="854"/>
      <c r="CF123" s="764"/>
      <c r="CG123" s="765"/>
      <c r="CH123" s="765"/>
      <c r="CI123" s="765"/>
      <c r="CJ123" s="855"/>
      <c r="CK123" s="890"/>
      <c r="CL123" s="876"/>
      <c r="CM123" s="876"/>
      <c r="CN123" s="876"/>
      <c r="CO123" s="877"/>
      <c r="CP123" s="856" t="s">
        <v>433</v>
      </c>
      <c r="CQ123" s="857"/>
      <c r="CR123" s="857"/>
      <c r="CS123" s="857"/>
      <c r="CT123" s="857"/>
      <c r="CU123" s="857"/>
      <c r="CV123" s="857"/>
      <c r="CW123" s="857"/>
      <c r="CX123" s="857"/>
      <c r="CY123" s="857"/>
      <c r="CZ123" s="857"/>
      <c r="DA123" s="857"/>
      <c r="DB123" s="857"/>
      <c r="DC123" s="857"/>
      <c r="DD123" s="857"/>
      <c r="DE123" s="857"/>
      <c r="DF123" s="858"/>
      <c r="DG123" s="797">
        <v>205418</v>
      </c>
      <c r="DH123" s="798"/>
      <c r="DI123" s="798"/>
      <c r="DJ123" s="798"/>
      <c r="DK123" s="799"/>
      <c r="DL123" s="800">
        <v>206692</v>
      </c>
      <c r="DM123" s="798"/>
      <c r="DN123" s="798"/>
      <c r="DO123" s="798"/>
      <c r="DP123" s="799"/>
      <c r="DQ123" s="800">
        <v>170475</v>
      </c>
      <c r="DR123" s="798"/>
      <c r="DS123" s="798"/>
      <c r="DT123" s="798"/>
      <c r="DU123" s="799"/>
      <c r="DV123" s="845">
        <v>1.6</v>
      </c>
      <c r="DW123" s="846"/>
      <c r="DX123" s="846"/>
      <c r="DY123" s="846"/>
      <c r="DZ123" s="847"/>
    </row>
    <row r="124" spans="1:130" s="199" customFormat="1" ht="26.25" customHeight="1" thickBot="1" x14ac:dyDescent="0.2">
      <c r="A124" s="838"/>
      <c r="B124" s="839"/>
      <c r="C124" s="842" t="s">
        <v>421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434</v>
      </c>
      <c r="AB124" s="798"/>
      <c r="AC124" s="798"/>
      <c r="AD124" s="798"/>
      <c r="AE124" s="799"/>
      <c r="AF124" s="800" t="s">
        <v>434</v>
      </c>
      <c r="AG124" s="798"/>
      <c r="AH124" s="798"/>
      <c r="AI124" s="798"/>
      <c r="AJ124" s="799"/>
      <c r="AK124" s="800" t="s">
        <v>434</v>
      </c>
      <c r="AL124" s="798"/>
      <c r="AM124" s="798"/>
      <c r="AN124" s="798"/>
      <c r="AO124" s="799"/>
      <c r="AP124" s="845" t="s">
        <v>434</v>
      </c>
      <c r="AQ124" s="846"/>
      <c r="AR124" s="846"/>
      <c r="AS124" s="846"/>
      <c r="AT124" s="847"/>
      <c r="AU124" s="848" t="s">
        <v>435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59.3</v>
      </c>
      <c r="BR124" s="852"/>
      <c r="BS124" s="852"/>
      <c r="BT124" s="852"/>
      <c r="BU124" s="852"/>
      <c r="BV124" s="852">
        <v>56.3</v>
      </c>
      <c r="BW124" s="852"/>
      <c r="BX124" s="852"/>
      <c r="BY124" s="852"/>
      <c r="BZ124" s="852"/>
      <c r="CA124" s="852">
        <v>59.2</v>
      </c>
      <c r="CB124" s="852"/>
      <c r="CC124" s="852"/>
      <c r="CD124" s="852"/>
      <c r="CE124" s="852"/>
      <c r="CF124" s="742"/>
      <c r="CG124" s="743"/>
      <c r="CH124" s="743"/>
      <c r="CI124" s="743"/>
      <c r="CJ124" s="883"/>
      <c r="CK124" s="891"/>
      <c r="CL124" s="891"/>
      <c r="CM124" s="891"/>
      <c r="CN124" s="891"/>
      <c r="CO124" s="892"/>
      <c r="CP124" s="856" t="s">
        <v>436</v>
      </c>
      <c r="CQ124" s="857"/>
      <c r="CR124" s="857"/>
      <c r="CS124" s="857"/>
      <c r="CT124" s="857"/>
      <c r="CU124" s="857"/>
      <c r="CV124" s="857"/>
      <c r="CW124" s="857"/>
      <c r="CX124" s="857"/>
      <c r="CY124" s="857"/>
      <c r="CZ124" s="857"/>
      <c r="DA124" s="857"/>
      <c r="DB124" s="857"/>
      <c r="DC124" s="857"/>
      <c r="DD124" s="857"/>
      <c r="DE124" s="857"/>
      <c r="DF124" s="858"/>
      <c r="DG124" s="780">
        <v>66685</v>
      </c>
      <c r="DH124" s="781"/>
      <c r="DI124" s="781"/>
      <c r="DJ124" s="781"/>
      <c r="DK124" s="782"/>
      <c r="DL124" s="783">
        <v>62429</v>
      </c>
      <c r="DM124" s="781"/>
      <c r="DN124" s="781"/>
      <c r="DO124" s="781"/>
      <c r="DP124" s="782"/>
      <c r="DQ124" s="783">
        <v>58157</v>
      </c>
      <c r="DR124" s="781"/>
      <c r="DS124" s="781"/>
      <c r="DT124" s="781"/>
      <c r="DU124" s="782"/>
      <c r="DV124" s="869">
        <v>0.5</v>
      </c>
      <c r="DW124" s="870"/>
      <c r="DX124" s="870"/>
      <c r="DY124" s="870"/>
      <c r="DZ124" s="871"/>
    </row>
    <row r="125" spans="1:130" s="199" customFormat="1" ht="26.25" customHeight="1" x14ac:dyDescent="0.15">
      <c r="A125" s="838"/>
      <c r="B125" s="839"/>
      <c r="C125" s="842" t="s">
        <v>423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437</v>
      </c>
      <c r="CL125" s="873"/>
      <c r="CM125" s="873"/>
      <c r="CN125" s="873"/>
      <c r="CO125" s="874"/>
      <c r="CP125" s="881" t="s">
        <v>438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425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14390</v>
      </c>
      <c r="AB126" s="798"/>
      <c r="AC126" s="798"/>
      <c r="AD126" s="798"/>
      <c r="AE126" s="799"/>
      <c r="AF126" s="800">
        <v>12449</v>
      </c>
      <c r="AG126" s="798"/>
      <c r="AH126" s="798"/>
      <c r="AI126" s="798"/>
      <c r="AJ126" s="799"/>
      <c r="AK126" s="800">
        <v>10127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441</v>
      </c>
      <c r="AY127" s="830"/>
      <c r="AZ127" s="830"/>
      <c r="BA127" s="830"/>
      <c r="BB127" s="830"/>
      <c r="BC127" s="830"/>
      <c r="BD127" s="830"/>
      <c r="BE127" s="831"/>
      <c r="BF127" s="829" t="s">
        <v>442</v>
      </c>
      <c r="BG127" s="830"/>
      <c r="BH127" s="830"/>
      <c r="BI127" s="830"/>
      <c r="BJ127" s="830"/>
      <c r="BK127" s="830"/>
      <c r="BL127" s="831"/>
      <c r="BM127" s="829" t="s">
        <v>443</v>
      </c>
      <c r="BN127" s="830"/>
      <c r="BO127" s="830"/>
      <c r="BP127" s="830"/>
      <c r="BQ127" s="830"/>
      <c r="BR127" s="830"/>
      <c r="BS127" s="831"/>
      <c r="BT127" s="829" t="s">
        <v>444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446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447</v>
      </c>
      <c r="X128" s="816"/>
      <c r="Y128" s="816"/>
      <c r="Z128" s="817"/>
      <c r="AA128" s="818">
        <v>484653</v>
      </c>
      <c r="AB128" s="819"/>
      <c r="AC128" s="819"/>
      <c r="AD128" s="819"/>
      <c r="AE128" s="820"/>
      <c r="AF128" s="821">
        <v>466209</v>
      </c>
      <c r="AG128" s="819"/>
      <c r="AH128" s="819"/>
      <c r="AI128" s="819"/>
      <c r="AJ128" s="820"/>
      <c r="AK128" s="821">
        <v>448064</v>
      </c>
      <c r="AL128" s="819"/>
      <c r="AM128" s="819"/>
      <c r="AN128" s="819"/>
      <c r="AO128" s="820"/>
      <c r="AP128" s="822"/>
      <c r="AQ128" s="823"/>
      <c r="AR128" s="823"/>
      <c r="AS128" s="823"/>
      <c r="AT128" s="824"/>
      <c r="AU128" s="235"/>
      <c r="AV128" s="235"/>
      <c r="AW128" s="235"/>
      <c r="AX128" s="825" t="s">
        <v>448</v>
      </c>
      <c r="AY128" s="826"/>
      <c r="AZ128" s="826"/>
      <c r="BA128" s="826"/>
      <c r="BB128" s="826"/>
      <c r="BC128" s="826"/>
      <c r="BD128" s="826"/>
      <c r="BE128" s="827"/>
      <c r="BF128" s="804" t="s">
        <v>113</v>
      </c>
      <c r="BG128" s="805"/>
      <c r="BH128" s="805"/>
      <c r="BI128" s="805"/>
      <c r="BJ128" s="805"/>
      <c r="BK128" s="805"/>
      <c r="BL128" s="828"/>
      <c r="BM128" s="804">
        <v>12.98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449</v>
      </c>
      <c r="CQ128" s="746"/>
      <c r="CR128" s="746"/>
      <c r="CS128" s="746"/>
      <c r="CT128" s="746"/>
      <c r="CU128" s="746"/>
      <c r="CV128" s="746"/>
      <c r="CW128" s="746"/>
      <c r="CX128" s="746"/>
      <c r="CY128" s="746"/>
      <c r="CZ128" s="746"/>
      <c r="DA128" s="746"/>
      <c r="DB128" s="746"/>
      <c r="DC128" s="746"/>
      <c r="DD128" s="746"/>
      <c r="DE128" s="746"/>
      <c r="DF128" s="747"/>
      <c r="DG128" s="808">
        <v>19800</v>
      </c>
      <c r="DH128" s="809"/>
      <c r="DI128" s="809"/>
      <c r="DJ128" s="809"/>
      <c r="DK128" s="809"/>
      <c r="DL128" s="809">
        <v>25200</v>
      </c>
      <c r="DM128" s="809"/>
      <c r="DN128" s="809"/>
      <c r="DO128" s="809"/>
      <c r="DP128" s="809"/>
      <c r="DQ128" s="809">
        <v>16200</v>
      </c>
      <c r="DR128" s="809"/>
      <c r="DS128" s="809"/>
      <c r="DT128" s="809"/>
      <c r="DU128" s="809"/>
      <c r="DV128" s="810">
        <v>0.2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450</v>
      </c>
      <c r="X129" s="795"/>
      <c r="Y129" s="795"/>
      <c r="Z129" s="796"/>
      <c r="AA129" s="797">
        <v>13291416</v>
      </c>
      <c r="AB129" s="798"/>
      <c r="AC129" s="798"/>
      <c r="AD129" s="798"/>
      <c r="AE129" s="799"/>
      <c r="AF129" s="800">
        <v>12991176</v>
      </c>
      <c r="AG129" s="798"/>
      <c r="AH129" s="798"/>
      <c r="AI129" s="798"/>
      <c r="AJ129" s="799"/>
      <c r="AK129" s="800">
        <v>12674107</v>
      </c>
      <c r="AL129" s="798"/>
      <c r="AM129" s="798"/>
      <c r="AN129" s="798"/>
      <c r="AO129" s="799"/>
      <c r="AP129" s="801"/>
      <c r="AQ129" s="802"/>
      <c r="AR129" s="802"/>
      <c r="AS129" s="802"/>
      <c r="AT129" s="803"/>
      <c r="AU129" s="237"/>
      <c r="AV129" s="237"/>
      <c r="AW129" s="237"/>
      <c r="AX129" s="767" t="s">
        <v>451</v>
      </c>
      <c r="AY129" s="768"/>
      <c r="AZ129" s="768"/>
      <c r="BA129" s="768"/>
      <c r="BB129" s="768"/>
      <c r="BC129" s="768"/>
      <c r="BD129" s="768"/>
      <c r="BE129" s="769"/>
      <c r="BF129" s="787" t="s">
        <v>452</v>
      </c>
      <c r="BG129" s="788"/>
      <c r="BH129" s="788"/>
      <c r="BI129" s="788"/>
      <c r="BJ129" s="788"/>
      <c r="BK129" s="788"/>
      <c r="BL129" s="789"/>
      <c r="BM129" s="787">
        <v>17.98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454</v>
      </c>
      <c r="X130" s="795"/>
      <c r="Y130" s="795"/>
      <c r="Z130" s="796"/>
      <c r="AA130" s="797">
        <v>2067315</v>
      </c>
      <c r="AB130" s="798"/>
      <c r="AC130" s="798"/>
      <c r="AD130" s="798"/>
      <c r="AE130" s="799"/>
      <c r="AF130" s="800">
        <v>2042401</v>
      </c>
      <c r="AG130" s="798"/>
      <c r="AH130" s="798"/>
      <c r="AI130" s="798"/>
      <c r="AJ130" s="799"/>
      <c r="AK130" s="800">
        <v>1995227</v>
      </c>
      <c r="AL130" s="798"/>
      <c r="AM130" s="798"/>
      <c r="AN130" s="798"/>
      <c r="AO130" s="799"/>
      <c r="AP130" s="801"/>
      <c r="AQ130" s="802"/>
      <c r="AR130" s="802"/>
      <c r="AS130" s="802"/>
      <c r="AT130" s="803"/>
      <c r="AU130" s="237"/>
      <c r="AV130" s="237"/>
      <c r="AW130" s="237"/>
      <c r="AX130" s="767" t="s">
        <v>455</v>
      </c>
      <c r="AY130" s="768"/>
      <c r="AZ130" s="768"/>
      <c r="BA130" s="768"/>
      <c r="BB130" s="768"/>
      <c r="BC130" s="768"/>
      <c r="BD130" s="768"/>
      <c r="BE130" s="769"/>
      <c r="BF130" s="770">
        <v>10.1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456</v>
      </c>
      <c r="X131" s="778"/>
      <c r="Y131" s="778"/>
      <c r="Z131" s="779"/>
      <c r="AA131" s="780">
        <v>11224101</v>
      </c>
      <c r="AB131" s="781"/>
      <c r="AC131" s="781"/>
      <c r="AD131" s="781"/>
      <c r="AE131" s="782"/>
      <c r="AF131" s="783">
        <v>10948775</v>
      </c>
      <c r="AG131" s="781"/>
      <c r="AH131" s="781"/>
      <c r="AI131" s="781"/>
      <c r="AJ131" s="782"/>
      <c r="AK131" s="783">
        <v>10678880</v>
      </c>
      <c r="AL131" s="781"/>
      <c r="AM131" s="781"/>
      <c r="AN131" s="781"/>
      <c r="AO131" s="782"/>
      <c r="AP131" s="784"/>
      <c r="AQ131" s="785"/>
      <c r="AR131" s="785"/>
      <c r="AS131" s="785"/>
      <c r="AT131" s="786"/>
      <c r="AU131" s="237"/>
      <c r="AV131" s="237"/>
      <c r="AW131" s="237"/>
      <c r="AX131" s="745" t="s">
        <v>457</v>
      </c>
      <c r="AY131" s="746"/>
      <c r="AZ131" s="746"/>
      <c r="BA131" s="746"/>
      <c r="BB131" s="746"/>
      <c r="BC131" s="746"/>
      <c r="BD131" s="746"/>
      <c r="BE131" s="747"/>
      <c r="BF131" s="748">
        <v>59.2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459</v>
      </c>
      <c r="W132" s="758"/>
      <c r="X132" s="758"/>
      <c r="Y132" s="758"/>
      <c r="Z132" s="759"/>
      <c r="AA132" s="760">
        <v>9.8333933380000005</v>
      </c>
      <c r="AB132" s="761"/>
      <c r="AC132" s="761"/>
      <c r="AD132" s="761"/>
      <c r="AE132" s="762"/>
      <c r="AF132" s="763">
        <v>10.462878269999999</v>
      </c>
      <c r="AG132" s="761"/>
      <c r="AH132" s="761"/>
      <c r="AI132" s="761"/>
      <c r="AJ132" s="762"/>
      <c r="AK132" s="763">
        <v>10.298720469999999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460</v>
      </c>
      <c r="W133" s="737"/>
      <c r="X133" s="737"/>
      <c r="Y133" s="737"/>
      <c r="Z133" s="738"/>
      <c r="AA133" s="739">
        <v>10.1</v>
      </c>
      <c r="AB133" s="740"/>
      <c r="AC133" s="740"/>
      <c r="AD133" s="740"/>
      <c r="AE133" s="741"/>
      <c r="AF133" s="739">
        <v>9.9</v>
      </c>
      <c r="AG133" s="740"/>
      <c r="AH133" s="740"/>
      <c r="AI133" s="740"/>
      <c r="AJ133" s="741"/>
      <c r="AK133" s="739">
        <v>10.1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461</v>
      </c>
      <c r="B5" s="248"/>
      <c r="C5" s="248"/>
      <c r="D5" s="248"/>
      <c r="E5" s="248"/>
      <c r="F5" s="248"/>
      <c r="G5" s="248"/>
      <c r="H5" s="248"/>
      <c r="I5" s="248"/>
      <c r="J5" s="248"/>
      <c r="K5" s="248"/>
      <c r="L5" s="248"/>
      <c r="M5" s="248"/>
      <c r="N5" s="248"/>
      <c r="O5" s="249"/>
    </row>
    <row r="6" spans="1:16" x14ac:dyDescent="0.15">
      <c r="A6" s="250"/>
      <c r="B6" s="246"/>
      <c r="C6" s="246"/>
      <c r="D6" s="246"/>
      <c r="E6" s="246"/>
      <c r="F6" s="246"/>
      <c r="G6" s="251" t="s">
        <v>462</v>
      </c>
      <c r="H6" s="251"/>
      <c r="I6" s="251"/>
      <c r="J6" s="251"/>
      <c r="K6" s="246"/>
      <c r="L6" s="246"/>
      <c r="M6" s="246"/>
      <c r="N6" s="246"/>
    </row>
    <row r="7" spans="1:16" x14ac:dyDescent="0.15">
      <c r="A7" s="250"/>
      <c r="B7" s="246"/>
      <c r="C7" s="246"/>
      <c r="D7" s="246"/>
      <c r="E7" s="246"/>
      <c r="F7" s="246"/>
      <c r="G7" s="253"/>
      <c r="H7" s="254"/>
      <c r="I7" s="254"/>
      <c r="J7" s="255"/>
      <c r="K7" s="1152" t="s">
        <v>463</v>
      </c>
      <c r="L7" s="256"/>
      <c r="M7" s="257" t="s">
        <v>464</v>
      </c>
      <c r="N7" s="258"/>
    </row>
    <row r="8" spans="1:16" x14ac:dyDescent="0.15">
      <c r="A8" s="250"/>
      <c r="B8" s="246"/>
      <c r="C8" s="246"/>
      <c r="D8" s="246"/>
      <c r="E8" s="246"/>
      <c r="F8" s="246"/>
      <c r="G8" s="259"/>
      <c r="H8" s="260"/>
      <c r="I8" s="260"/>
      <c r="J8" s="261"/>
      <c r="K8" s="1153"/>
      <c r="L8" s="262" t="s">
        <v>465</v>
      </c>
      <c r="M8" s="263" t="s">
        <v>466</v>
      </c>
      <c r="N8" s="264" t="s">
        <v>467</v>
      </c>
    </row>
    <row r="9" spans="1:16" x14ac:dyDescent="0.15">
      <c r="A9" s="250"/>
      <c r="B9" s="246"/>
      <c r="C9" s="246"/>
      <c r="D9" s="246"/>
      <c r="E9" s="246"/>
      <c r="F9" s="246"/>
      <c r="G9" s="1166" t="s">
        <v>468</v>
      </c>
      <c r="H9" s="1167"/>
      <c r="I9" s="1167"/>
      <c r="J9" s="1168"/>
      <c r="K9" s="265">
        <v>3183879</v>
      </c>
      <c r="L9" s="266">
        <v>60894</v>
      </c>
      <c r="M9" s="267">
        <v>62051</v>
      </c>
      <c r="N9" s="268">
        <v>-1.9</v>
      </c>
    </row>
    <row r="10" spans="1:16" x14ac:dyDescent="0.15">
      <c r="A10" s="250"/>
      <c r="B10" s="246"/>
      <c r="C10" s="246"/>
      <c r="D10" s="246"/>
      <c r="E10" s="246"/>
      <c r="F10" s="246"/>
      <c r="G10" s="1166" t="s">
        <v>469</v>
      </c>
      <c r="H10" s="1167"/>
      <c r="I10" s="1167"/>
      <c r="J10" s="1168"/>
      <c r="K10" s="269">
        <v>329332</v>
      </c>
      <c r="L10" s="270">
        <v>6299</v>
      </c>
      <c r="M10" s="271">
        <v>5713</v>
      </c>
      <c r="N10" s="272">
        <v>10.3</v>
      </c>
    </row>
    <row r="11" spans="1:16" ht="13.5" customHeight="1" x14ac:dyDescent="0.15">
      <c r="A11" s="250"/>
      <c r="B11" s="246"/>
      <c r="C11" s="246"/>
      <c r="D11" s="246"/>
      <c r="E11" s="246"/>
      <c r="F11" s="246"/>
      <c r="G11" s="1166" t="s">
        <v>470</v>
      </c>
      <c r="H11" s="1167"/>
      <c r="I11" s="1167"/>
      <c r="J11" s="1168"/>
      <c r="K11" s="269">
        <v>521398</v>
      </c>
      <c r="L11" s="270">
        <v>9972</v>
      </c>
      <c r="M11" s="271">
        <v>5796</v>
      </c>
      <c r="N11" s="272">
        <v>72</v>
      </c>
    </row>
    <row r="12" spans="1:16" ht="13.5" customHeight="1" x14ac:dyDescent="0.15">
      <c r="A12" s="250"/>
      <c r="B12" s="246"/>
      <c r="C12" s="246"/>
      <c r="D12" s="246"/>
      <c r="E12" s="246"/>
      <c r="F12" s="246"/>
      <c r="G12" s="1166" t="s">
        <v>471</v>
      </c>
      <c r="H12" s="1167"/>
      <c r="I12" s="1167"/>
      <c r="J12" s="1168"/>
      <c r="K12" s="269">
        <v>69306</v>
      </c>
      <c r="L12" s="270">
        <v>1326</v>
      </c>
      <c r="M12" s="271">
        <v>1167</v>
      </c>
      <c r="N12" s="272">
        <v>13.6</v>
      </c>
    </row>
    <row r="13" spans="1:16" ht="13.5" customHeight="1" x14ac:dyDescent="0.15">
      <c r="A13" s="250"/>
      <c r="B13" s="246"/>
      <c r="C13" s="246"/>
      <c r="D13" s="246"/>
      <c r="E13" s="246"/>
      <c r="F13" s="246"/>
      <c r="G13" s="1166" t="s">
        <v>472</v>
      </c>
      <c r="H13" s="1167"/>
      <c r="I13" s="1167"/>
      <c r="J13" s="1168"/>
      <c r="K13" s="269" t="s">
        <v>473</v>
      </c>
      <c r="L13" s="270" t="s">
        <v>473</v>
      </c>
      <c r="M13" s="271">
        <v>0</v>
      </c>
      <c r="N13" s="272" t="s">
        <v>473</v>
      </c>
    </row>
    <row r="14" spans="1:16" ht="13.5" customHeight="1" x14ac:dyDescent="0.15">
      <c r="A14" s="250"/>
      <c r="B14" s="246"/>
      <c r="C14" s="246"/>
      <c r="D14" s="246"/>
      <c r="E14" s="246"/>
      <c r="F14" s="246"/>
      <c r="G14" s="1166" t="s">
        <v>474</v>
      </c>
      <c r="H14" s="1167"/>
      <c r="I14" s="1167"/>
      <c r="J14" s="1168"/>
      <c r="K14" s="269">
        <v>120187</v>
      </c>
      <c r="L14" s="270">
        <v>2299</v>
      </c>
      <c r="M14" s="271">
        <v>2337</v>
      </c>
      <c r="N14" s="272">
        <v>-1.6</v>
      </c>
    </row>
    <row r="15" spans="1:16" ht="13.5" customHeight="1" x14ac:dyDescent="0.15">
      <c r="A15" s="250"/>
      <c r="B15" s="246"/>
      <c r="C15" s="246"/>
      <c r="D15" s="246"/>
      <c r="E15" s="246"/>
      <c r="F15" s="246"/>
      <c r="G15" s="1166" t="s">
        <v>475</v>
      </c>
      <c r="H15" s="1167"/>
      <c r="I15" s="1167"/>
      <c r="J15" s="1168"/>
      <c r="K15" s="269">
        <v>86625</v>
      </c>
      <c r="L15" s="270">
        <v>1657</v>
      </c>
      <c r="M15" s="271">
        <v>1594</v>
      </c>
      <c r="N15" s="272">
        <v>4</v>
      </c>
    </row>
    <row r="16" spans="1:16" x14ac:dyDescent="0.15">
      <c r="A16" s="250"/>
      <c r="B16" s="246"/>
      <c r="C16" s="246"/>
      <c r="D16" s="246"/>
      <c r="E16" s="246"/>
      <c r="F16" s="246"/>
      <c r="G16" s="1169" t="s">
        <v>476</v>
      </c>
      <c r="H16" s="1170"/>
      <c r="I16" s="1170"/>
      <c r="J16" s="1171"/>
      <c r="K16" s="270">
        <v>-296023</v>
      </c>
      <c r="L16" s="270">
        <v>-5662</v>
      </c>
      <c r="M16" s="271">
        <v>-5993</v>
      </c>
      <c r="N16" s="272">
        <v>-5.5</v>
      </c>
    </row>
    <row r="17" spans="1:16" x14ac:dyDescent="0.15">
      <c r="A17" s="250"/>
      <c r="B17" s="246"/>
      <c r="C17" s="246"/>
      <c r="D17" s="246"/>
      <c r="E17" s="246"/>
      <c r="F17" s="246"/>
      <c r="G17" s="1169" t="s">
        <v>171</v>
      </c>
      <c r="H17" s="1170"/>
      <c r="I17" s="1170"/>
      <c r="J17" s="1171"/>
      <c r="K17" s="270">
        <v>4014704</v>
      </c>
      <c r="L17" s="270">
        <v>76784</v>
      </c>
      <c r="M17" s="271">
        <v>72665</v>
      </c>
      <c r="N17" s="272">
        <v>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477</v>
      </c>
      <c r="H19" s="246"/>
      <c r="I19" s="246"/>
      <c r="J19" s="246"/>
      <c r="K19" s="246"/>
      <c r="L19" s="246"/>
      <c r="M19" s="246"/>
      <c r="N19" s="246"/>
    </row>
    <row r="20" spans="1:16" x14ac:dyDescent="0.15">
      <c r="A20" s="250"/>
      <c r="B20" s="246"/>
      <c r="C20" s="246"/>
      <c r="D20" s="246"/>
      <c r="E20" s="246"/>
      <c r="F20" s="246"/>
      <c r="G20" s="274"/>
      <c r="H20" s="275"/>
      <c r="I20" s="275"/>
      <c r="J20" s="276"/>
      <c r="K20" s="277" t="s">
        <v>478</v>
      </c>
      <c r="L20" s="278" t="s">
        <v>479</v>
      </c>
      <c r="M20" s="279" t="s">
        <v>480</v>
      </c>
      <c r="N20" s="280"/>
    </row>
    <row r="21" spans="1:16" s="286" customFormat="1" x14ac:dyDescent="0.15">
      <c r="A21" s="281"/>
      <c r="B21" s="251"/>
      <c r="C21" s="251"/>
      <c r="D21" s="251"/>
      <c r="E21" s="251"/>
      <c r="F21" s="251"/>
      <c r="G21" s="1163" t="s">
        <v>481</v>
      </c>
      <c r="H21" s="1164"/>
      <c r="I21" s="1164"/>
      <c r="J21" s="1165"/>
      <c r="K21" s="282">
        <v>6.71</v>
      </c>
      <c r="L21" s="283">
        <v>7.22</v>
      </c>
      <c r="M21" s="284">
        <v>-0.51</v>
      </c>
      <c r="N21" s="251"/>
      <c r="O21" s="285"/>
      <c r="P21" s="281"/>
    </row>
    <row r="22" spans="1:16" s="286" customFormat="1" x14ac:dyDescent="0.15">
      <c r="A22" s="281"/>
      <c r="B22" s="251"/>
      <c r="C22" s="251"/>
      <c r="D22" s="251"/>
      <c r="E22" s="251"/>
      <c r="F22" s="251"/>
      <c r="G22" s="1163" t="s">
        <v>482</v>
      </c>
      <c r="H22" s="1164"/>
      <c r="I22" s="1164"/>
      <c r="J22" s="1165"/>
      <c r="K22" s="287">
        <v>99.9</v>
      </c>
      <c r="L22" s="288">
        <v>98.4</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485</v>
      </c>
      <c r="H29" s="251"/>
      <c r="I29" s="251"/>
      <c r="J29" s="251"/>
      <c r="K29" s="246"/>
      <c r="L29" s="246"/>
      <c r="M29" s="246"/>
      <c r="N29" s="246"/>
      <c r="O29" s="295"/>
    </row>
    <row r="30" spans="1:16" x14ac:dyDescent="0.15">
      <c r="A30" s="250"/>
      <c r="B30" s="246"/>
      <c r="C30" s="246"/>
      <c r="D30" s="246"/>
      <c r="E30" s="246"/>
      <c r="F30" s="246"/>
      <c r="G30" s="253"/>
      <c r="H30" s="254"/>
      <c r="I30" s="254"/>
      <c r="J30" s="255"/>
      <c r="K30" s="1152" t="s">
        <v>463</v>
      </c>
      <c r="L30" s="256"/>
      <c r="M30" s="257" t="s">
        <v>464</v>
      </c>
      <c r="N30" s="258"/>
    </row>
    <row r="31" spans="1:16" x14ac:dyDescent="0.15">
      <c r="A31" s="250"/>
      <c r="B31" s="246"/>
      <c r="C31" s="246"/>
      <c r="D31" s="246"/>
      <c r="E31" s="246"/>
      <c r="F31" s="246"/>
      <c r="G31" s="259"/>
      <c r="H31" s="260"/>
      <c r="I31" s="260"/>
      <c r="J31" s="261"/>
      <c r="K31" s="1153"/>
      <c r="L31" s="262" t="s">
        <v>465</v>
      </c>
      <c r="M31" s="263" t="s">
        <v>466</v>
      </c>
      <c r="N31" s="264" t="s">
        <v>467</v>
      </c>
    </row>
    <row r="32" spans="1:16" ht="27" customHeight="1" x14ac:dyDescent="0.15">
      <c r="A32" s="250"/>
      <c r="B32" s="246"/>
      <c r="C32" s="246"/>
      <c r="D32" s="246"/>
      <c r="E32" s="246"/>
      <c r="F32" s="246"/>
      <c r="G32" s="1154" t="s">
        <v>486</v>
      </c>
      <c r="H32" s="1155"/>
      <c r="I32" s="1155"/>
      <c r="J32" s="1156"/>
      <c r="K32" s="296">
        <v>2190470</v>
      </c>
      <c r="L32" s="296">
        <v>41894</v>
      </c>
      <c r="M32" s="297">
        <v>39687</v>
      </c>
      <c r="N32" s="298">
        <v>5.6</v>
      </c>
    </row>
    <row r="33" spans="1:16" ht="13.5" customHeight="1" x14ac:dyDescent="0.15">
      <c r="A33" s="250"/>
      <c r="B33" s="246"/>
      <c r="C33" s="246"/>
      <c r="D33" s="246"/>
      <c r="E33" s="246"/>
      <c r="F33" s="246"/>
      <c r="G33" s="1154" t="s">
        <v>487</v>
      </c>
      <c r="H33" s="1155"/>
      <c r="I33" s="1155"/>
      <c r="J33" s="1156"/>
      <c r="K33" s="296" t="s">
        <v>473</v>
      </c>
      <c r="L33" s="296" t="s">
        <v>473</v>
      </c>
      <c r="M33" s="297" t="s">
        <v>473</v>
      </c>
      <c r="N33" s="298" t="s">
        <v>473</v>
      </c>
    </row>
    <row r="34" spans="1:16" ht="27" customHeight="1" x14ac:dyDescent="0.15">
      <c r="A34" s="250"/>
      <c r="B34" s="246"/>
      <c r="C34" s="246"/>
      <c r="D34" s="246"/>
      <c r="E34" s="246"/>
      <c r="F34" s="246"/>
      <c r="G34" s="1154" t="s">
        <v>488</v>
      </c>
      <c r="H34" s="1155"/>
      <c r="I34" s="1155"/>
      <c r="J34" s="1156"/>
      <c r="K34" s="296" t="s">
        <v>473</v>
      </c>
      <c r="L34" s="296" t="s">
        <v>473</v>
      </c>
      <c r="M34" s="297">
        <v>56</v>
      </c>
      <c r="N34" s="298" t="s">
        <v>473</v>
      </c>
    </row>
    <row r="35" spans="1:16" ht="27" customHeight="1" x14ac:dyDescent="0.15">
      <c r="A35" s="250"/>
      <c r="B35" s="246"/>
      <c r="C35" s="246"/>
      <c r="D35" s="246"/>
      <c r="E35" s="246"/>
      <c r="F35" s="246"/>
      <c r="G35" s="1154" t="s">
        <v>489</v>
      </c>
      <c r="H35" s="1155"/>
      <c r="I35" s="1155"/>
      <c r="J35" s="1156"/>
      <c r="K35" s="296">
        <v>1198960</v>
      </c>
      <c r="L35" s="296">
        <v>22931</v>
      </c>
      <c r="M35" s="297">
        <v>13696</v>
      </c>
      <c r="N35" s="298">
        <v>67.400000000000006</v>
      </c>
    </row>
    <row r="36" spans="1:16" ht="27" customHeight="1" x14ac:dyDescent="0.15">
      <c r="A36" s="250"/>
      <c r="B36" s="246"/>
      <c r="C36" s="246"/>
      <c r="D36" s="246"/>
      <c r="E36" s="246"/>
      <c r="F36" s="246"/>
      <c r="G36" s="1154" t="s">
        <v>490</v>
      </c>
      <c r="H36" s="1155"/>
      <c r="I36" s="1155"/>
      <c r="J36" s="1156"/>
      <c r="K36" s="296">
        <v>138860</v>
      </c>
      <c r="L36" s="296">
        <v>2656</v>
      </c>
      <c r="M36" s="297">
        <v>1733</v>
      </c>
      <c r="N36" s="298">
        <v>53.3</v>
      </c>
    </row>
    <row r="37" spans="1:16" ht="13.5" customHeight="1" x14ac:dyDescent="0.15">
      <c r="A37" s="250"/>
      <c r="B37" s="246"/>
      <c r="C37" s="246"/>
      <c r="D37" s="246"/>
      <c r="E37" s="246"/>
      <c r="F37" s="246"/>
      <c r="G37" s="1154" t="s">
        <v>491</v>
      </c>
      <c r="H37" s="1155"/>
      <c r="I37" s="1155"/>
      <c r="J37" s="1156"/>
      <c r="K37" s="296">
        <v>14789</v>
      </c>
      <c r="L37" s="296">
        <v>283</v>
      </c>
      <c r="M37" s="297">
        <v>790</v>
      </c>
      <c r="N37" s="298">
        <v>-64.2</v>
      </c>
    </row>
    <row r="38" spans="1:16" ht="27" customHeight="1" x14ac:dyDescent="0.15">
      <c r="A38" s="250"/>
      <c r="B38" s="246"/>
      <c r="C38" s="246"/>
      <c r="D38" s="246"/>
      <c r="E38" s="246"/>
      <c r="F38" s="246"/>
      <c r="G38" s="1157" t="s">
        <v>492</v>
      </c>
      <c r="H38" s="1158"/>
      <c r="I38" s="1158"/>
      <c r="J38" s="1159"/>
      <c r="K38" s="299" t="s">
        <v>473</v>
      </c>
      <c r="L38" s="299" t="s">
        <v>473</v>
      </c>
      <c r="M38" s="300">
        <v>1</v>
      </c>
      <c r="N38" s="301" t="s">
        <v>473</v>
      </c>
      <c r="O38" s="295"/>
    </row>
    <row r="39" spans="1:16" x14ac:dyDescent="0.15">
      <c r="A39" s="250"/>
      <c r="B39" s="246"/>
      <c r="C39" s="246"/>
      <c r="D39" s="246"/>
      <c r="E39" s="246"/>
      <c r="F39" s="246"/>
      <c r="G39" s="1157" t="s">
        <v>493</v>
      </c>
      <c r="H39" s="1158"/>
      <c r="I39" s="1158"/>
      <c r="J39" s="1159"/>
      <c r="K39" s="302">
        <v>-448064</v>
      </c>
      <c r="L39" s="302">
        <v>-8569</v>
      </c>
      <c r="M39" s="303">
        <v>-5521</v>
      </c>
      <c r="N39" s="304">
        <v>55.2</v>
      </c>
      <c r="O39" s="295"/>
    </row>
    <row r="40" spans="1:16" ht="27" customHeight="1" x14ac:dyDescent="0.15">
      <c r="A40" s="250"/>
      <c r="B40" s="246"/>
      <c r="C40" s="246"/>
      <c r="D40" s="246"/>
      <c r="E40" s="246"/>
      <c r="F40" s="246"/>
      <c r="G40" s="1154" t="s">
        <v>494</v>
      </c>
      <c r="H40" s="1155"/>
      <c r="I40" s="1155"/>
      <c r="J40" s="1156"/>
      <c r="K40" s="302">
        <v>-1995227</v>
      </c>
      <c r="L40" s="302">
        <v>-38160</v>
      </c>
      <c r="M40" s="303">
        <v>-35785</v>
      </c>
      <c r="N40" s="304">
        <v>6.6</v>
      </c>
      <c r="O40" s="295"/>
    </row>
    <row r="41" spans="1:16" x14ac:dyDescent="0.15">
      <c r="A41" s="250"/>
      <c r="B41" s="246"/>
      <c r="C41" s="246"/>
      <c r="D41" s="246"/>
      <c r="E41" s="246"/>
      <c r="F41" s="246"/>
      <c r="G41" s="1160" t="s">
        <v>282</v>
      </c>
      <c r="H41" s="1161"/>
      <c r="I41" s="1161"/>
      <c r="J41" s="1162"/>
      <c r="K41" s="296">
        <v>1099788</v>
      </c>
      <c r="L41" s="302">
        <v>21034</v>
      </c>
      <c r="M41" s="303">
        <v>14658</v>
      </c>
      <c r="N41" s="304">
        <v>43.5</v>
      </c>
      <c r="O41" s="295"/>
    </row>
    <row r="42" spans="1:16" x14ac:dyDescent="0.15">
      <c r="A42" s="250"/>
      <c r="B42" s="246"/>
      <c r="C42" s="246"/>
      <c r="D42" s="246"/>
      <c r="E42" s="246"/>
      <c r="F42" s="246"/>
      <c r="G42" s="305" t="s">
        <v>495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497</v>
      </c>
      <c r="H48" s="310"/>
      <c r="I48" s="310"/>
      <c r="J48" s="310"/>
      <c r="K48" s="310"/>
      <c r="L48" s="310"/>
      <c r="M48" s="311"/>
      <c r="N48" s="310"/>
    </row>
    <row r="49" spans="1:14" ht="13.5" customHeight="1" x14ac:dyDescent="0.15">
      <c r="A49" s="250"/>
      <c r="B49" s="246"/>
      <c r="C49" s="246"/>
      <c r="D49" s="246"/>
      <c r="E49" s="246"/>
      <c r="F49" s="246"/>
      <c r="G49" s="312"/>
      <c r="H49" s="313"/>
      <c r="I49" s="1147" t="s">
        <v>463</v>
      </c>
      <c r="J49" s="1149" t="s">
        <v>498</v>
      </c>
      <c r="K49" s="1150"/>
      <c r="L49" s="1150"/>
      <c r="M49" s="1150"/>
      <c r="N49" s="1151"/>
    </row>
    <row r="50" spans="1:14" x14ac:dyDescent="0.15">
      <c r="A50" s="250"/>
      <c r="B50" s="246"/>
      <c r="C50" s="246"/>
      <c r="D50" s="246"/>
      <c r="E50" s="246"/>
      <c r="F50" s="246"/>
      <c r="G50" s="314"/>
      <c r="H50" s="315"/>
      <c r="I50" s="1148"/>
      <c r="J50" s="316" t="s">
        <v>499</v>
      </c>
      <c r="K50" s="317" t="s">
        <v>500</v>
      </c>
      <c r="L50" s="318" t="s">
        <v>501</v>
      </c>
      <c r="M50" s="319" t="s">
        <v>502</v>
      </c>
      <c r="N50" s="320" t="s">
        <v>503</v>
      </c>
    </row>
    <row r="51" spans="1:14" x14ac:dyDescent="0.15">
      <c r="A51" s="250"/>
      <c r="B51" s="246"/>
      <c r="C51" s="246"/>
      <c r="D51" s="246"/>
      <c r="E51" s="246"/>
      <c r="F51" s="246"/>
      <c r="G51" s="312" t="s">
        <v>504</v>
      </c>
      <c r="H51" s="313"/>
      <c r="I51" s="321">
        <v>1731488</v>
      </c>
      <c r="J51" s="322">
        <v>32349</v>
      </c>
      <c r="K51" s="323">
        <v>-20.7</v>
      </c>
      <c r="L51" s="324">
        <v>45761</v>
      </c>
      <c r="M51" s="325">
        <v>-4.9000000000000004</v>
      </c>
      <c r="N51" s="326">
        <v>-15.8</v>
      </c>
    </row>
    <row r="52" spans="1:14" x14ac:dyDescent="0.15">
      <c r="A52" s="250"/>
      <c r="B52" s="246"/>
      <c r="C52" s="246"/>
      <c r="D52" s="246"/>
      <c r="E52" s="246"/>
      <c r="F52" s="246"/>
      <c r="G52" s="327"/>
      <c r="H52" s="328" t="s">
        <v>505</v>
      </c>
      <c r="I52" s="329">
        <v>965448</v>
      </c>
      <c r="J52" s="330">
        <v>18037</v>
      </c>
      <c r="K52" s="331">
        <v>-5.9</v>
      </c>
      <c r="L52" s="332">
        <v>24777</v>
      </c>
      <c r="M52" s="333">
        <v>9.4</v>
      </c>
      <c r="N52" s="334">
        <v>-15.3</v>
      </c>
    </row>
    <row r="53" spans="1:14" x14ac:dyDescent="0.15">
      <c r="A53" s="250"/>
      <c r="B53" s="246"/>
      <c r="C53" s="246"/>
      <c r="D53" s="246"/>
      <c r="E53" s="246"/>
      <c r="F53" s="246"/>
      <c r="G53" s="312" t="s">
        <v>506</v>
      </c>
      <c r="H53" s="313"/>
      <c r="I53" s="321">
        <v>1973629</v>
      </c>
      <c r="J53" s="322">
        <v>36880</v>
      </c>
      <c r="K53" s="323">
        <v>14</v>
      </c>
      <c r="L53" s="324">
        <v>56255</v>
      </c>
      <c r="M53" s="325">
        <v>22.9</v>
      </c>
      <c r="N53" s="326">
        <v>-8.9</v>
      </c>
    </row>
    <row r="54" spans="1:14" x14ac:dyDescent="0.15">
      <c r="A54" s="250"/>
      <c r="B54" s="246"/>
      <c r="C54" s="246"/>
      <c r="D54" s="246"/>
      <c r="E54" s="246"/>
      <c r="F54" s="246"/>
      <c r="G54" s="327"/>
      <c r="H54" s="328" t="s">
        <v>505</v>
      </c>
      <c r="I54" s="329">
        <v>868111</v>
      </c>
      <c r="J54" s="330">
        <v>16222</v>
      </c>
      <c r="K54" s="331">
        <v>-10.1</v>
      </c>
      <c r="L54" s="332">
        <v>26957</v>
      </c>
      <c r="M54" s="333">
        <v>8.8000000000000007</v>
      </c>
      <c r="N54" s="334">
        <v>-18.899999999999999</v>
      </c>
    </row>
    <row r="55" spans="1:14" x14ac:dyDescent="0.15">
      <c r="A55" s="250"/>
      <c r="B55" s="246"/>
      <c r="C55" s="246"/>
      <c r="D55" s="246"/>
      <c r="E55" s="246"/>
      <c r="F55" s="246"/>
      <c r="G55" s="312" t="s">
        <v>507</v>
      </c>
      <c r="H55" s="313"/>
      <c r="I55" s="321">
        <v>2544727</v>
      </c>
      <c r="J55" s="322">
        <v>47968</v>
      </c>
      <c r="K55" s="323">
        <v>30.1</v>
      </c>
      <c r="L55" s="324">
        <v>57944</v>
      </c>
      <c r="M55" s="325">
        <v>3</v>
      </c>
      <c r="N55" s="326">
        <v>27.1</v>
      </c>
    </row>
    <row r="56" spans="1:14" x14ac:dyDescent="0.15">
      <c r="A56" s="250"/>
      <c r="B56" s="246"/>
      <c r="C56" s="246"/>
      <c r="D56" s="246"/>
      <c r="E56" s="246"/>
      <c r="F56" s="246"/>
      <c r="G56" s="327"/>
      <c r="H56" s="328" t="s">
        <v>505</v>
      </c>
      <c r="I56" s="329">
        <v>1755160</v>
      </c>
      <c r="J56" s="330">
        <v>33085</v>
      </c>
      <c r="K56" s="331">
        <v>104</v>
      </c>
      <c r="L56" s="332">
        <v>29326</v>
      </c>
      <c r="M56" s="333">
        <v>8.8000000000000007</v>
      </c>
      <c r="N56" s="334">
        <v>95.2</v>
      </c>
    </row>
    <row r="57" spans="1:14" x14ac:dyDescent="0.15">
      <c r="A57" s="250"/>
      <c r="B57" s="246"/>
      <c r="C57" s="246"/>
      <c r="D57" s="246"/>
      <c r="E57" s="246"/>
      <c r="F57" s="246"/>
      <c r="G57" s="312" t="s">
        <v>508</v>
      </c>
      <c r="H57" s="313"/>
      <c r="I57" s="321">
        <v>1514312</v>
      </c>
      <c r="J57" s="322">
        <v>28802</v>
      </c>
      <c r="K57" s="323">
        <v>-40</v>
      </c>
      <c r="L57" s="324">
        <v>54227</v>
      </c>
      <c r="M57" s="325">
        <v>-6.4</v>
      </c>
      <c r="N57" s="326">
        <v>-33.6</v>
      </c>
    </row>
    <row r="58" spans="1:14" x14ac:dyDescent="0.15">
      <c r="A58" s="250"/>
      <c r="B58" s="246"/>
      <c r="C58" s="246"/>
      <c r="D58" s="246"/>
      <c r="E58" s="246"/>
      <c r="F58" s="246"/>
      <c r="G58" s="327"/>
      <c r="H58" s="328" t="s">
        <v>505</v>
      </c>
      <c r="I58" s="329">
        <v>797555</v>
      </c>
      <c r="J58" s="330">
        <v>15169</v>
      </c>
      <c r="K58" s="331">
        <v>-54.2</v>
      </c>
      <c r="L58" s="332">
        <v>29694</v>
      </c>
      <c r="M58" s="333">
        <v>1.3</v>
      </c>
      <c r="N58" s="334">
        <v>-55.5</v>
      </c>
    </row>
    <row r="59" spans="1:14" x14ac:dyDescent="0.15">
      <c r="A59" s="250"/>
      <c r="B59" s="246"/>
      <c r="C59" s="246"/>
      <c r="D59" s="246"/>
      <c r="E59" s="246"/>
      <c r="F59" s="246"/>
      <c r="G59" s="312" t="s">
        <v>509</v>
      </c>
      <c r="H59" s="313"/>
      <c r="I59" s="321">
        <v>1167171</v>
      </c>
      <c r="J59" s="322">
        <v>22323</v>
      </c>
      <c r="K59" s="323">
        <v>-22.5</v>
      </c>
      <c r="L59" s="324">
        <v>57295</v>
      </c>
      <c r="M59" s="325">
        <v>5.7</v>
      </c>
      <c r="N59" s="326">
        <v>-28.2</v>
      </c>
    </row>
    <row r="60" spans="1:14" x14ac:dyDescent="0.15">
      <c r="A60" s="250"/>
      <c r="B60" s="246"/>
      <c r="C60" s="246"/>
      <c r="D60" s="246"/>
      <c r="E60" s="246"/>
      <c r="F60" s="246"/>
      <c r="G60" s="327"/>
      <c r="H60" s="328" t="s">
        <v>505</v>
      </c>
      <c r="I60" s="335">
        <v>778006</v>
      </c>
      <c r="J60" s="330">
        <v>14880</v>
      </c>
      <c r="K60" s="331">
        <v>-1.9</v>
      </c>
      <c r="L60" s="332">
        <v>32771</v>
      </c>
      <c r="M60" s="333">
        <v>10.4</v>
      </c>
      <c r="N60" s="334">
        <v>-12.3</v>
      </c>
    </row>
    <row r="61" spans="1:14" x14ac:dyDescent="0.15">
      <c r="A61" s="250"/>
      <c r="B61" s="246"/>
      <c r="C61" s="246"/>
      <c r="D61" s="246"/>
      <c r="E61" s="246"/>
      <c r="F61" s="246"/>
      <c r="G61" s="312" t="s">
        <v>510</v>
      </c>
      <c r="H61" s="336"/>
      <c r="I61" s="337">
        <v>1786265</v>
      </c>
      <c r="J61" s="338">
        <v>33664</v>
      </c>
      <c r="K61" s="339">
        <v>-7.8</v>
      </c>
      <c r="L61" s="340">
        <v>54296</v>
      </c>
      <c r="M61" s="341">
        <v>4.0999999999999996</v>
      </c>
      <c r="N61" s="326">
        <v>-11.9</v>
      </c>
    </row>
    <row r="62" spans="1:14" x14ac:dyDescent="0.15">
      <c r="A62" s="250"/>
      <c r="B62" s="246"/>
      <c r="C62" s="246"/>
      <c r="D62" s="246"/>
      <c r="E62" s="246"/>
      <c r="F62" s="246"/>
      <c r="G62" s="327"/>
      <c r="H62" s="328" t="s">
        <v>505</v>
      </c>
      <c r="I62" s="329">
        <v>1032856</v>
      </c>
      <c r="J62" s="330">
        <v>19479</v>
      </c>
      <c r="K62" s="331">
        <v>6.4</v>
      </c>
      <c r="L62" s="332">
        <v>28705</v>
      </c>
      <c r="M62" s="333">
        <v>7.7</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72" t="s">
        <v>3</v>
      </c>
      <c r="D47" s="1172"/>
      <c r="E47" s="1173"/>
      <c r="F47" s="11">
        <v>15.77</v>
      </c>
      <c r="G47" s="12">
        <v>28.2</v>
      </c>
      <c r="H47" s="12">
        <v>22.4</v>
      </c>
      <c r="I47" s="12">
        <v>19.41</v>
      </c>
      <c r="J47" s="13">
        <v>13.59</v>
      </c>
    </row>
    <row r="48" spans="2:10" ht="57.75" customHeight="1" x14ac:dyDescent="0.15">
      <c r="B48" s="14"/>
      <c r="C48" s="1174" t="s">
        <v>4</v>
      </c>
      <c r="D48" s="1174"/>
      <c r="E48" s="1175"/>
      <c r="F48" s="15">
        <v>5.55</v>
      </c>
      <c r="G48" s="16">
        <v>5.68</v>
      </c>
      <c r="H48" s="16">
        <v>5.28</v>
      </c>
      <c r="I48" s="16">
        <v>5.61</v>
      </c>
      <c r="J48" s="17">
        <v>5.14</v>
      </c>
    </row>
    <row r="49" spans="2:10" ht="57.75" customHeight="1" thickBot="1" x14ac:dyDescent="0.2">
      <c r="B49" s="18"/>
      <c r="C49" s="1176" t="s">
        <v>5</v>
      </c>
      <c r="D49" s="1176"/>
      <c r="E49" s="1177"/>
      <c r="F49" s="19" t="s">
        <v>517</v>
      </c>
      <c r="G49" s="20">
        <v>12.35</v>
      </c>
      <c r="H49" s="20" t="s">
        <v>518</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2018-05-09T02:44:59Z</cp:lastPrinted>
  <dcterms:created xsi:type="dcterms:W3CDTF">2018-01-24T06:01:05Z</dcterms:created>
  <dcterms:modified xsi:type="dcterms:W3CDTF">2018-11-29T01:16:18Z</dcterms:modified>
  <cp:category/>
</cp:coreProperties>
</file>