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6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BG35" i="9" l="1"/>
  <c r="BG34"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W40" i="9"/>
  <c r="BE40" i="9"/>
  <c r="AM40" i="9"/>
  <c r="U40" i="9"/>
  <c r="C40" i="9"/>
  <c r="BW39" i="9"/>
  <c r="BE39" i="9"/>
  <c r="AM39" i="9"/>
  <c r="C39" i="9"/>
  <c r="BE38" i="9"/>
  <c r="AM38" i="9"/>
  <c r="C38" i="9"/>
  <c r="BE37" i="9"/>
  <c r="AM37" i="9"/>
  <c r="C37" i="9"/>
  <c r="BE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AM34" i="9" l="1"/>
  <c r="AM35" i="9" l="1"/>
  <c r="AM36" i="9" l="1"/>
  <c r="BE34" i="9" l="1"/>
  <c r="BE35" i="9" l="1"/>
  <c r="BW34" i="9" s="1"/>
  <c r="BW35" i="9" s="1"/>
  <c r="BW36" i="9" s="1"/>
  <c r="BW37" i="9" s="1"/>
  <c r="BW38" i="9" s="1"/>
  <c r="CO34" i="9" l="1"/>
  <c r="CO35" i="9" s="1"/>
  <c r="CO36" i="9" s="1"/>
  <c r="CO37" i="9" s="1"/>
  <c r="CO38" i="9" s="1"/>
  <c r="CO39" i="9" s="1"/>
  <c r="CO40" i="9" s="1"/>
  <c r="CO41" i="9" s="1"/>
</calcChain>
</file>

<file path=xl/sharedStrings.xml><?xml version="1.0" encoding="utf-8"?>
<sst xmlns="http://schemas.openxmlformats.org/spreadsheetml/2006/main" count="1121" uniqueCount="562">
  <si>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</si>
  <si>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</si>
  <si>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</si>
  <si>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</si>
  <si>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</si>
  <si>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</si>
  <si>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</si>
  <si>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</si>
  <si>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</si>
  <si>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</si>
  <si>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</si>
  <si>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</si>
  <si>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</si>
  <si>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</si>
  <si>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</si>
  <si>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</si>
  <si>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</si>
  <si>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</si>
  <si>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</si>
  <si>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</si>
  <si>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</si>
  <si>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</si>
  <si>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</si>
  <si>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</si>
  <si>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</si>
  <si>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</si>
  <si>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</si>
  <si>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</si>
  <si>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</si>
  <si>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</si>
  <si>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</si>
  <si>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</si>
  <si>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</si>
  <si>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</si>
  <si>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</si>
  <si>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</si>
  <si>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</si>
  <si>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</si>
  <si>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</si>
  <si>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</si>
  <si>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</si>
  <si>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</si>
  <si>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</si>
  <si>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</si>
  <si>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</si>
  <si>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</si>
  <si>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</si>
  <si>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</si>
  <si>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</si>
  <si>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</si>
  <si>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</si>
  <si>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</si>
  <si>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</si>
  <si>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</si>
  <si>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</si>
  <si>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</si>
  <si>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</si>
  <si>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</si>
  <si>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</si>
  <si>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</si>
  <si>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</si>
  <si>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</si>
  <si>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</si>
  <si>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</si>
  <si>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</si>
  <si>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</si>
  <si>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</si>
  <si>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</si>
  <si>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</si>
  <si>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</si>
  <si>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</si>
  <si>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</si>
  <si>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</si>
  <si>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</si>
  <si>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</si>
  <si>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</si>
  <si>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</si>
  <si>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</si>
  <si>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</si>
  <si>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</si>
  <si>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</si>
  <si>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</si>
  <si>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防府市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</si>
  <si>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</si>
  <si>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</si>
  <si>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</si>
  <si>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</si>
  <si>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</si>
  <si>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</si>
  <si>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</si>
  <si>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</si>
  <si>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</si>
  <si>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</si>
  <si>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</si>
  <si>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</si>
  <si>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</si>
  <si>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</si>
  <si>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</si>
  <si>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</si>
  <si>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</si>
  <si>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</si>
  <si>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</si>
  <si>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</si>
  <si>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</si>
  <si>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</si>
  <si>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</si>
  <si>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</si>
  <si>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</si>
  <si>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</si>
  <si>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</si>
  <si>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</si>
  <si>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</si>
  <si>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</si>
  <si>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</si>
  <si>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</si>
  <si>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</si>
  <si>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</si>
  <si>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</si>
  <si>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</si>
  <si>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</si>
  <si>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</si>
  <si>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</si>
  <si>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</si>
  <si>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</si>
  <si>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</si>
  <si>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</si>
  <si>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</si>
  <si>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</si>
  <si>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</si>
  <si>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</si>
  <si>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</si>
  <si>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</si>
  <si>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</si>
  <si>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</si>
  <si>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</si>
  <si>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</si>
  <si>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</si>
  <si>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</si>
  <si>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</si>
  <si>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</si>
  <si>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</si>
  <si>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</si>
  <si>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</si>
  <si>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</si>
  <si>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</si>
  <si>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</si>
  <si>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</si>
  <si>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</si>
  <si>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</si>
  <si>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</si>
  <si>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</si>
  <si>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</si>
  <si>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</si>
  <si>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</si>
  <si>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</si>
  <si>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</si>
  <si>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</si>
  <si>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</si>
  <si>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</si>
  <si>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</si>
  <si>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</si>
  <si>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</si>
  <si>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</si>
  <si>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</si>
  <si>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</si>
  <si>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</si>
  <si>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</si>
  <si>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</si>
  <si>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</si>
  <si>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</si>
  <si>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</si>
  <si>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</si>
  <si>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</si>
  <si>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</si>
  <si>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</si>
  <si>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</si>
  <si>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</si>
  <si>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</si>
  <si>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</si>
  <si>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</si>
  <si>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</si>
  <si>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</si>
  <si>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</si>
  <si>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</si>
  <si>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</si>
  <si>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</si>
  <si>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</si>
  <si>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</si>
  <si>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</si>
  <si>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</si>
  <si>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</si>
  <si>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</si>
  <si>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</si>
  <si>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</si>
  <si>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</si>
  <si>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山口県防府市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</si>
  <si>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</si>
  <si>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</si>
  <si>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</si>
  <si>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</si>
  <si>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</si>
  <si>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</si>
  <si>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</si>
  <si>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</si>
  <si>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</si>
  <si>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</si>
  <si>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</si>
  <si>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</si>
  <si>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</si>
  <si>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</si>
  <si>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</si>
  <si>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</si>
  <si>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</si>
  <si>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</si>
  <si>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</si>
  <si>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</si>
  <si>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</si>
  <si>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</si>
  <si>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</si>
  <si>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</si>
  <si>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</si>
  <si>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</si>
  <si>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</si>
  <si>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</si>
  <si>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</si>
  <si>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</si>
  <si>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</si>
  <si>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</si>
  <si>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</si>
  <si>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</si>
  <si>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</si>
  <si>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</si>
  <si>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</si>
  <si>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</si>
  <si>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</si>
  <si>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</si>
  <si>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</si>
  <si>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</si>
  <si>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</si>
  <si>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</si>
  <si>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</si>
  <si>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</si>
  <si>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</si>
  <si>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</si>
  <si>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</si>
  <si>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</si>
  <si>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</si>
  <si>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</si>
  <si>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</si>
  <si>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</si>
  <si>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</si>
  <si>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</si>
  <si>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</si>
  <si>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</si>
  <si>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</si>
  <si>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</si>
  <si>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</si>
  <si>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</si>
  <si>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</si>
  <si>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</si>
  <si>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</si>
  <si>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</si>
  <si>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</si>
  <si>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</si>
  <si>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</si>
  <si>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</si>
  <si>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</si>
  <si>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</si>
  <si>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</si>
  <si>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</si>
  <si>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</si>
  <si>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</si>
  <si>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</si>
  <si>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</si>
  <si>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</si>
  <si>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</si>
  <si>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</si>
  <si>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</si>
  <si>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</si>
  <si>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</si>
  <si>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</si>
  <si>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</si>
  <si>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</si>
  <si>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</si>
  <si>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</si>
  <si>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</si>
  <si>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</si>
  <si>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</si>
  <si>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</si>
  <si>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</si>
  <si>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</si>
  <si>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</si>
  <si>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</si>
  <si>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</si>
  <si>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</si>
  <si>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</si>
  <si>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</si>
  <si>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</si>
  <si>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</si>
  <si>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</si>
  <si>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</si>
  <si>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</si>
  <si>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</si>
  <si>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</si>
  <si>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</si>
  <si>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</si>
  <si>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</si>
  <si>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</si>
  <si>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</si>
  <si>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</si>
  <si>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</si>
  <si>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</si>
  <si>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</si>
  <si>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</si>
  <si>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</si>
  <si>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</si>
  <si>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</si>
  <si>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</si>
  <si>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</si>
  <si>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</si>
  <si>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</si>
  <si>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</si>
  <si>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</si>
  <si>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</si>
  <si>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</si>
  <si>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</si>
  <si>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</si>
  <si>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</si>
  <si>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</si>
  <si>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</si>
  <si>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</si>
  <si>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</si>
  <si>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</si>
  <si>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</si>
  <si>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</si>
  <si>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</si>
  <si>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</si>
  <si>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</si>
  <si>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</si>
  <si>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</si>
  <si>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</si>
  <si>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</si>
  <si>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</si>
  <si>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</si>
  <si>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山口県防府市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</si>
  <si>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</si>
  <si>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</si>
  <si>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</si>
  <si>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</si>
  <si>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</si>
  <si>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</si>
  <si>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</si>
  <si>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</si>
  <si>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</si>
  <si>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</si>
  <si>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</si>
  <si>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</si>
  <si>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</si>
  <si>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</si>
  <si>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</si>
  <si>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</si>
  <si>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</si>
  <si>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</si>
  <si>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</si>
  <si>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</si>
  <si>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</si>
  <si>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</si>
  <si>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</si>
  <si>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</si>
  <si>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</si>
  <si>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</si>
  <si>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</si>
  <si>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</si>
  <si>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</si>
  <si>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</si>
  <si>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</si>
  <si>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</si>
  <si>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水道事業会計</t>
    <phoneticPr fontId="5"/>
  </si>
  <si>
    <t>公共下水道事業会計</t>
    <phoneticPr fontId="5"/>
  </si>
  <si>
    <t>と場事業特別会計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</si>
  <si>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</si>
  <si>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</si>
  <si>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</si>
  <si>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</si>
  <si>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</si>
  <si>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</si>
  <si>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</si>
  <si>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</si>
  <si>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</si>
  <si>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</si>
  <si>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</si>
  <si>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</si>
  <si>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</si>
  <si>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</si>
  <si>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</si>
  <si>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</si>
  <si>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</si>
  <si>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</si>
  <si>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</si>
  <si>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</si>
  <si>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</si>
  <si>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</si>
  <si>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</si>
  <si>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</si>
  <si>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</si>
  <si>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</si>
  <si>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</si>
  <si>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</si>
  <si>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</si>
  <si>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</si>
  <si>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</si>
  <si>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</si>
  <si>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</si>
  <si>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</si>
  <si>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</si>
  <si>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</si>
  <si>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</si>
  <si>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</si>
  <si>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</si>
  <si>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</si>
  <si>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</si>
  <si>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</si>
  <si>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</si>
  <si>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</si>
  <si>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</si>
  <si>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</si>
  <si>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</si>
  <si>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</si>
  <si>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</si>
  <si>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</si>
  <si>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</si>
  <si>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</si>
  <si>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</si>
  <si>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</si>
  <si>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</si>
  <si>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</si>
  <si>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</si>
  <si>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</si>
  <si>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</si>
  <si>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</si>
  <si>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</si>
  <si>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</si>
  <si>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</si>
  <si>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</si>
  <si>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</si>
  <si>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</si>
  <si>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</si>
  <si>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</si>
  <si>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</si>
  <si>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</si>
  <si>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</si>
  <si>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</si>
  <si>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</si>
  <si>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</si>
  <si>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</si>
  <si>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</si>
  <si>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</si>
  <si>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</si>
  <si>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</si>
  <si>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</si>
  <si>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</si>
  <si>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</si>
  <si>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</si>
  <si>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</si>
  <si>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</si>
  <si>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</si>
  <si>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</si>
  <si>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</si>
  <si>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</si>
  <si>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</si>
  <si>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</si>
  <si>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</si>
  <si>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</si>
  <si>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</si>
  <si>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</si>
  <si>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</si>
  <si>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</si>
  <si>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</si>
  <si>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</si>
  <si>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</si>
  <si>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</si>
  <si>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</si>
  <si>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</si>
  <si>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</si>
  <si>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</si>
  <si>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</si>
  <si>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</si>
  <si>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</si>
  <si>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</si>
  <si>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</si>
  <si>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</si>
  <si>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</si>
  <si>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</si>
  <si>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</si>
  <si>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</si>
  <si>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</si>
  <si>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</si>
  <si>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</si>
  <si>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</si>
  <si>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</si>
  <si>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</si>
  <si>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</si>
  <si>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</si>
  <si>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</si>
  <si>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</si>
  <si>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</si>
  <si>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</si>
  <si>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</si>
  <si>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</si>
  <si>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</si>
  <si>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</si>
  <si>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</si>
  <si>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0.50</t>
  </si>
  <si>
    <t>▲ 1.51</t>
  </si>
  <si>
    <t>▲ 2.41</t>
  </si>
  <si>
    <t>水道事業会計</t>
  </si>
  <si>
    <t>一般会計</t>
  </si>
  <si>
    <t>国民健康保険事業特別会計</t>
  </si>
  <si>
    <t>工業用水道事業会計</t>
  </si>
  <si>
    <t>公共下水道事業会計</t>
  </si>
  <si>
    <t>競輪事業特別会計</t>
  </si>
  <si>
    <t>介護保険事業特別会計</t>
  </si>
  <si>
    <t>後期高齢者医療事業特別会計</t>
  </si>
  <si>
    <t>その他会計（赤字）</t>
  </si>
  <si>
    <t>その他会計（黒字）</t>
  </si>
  <si>
    <t>索道事業特別会計</t>
  </si>
  <si>
    <t>一般会計等（純計）</t>
  </si>
  <si>
    <t>駐車場事業特別会計</t>
  </si>
  <si>
    <t>交通災害共済事業特別会計</t>
  </si>
  <si>
    <t>法適用企業</t>
  </si>
  <si>
    <t>青果市場事業特別会計</t>
  </si>
  <si>
    <t>法非適用企業</t>
  </si>
  <si>
    <t>と場事業特別会計</t>
  </si>
  <si>
    <t>公営企業会計等</t>
  </si>
  <si>
    <t>山口県市町総合事務組合一般会計</t>
  </si>
  <si>
    <t>山口県市町総合事務組合非常勤職員公務災害補償特別会計</t>
  </si>
  <si>
    <t>山口県市町総合事務組合山口県自治会館管理特別会計</t>
  </si>
  <si>
    <t>山口県後期高齢者医療広域連合一般会計</t>
  </si>
  <si>
    <t>山口県後期高齢者医療広域連合後期高齢者医療特別会計</t>
  </si>
  <si>
    <t>一部事務組合等</t>
  </si>
  <si>
    <t>防府市農業公社</t>
  </si>
  <si>
    <t>防府水道センター</t>
  </si>
  <si>
    <t>防府市文化振興財団</t>
  </si>
  <si>
    <t>山口・防府地域工芸・地場産業振興センター</t>
  </si>
  <si>
    <t>野島海運</t>
  </si>
  <si>
    <t>○</t>
  </si>
  <si>
    <t>防府市土地開発公社</t>
  </si>
  <si>
    <t>防府地域振興</t>
  </si>
  <si>
    <t>やまぐち農林振興公社</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</si>
  <si>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</si>
  <si>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</si>
  <si>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</si>
  <si>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</si>
  <si>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</si>
  <si>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</si>
  <si>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</si>
  <si>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</si>
  <si>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</si>
  <si>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</si>
  <si>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</si>
  <si>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</si>
  <si>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実質公債費比率は、公営企業に要する地方債の償還に関する繰入金が前年と比べ減少したこと等により改善した。将来負担比率についてもH25年度以降はマイナスを維持しており指数なしとなるが、今後も事業実施の適正化を図り、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</si>
</sst>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78639</c:v>
                </c:pt>
                <c:pt idx="1">
                  <c:v>57580</c:v>
                </c:pt>
                <c:pt idx="2">
                  <c:v>32633</c:v>
                </c:pt>
                <c:pt idx="3">
                  <c:v>42242</c:v>
                </c:pt>
                <c:pt idx="4">
                  <c:v>46884</c:v>
                </c:pt>
              </c:numCache>
            </c:numRef>
          </c:val>
          <c:smooth val="0"/>
        </c:ser>
        <c:dLbls>
          <c:showLegendKey val="0"/>
          <c:showVal val="0"/>
          <c:showCatName val="0"/>
          <c:showSerName val="0"/>
          <c:showPercent val="0"/>
          <c:showBubbleSize val="0"/>
        </c:dLbls>
        <c:marker val="1"/>
        <c:smooth val="0"/>
        <c:axId val="109000960"/>
        <c:axId val="109015424"/>
      </c:lineChart>
      <c:catAx>
        <c:axId val="1090009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015424"/>
        <c:crosses val="autoZero"/>
        <c:auto val="1"/>
        <c:lblAlgn val="ctr"/>
        <c:lblOffset val="100"/>
        <c:tickLblSkip val="1"/>
        <c:tickMarkSkip val="1"/>
        <c:noMultiLvlLbl val="0"/>
      </c:catAx>
      <c:valAx>
        <c:axId val="1090154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000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4.67</c:v>
                </c:pt>
                <c:pt idx="1">
                  <c:v>7.1</c:v>
                </c:pt>
                <c:pt idx="2">
                  <c:v>6.61</c:v>
                </c:pt>
                <c:pt idx="3">
                  <c:v>5.59</c:v>
                </c:pt>
                <c:pt idx="4">
                  <c:v>5.18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22.91</c:v>
                </c:pt>
                <c:pt idx="1">
                  <c:v>24.29</c:v>
                </c:pt>
                <c:pt idx="2">
                  <c:v>24.18</c:v>
                </c:pt>
                <c:pt idx="3">
                  <c:v>23.24</c:v>
                </c:pt>
                <c:pt idx="4">
                  <c:v>20.9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4919680"/>
        <c:axId val="114921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0.49</c:v>
                </c:pt>
                <c:pt idx="1">
                  <c:v>4.05</c:v>
                </c:pt>
                <c:pt idx="2">
                  <c:v>-0.5</c:v>
                </c:pt>
                <c:pt idx="3">
                  <c:v>-1.51</c:v>
                </c:pt>
                <c:pt idx="4">
                  <c:v>-2.41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4919680"/>
        <c:axId val="114921856"/>
      </c:lineChart>
      <c:catAx>
        <c:axId val="11491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921856"/>
        <c:crosses val="autoZero"/>
        <c:auto val="1"/>
        <c:lblAlgn val="ctr"/>
        <c:lblOffset val="100"/>
        <c:tickLblSkip val="1"/>
        <c:tickMarkSkip val="1"/>
        <c:noMultiLvlLbl val="0"/>
      </c:catAx>
      <c:valAx>
        <c:axId val="114921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1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0.11</c:v>
                </c:pt>
                <c:pt idx="2">
                  <c:v>#N/A</c:v>
                </c:pt>
                <c:pt idx="3">
                  <c:v>0.15</c:v>
                </c:pt>
                <c:pt idx="4">
                  <c:v>#N/A</c:v>
                </c:pt>
                <c:pt idx="5">
                  <c:v>0.14000000000000001</c:v>
                </c:pt>
                <c:pt idx="6">
                  <c:v>#N/A</c:v>
                </c:pt>
                <c:pt idx="7">
                  <c:v>0.15</c:v>
                </c:pt>
                <c:pt idx="8">
                  <c:v>#N/A</c:v>
                </c:pt>
                <c:pt idx="9">
                  <c:v>0.17</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0.16</c:v>
                </c:pt>
                <c:pt idx="2">
                  <c:v>#N/A</c:v>
                </c:pt>
                <c:pt idx="3">
                  <c:v>0.15</c:v>
                </c:pt>
                <c:pt idx="4">
                  <c:v>#N/A</c:v>
                </c:pt>
                <c:pt idx="5">
                  <c:v>0.17</c:v>
                </c:pt>
                <c:pt idx="6">
                  <c:v>#N/A</c:v>
                </c:pt>
                <c:pt idx="7">
                  <c:v>0.15</c:v>
                </c:pt>
                <c:pt idx="8">
                  <c:v>#N/A</c:v>
                </c:pt>
                <c:pt idx="9">
                  <c:v>0.18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0.84</c:v>
                </c:pt>
                <c:pt idx="2">
                  <c:v>#N/A</c:v>
                </c:pt>
                <c:pt idx="3">
                  <c:v>0.69</c:v>
                </c:pt>
                <c:pt idx="4">
                  <c:v>#N/A</c:v>
                </c:pt>
                <c:pt idx="5">
                  <c:v>0.62</c:v>
                </c:pt>
                <c:pt idx="6">
                  <c:v>#N/A</c:v>
                </c:pt>
                <c:pt idx="7">
                  <c:v>0.39</c:v>
                </c:pt>
                <c:pt idx="8">
                  <c:v>#N/A</c:v>
                </c:pt>
                <c:pt idx="9">
                  <c:v>0.56000000000000005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1.26</c:v>
                </c:pt>
                <c:pt idx="2">
                  <c:v>#N/A</c:v>
                </c:pt>
                <c:pt idx="3">
                  <c:v>1.53</c:v>
                </c:pt>
                <c:pt idx="4">
                  <c:v>#N/A</c:v>
                </c:pt>
                <c:pt idx="5">
                  <c:v>1.85</c:v>
                </c:pt>
                <c:pt idx="6">
                  <c:v>#N/A</c:v>
                </c:pt>
                <c:pt idx="7">
                  <c:v>1.57</c:v>
                </c:pt>
                <c:pt idx="8">
                  <c:v>#N/A</c:v>
                </c:pt>
                <c:pt idx="9">
                  <c:v>2.36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1.35</c:v>
                </c:pt>
                <c:pt idx="2">
                  <c:v>#N/A</c:v>
                </c:pt>
                <c:pt idx="3">
                  <c:v>1.48</c:v>
                </c:pt>
                <c:pt idx="4">
                  <c:v>#N/A</c:v>
                </c:pt>
                <c:pt idx="5">
                  <c:v>2.06</c:v>
                </c:pt>
                <c:pt idx="6">
                  <c:v>#N/A</c:v>
                </c:pt>
                <c:pt idx="7">
                  <c:v>2.56</c:v>
                </c:pt>
                <c:pt idx="8">
                  <c:v>#N/A</c:v>
                </c:pt>
                <c:pt idx="9">
                  <c:v>2.72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2.85</c:v>
                </c:pt>
                <c:pt idx="2">
                  <c:v>#N/A</c:v>
                </c:pt>
                <c:pt idx="3">
                  <c:v>3.07</c:v>
                </c:pt>
                <c:pt idx="4">
                  <c:v>#N/A</c:v>
                </c:pt>
                <c:pt idx="5">
                  <c:v>3.21</c:v>
                </c:pt>
                <c:pt idx="6">
                  <c:v>#N/A</c:v>
                </c:pt>
                <c:pt idx="7">
                  <c:v>3.3</c:v>
                </c:pt>
                <c:pt idx="8">
                  <c:v>#N/A</c:v>
                </c:pt>
                <c:pt idx="9">
                  <c:v>3.42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3.82</c:v>
                </c:pt>
                <c:pt idx="2">
                  <c:v>#N/A</c:v>
                </c:pt>
                <c:pt idx="3">
                  <c:v>4.7699999999999996</c:v>
                </c:pt>
                <c:pt idx="4">
                  <c:v>#N/A</c:v>
                </c:pt>
                <c:pt idx="5">
                  <c:v>4.8099999999999996</c:v>
                </c:pt>
                <c:pt idx="6">
                  <c:v>#N/A</c:v>
                </c:pt>
                <c:pt idx="7">
                  <c:v>3.72</c:v>
                </c:pt>
                <c:pt idx="8">
                  <c:v>#N/A</c:v>
                </c:pt>
                <c:pt idx="9">
                  <c:v>4.58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4.67</c:v>
                </c:pt>
                <c:pt idx="2">
                  <c:v>#N/A</c:v>
                </c:pt>
                <c:pt idx="3">
                  <c:v>7.09</c:v>
                </c:pt>
                <c:pt idx="4">
                  <c:v>#N/A</c:v>
                </c:pt>
                <c:pt idx="5">
                  <c:v>6.6</c:v>
                </c:pt>
                <c:pt idx="6">
                  <c:v>#N/A</c:v>
                </c:pt>
                <c:pt idx="7">
                  <c:v>5.58</c:v>
                </c:pt>
                <c:pt idx="8">
                  <c:v>#N/A</c:v>
                </c:pt>
                <c:pt idx="9">
                  <c:v>5.18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9.5</c:v>
                </c:pt>
                <c:pt idx="2">
                  <c:v>#N/A</c:v>
                </c:pt>
                <c:pt idx="3">
                  <c:v>10.029999999999999</c:v>
                </c:pt>
                <c:pt idx="4">
                  <c:v>#N/A</c:v>
                </c:pt>
                <c:pt idx="5">
                  <c:v>10.76</c:v>
                </c:pt>
                <c:pt idx="6">
                  <c:v>#N/A</c:v>
                </c:pt>
                <c:pt idx="7">
                  <c:v>10.17</c:v>
                </c:pt>
                <c:pt idx="8">
                  <c:v>#N/A</c:v>
                </c:pt>
                <c:pt idx="9">
                  <c:v>10.57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380608"/>
        <c:axId val="115382144"/>
      </c:barChart>
      <c:catAx>
        <c:axId val="11538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382144"/>
        <c:crosses val="autoZero"/>
        <c:auto val="1"/>
        <c:lblAlgn val="ctr"/>
        <c:lblOffset val="100"/>
        <c:tickLblSkip val="1"/>
        <c:tickMarkSkip val="1"/>
        <c:noMultiLvlLbl val="0"/>
      </c:catAx>
      <c:valAx>
        <c:axId val="11538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80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3902</c:v>
                </c:pt>
                <c:pt idx="5">
                  <c:v>4036</c:v>
                </c:pt>
                <c:pt idx="8">
                  <c:v>4137</c:v>
                </c:pt>
                <c:pt idx="11">
                  <c:v>3951</c:v>
                </c:pt>
                <c:pt idx="14">
                  <c:v>4101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71</c:v>
                </c:pt>
                <c:pt idx="3">
                  <c:v>29</c:v>
                </c:pt>
                <c:pt idx="6">
                  <c:v>8</c:v>
                </c:pt>
                <c:pt idx="9">
                  <c:v>7</c:v>
                </c:pt>
                <c:pt idx="12">
                  <c:v>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913</c:v>
                </c:pt>
                <c:pt idx="3">
                  <c:v>921</c:v>
                </c:pt>
                <c:pt idx="6">
                  <c:v>925</c:v>
                </c:pt>
                <c:pt idx="9">
                  <c:v>954</c:v>
                </c:pt>
                <c:pt idx="12">
                  <c:v>876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3750</c:v>
                </c:pt>
                <c:pt idx="3">
                  <c:v>3847</c:v>
                </c:pt>
                <c:pt idx="6">
                  <c:v>3773</c:v>
                </c:pt>
                <c:pt idx="9">
                  <c:v>3627</c:v>
                </c:pt>
                <c:pt idx="12">
                  <c:v>3646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496896"/>
        <c:axId val="18499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832</c:v>
                </c:pt>
                <c:pt idx="2">
                  <c:v>#N/A</c:v>
                </c:pt>
                <c:pt idx="3">
                  <c:v>#N/A</c:v>
                </c:pt>
                <c:pt idx="4">
                  <c:v>761</c:v>
                </c:pt>
                <c:pt idx="5">
                  <c:v>#N/A</c:v>
                </c:pt>
                <c:pt idx="6">
                  <c:v>#N/A</c:v>
                </c:pt>
                <c:pt idx="7">
                  <c:v>569</c:v>
                </c:pt>
                <c:pt idx="8">
                  <c:v>#N/A</c:v>
                </c:pt>
                <c:pt idx="9">
                  <c:v>#N/A</c:v>
                </c:pt>
                <c:pt idx="10">
                  <c:v>637</c:v>
                </c:pt>
                <c:pt idx="11">
                  <c:v>#N/A</c:v>
                </c:pt>
                <c:pt idx="12">
                  <c:v>#N/A</c:v>
                </c:pt>
                <c:pt idx="13">
                  <c:v>428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496896"/>
        <c:axId val="18499072"/>
      </c:lineChart>
      <c:catAx>
        <c:axId val="1849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99072"/>
        <c:crosses val="autoZero"/>
        <c:auto val="1"/>
        <c:lblAlgn val="ctr"/>
        <c:lblOffset val="100"/>
        <c:tickLblSkip val="1"/>
        <c:tickMarkSkip val="1"/>
        <c:noMultiLvlLbl val="0"/>
      </c:catAx>
      <c:valAx>
        <c:axId val="18499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9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36789</c:v>
                </c:pt>
                <c:pt idx="5">
                  <c:v>38331</c:v>
                </c:pt>
                <c:pt idx="8">
                  <c:v>38343</c:v>
                </c:pt>
                <c:pt idx="11">
                  <c:v>38774</c:v>
                </c:pt>
                <c:pt idx="14">
                  <c:v>38900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12908</c:v>
                </c:pt>
                <c:pt idx="5">
                  <c:v>12559</c:v>
                </c:pt>
                <c:pt idx="8">
                  <c:v>12185</c:v>
                </c:pt>
                <c:pt idx="11">
                  <c:v>11932</c:v>
                </c:pt>
                <c:pt idx="14">
                  <c:v>11551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9914</c:v>
                </c:pt>
                <c:pt idx="5">
                  <c:v>10691</c:v>
                </c:pt>
                <c:pt idx="8">
                  <c:v>10898</c:v>
                </c:pt>
                <c:pt idx="11">
                  <c:v>11813</c:v>
                </c:pt>
                <c:pt idx="14">
                  <c:v>11621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c:v>
                </c:pt>
                <c:pt idx="3">
                  <c:v>4</c:v>
                </c:pt>
                <c:pt idx="6">
                  <c:v>3</c:v>
                </c:pt>
                <c:pt idx="9">
                  <c:v>1</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7313</c:v>
                </c:pt>
                <c:pt idx="3">
                  <c:v>6762</c:v>
                </c:pt>
                <c:pt idx="6">
                  <c:v>6391</c:v>
                </c:pt>
                <c:pt idx="9">
                  <c:v>5904</c:v>
                </c:pt>
                <c:pt idx="12">
                  <c:v>6012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14340</c:v>
                </c:pt>
                <c:pt idx="3">
                  <c:v>14633</c:v>
                </c:pt>
                <c:pt idx="6">
                  <c:v>14733</c:v>
                </c:pt>
                <c:pt idx="9">
                  <c:v>14956</c:v>
                </c:pt>
                <c:pt idx="12">
                  <c:v>14724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381</c:v>
                </c:pt>
                <c:pt idx="3">
                  <c:v>330</c:v>
                </c:pt>
                <c:pt idx="6">
                  <c:v>329</c:v>
                </c:pt>
                <c:pt idx="9">
                  <c:v>355</c:v>
                </c:pt>
                <c:pt idx="12">
                  <c:v>328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38205</c:v>
                </c:pt>
                <c:pt idx="3">
                  <c:v>38703</c:v>
                </c:pt>
                <c:pt idx="6">
                  <c:v>38661</c:v>
                </c:pt>
                <c:pt idx="9">
                  <c:v>38955</c:v>
                </c:pt>
                <c:pt idx="12">
                  <c:v>39236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8457344"/>
        <c:axId val="108456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635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8457344"/>
        <c:axId val="108456576"/>
      </c:lineChart>
      <c:catAx>
        <c:axId val="10845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456576"/>
        <c:crosses val="autoZero"/>
        <c:auto val="1"/>
        <c:lblAlgn val="ctr"/>
        <c:lblOffset val="100"/>
        <c:tickLblSkip val="1"/>
        <c:tickMarkSkip val="1"/>
        <c:noMultiLvlLbl val="0"/>
      </c:catAx>
      <c:valAx>
        <c:axId val="108456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5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6550656"/>
        <c:axId val="116577408"/>
      </c:scatterChart>
      <c:valAx>
        <c:axId val="1165506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577408"/>
        <c:crosses val="autoZero"/>
        <c:crossBetween val="midCat"/>
      </c:valAx>
      <c:valAx>
        <c:axId val="1165774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550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4.4000000000000004</c:v>
                </c:pt>
                <c:pt idx="1">
                  <c:v>3.9</c:v>
                </c:pt>
                <c:pt idx="2">
                  <c:v>3.6</c:v>
                </c:pt>
                <c:pt idx="3">
                  <c:v>3.3</c:v>
                </c:pt>
                <c:pt idx="4">
                  <c:v>2.7</c:v>
                </c:pt>
              </c:numCache>
            </c:numRef>
          </c:xVal>
          <c:yVal>
            <c:numRef>
              <c:f>公会計指標分析・財政指標組合せ分析表!$K$73:$O$73</c:f>
              <c:numCache>
                <c:formatCode>#,##0.0;"▲ "#,##0.0</c:formatCode>
                <c:ptCount val="5"/>
                <c:pt idx="0">
                  <c:v>3.2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280320"/>
        <c:axId val="116323456"/>
      </c:scatterChart>
      <c:valAx>
        <c:axId val="116280320"/>
        <c:scaling>
          <c:orientation val="minMax"/>
          <c:max val="8.9"/>
          <c:min val="4.0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323456"/>
        <c:crosses val="autoZero"/>
        <c:crossBetween val="midCat"/>
      </c:valAx>
      <c:valAx>
        <c:axId val="116323456"/>
        <c:scaling>
          <c:orientation val="minMax"/>
          <c:max val="5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280320"/>
        <c:crosses val="autoZero"/>
        <c:crossBetween val="midCat"/>
        <c:majorUnit val="6.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公営企業債の元利償還金に対する繰入金は減少したが、それ以上に臨時財政対策債の増等による算入公債費等が増加したため、実質公債費比率の分子は減少した。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学校教育施設等整備事業債等により一般会計等に係る地方債の現在高は増加し、財政調整基金やふるさと振興基金等の基金残高の減により充当可能基金が減少したため、将来負担比率の分子は前年度に比べ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前年同様、将来負担比率の分子はマイナスを維持しているが、今後も事業実施の適正化を図り、財政の健全化に努める。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117,172
116,192
189.37
42,982,791
41,422,087
1,199,652
23,150,353
39,236,213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117,172
116,192
189.37
42,982,791
41,422,087
1,199,652
23,150,353
39,236,213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117,172
116,192
189.37
42,982,791
41,422,087
1,199,652
23,150,353
39,236,213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117,172
116,192
189.37
42,982,791
41,422,087
1,199,652
23,150,353
39,236,213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地方消費税交付金や法人市民税の増などにより、基準財政需要額の増以上に基準財政収入額が増加したため、単年度、</a:t>
          </a:r>
          <a:r>
            <a:rPr kumimoji="1" lang="en-US" altLang="ja-JP" sz="1300">
              <a:latin typeface="ＭＳ Ｐゴシック"/>
            </a:rPr>
            <a:t>3</a:t>
          </a:r>
          <a:r>
            <a:rPr kumimoji="1" lang="ja-JP" altLang="en-US" sz="1300">
              <a:latin typeface="ＭＳ Ｐゴシック"/>
            </a:rPr>
            <a:t>ヵ年平均ともに、財政力指数は改善した。</a:t>
          </a:r>
          <a:endParaRPr kumimoji="1" lang="en-US" altLang="ja-JP" sz="1300">
            <a:latin typeface="ＭＳ Ｐゴシック"/>
          </a:endParaRPr>
        </a:p>
        <a:p>
          <a:r>
            <a:rPr kumimoji="1" lang="ja-JP" altLang="en-US" sz="1300">
              <a:latin typeface="ＭＳ Ｐゴシック"/>
            </a:rPr>
            <a:t>　類似団体平均とも同値であり、今後も市税収入等の歳入の確保に努める。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110672</xdr:rowOff>
    </xdr:to>
    <xdr:cxnSp macro="">
      <xdr:nvCxnSpPr>
        <xdr:cNvPr id="70" name="直線コネクタ 69"/>
        <xdr:cNvCxnSpPr/>
      </xdr:nvCxnSpPr>
      <xdr:spPr>
        <a:xfrm flipV="1">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110672</xdr:rowOff>
    </xdr:from>
    <xdr:to>
      <xdr:col>6</xdr:col>
      <xdr:colOff>0</xdr:colOff>
      <xdr:row>41</xdr:row>
      <xdr:rowOff>127907</xdr:rowOff>
    </xdr:to>
    <xdr:cxnSp macro="">
      <xdr:nvCxnSpPr>
        <xdr:cNvPr id="73" name="直線コネクタ 72"/>
        <xdr:cNvCxnSpPr/>
      </xdr:nvCxnSpPr>
      <xdr:spPr>
        <a:xfrm flipV="1">
          <a:off x="3225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127907</xdr:rowOff>
    </xdr:to>
    <xdr:cxnSp macro="">
      <xdr:nvCxnSpPr>
        <xdr:cNvPr id="79" name="直線コネクタ 78"/>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9" name="円/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59872</xdr:rowOff>
    </xdr:from>
    <xdr:to>
      <xdr:col>6</xdr:col>
      <xdr:colOff>50800</xdr:colOff>
      <xdr:row>41</xdr:row>
      <xdr:rowOff>161472</xdr:rowOff>
    </xdr:to>
    <xdr:sp macro="" textlink="">
      <xdr:nvSpPr>
        <xdr:cNvPr id="91" name="円/楕円 90"/>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199</xdr:rowOff>
    </xdr:from>
    <xdr:ext cx="736600" cy="259045"/>
    <xdr:sp macro="" textlink="">
      <xdr:nvSpPr>
        <xdr:cNvPr id="92" name="テキスト ボックス 91"/>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3" name="円/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7" name="円/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98" name="テキスト ボックス 97"/>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経常一般財源については、市税の増以上に各種交付金の減などにより減少しており、経常経費充当一般財源については、医療費等扶助費の増により増加しており、経常収支比率は</a:t>
          </a:r>
          <a:r>
            <a:rPr kumimoji="1" lang="en-US" altLang="ja-JP" sz="1300">
              <a:latin typeface="ＭＳ Ｐゴシック"/>
            </a:rPr>
            <a:t>1.0</a:t>
          </a:r>
          <a:r>
            <a:rPr kumimoji="1" lang="ja-JP" altLang="en-US" sz="1300">
              <a:latin typeface="ＭＳ Ｐゴシック"/>
            </a:rPr>
            <a:t>％増加した。</a:t>
          </a:r>
          <a:endParaRPr kumimoji="1" lang="en-US" altLang="ja-JP" sz="1300">
            <a:latin typeface="ＭＳ Ｐゴシック"/>
          </a:endParaRPr>
        </a:p>
        <a:p>
          <a:r>
            <a:rPr kumimoji="1" lang="ja-JP" altLang="en-US" sz="1300">
              <a:latin typeface="ＭＳ Ｐゴシック"/>
            </a:rPr>
            <a:t>　類似団体平均に比べ、</a:t>
          </a:r>
          <a:r>
            <a:rPr kumimoji="1" lang="en-US" altLang="ja-JP" sz="1300">
              <a:latin typeface="ＭＳ Ｐゴシック"/>
            </a:rPr>
            <a:t>3.6</a:t>
          </a:r>
          <a:r>
            <a:rPr kumimoji="1" lang="ja-JP" altLang="en-US" sz="1300">
              <a:latin typeface="ＭＳ Ｐゴシック"/>
            </a:rPr>
            <a:t>％高い数値となっており、医療扶助費等の社会保障経費は今後も増加が予想されるため、引き続き、人件費や物件費等の経常経費の削減に努める。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65</xdr:row>
      <xdr:rowOff>85090</xdr:rowOff>
    </xdr:to>
    <xdr:cxnSp macro="">
      <xdr:nvCxnSpPr>
        <xdr:cNvPr id="131" name="直線コネクタ 130"/>
        <xdr:cNvCxnSpPr/>
      </xdr:nvCxnSpPr>
      <xdr:spPr>
        <a:xfrm>
          <a:off x="4114800" y="111810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32"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7874</xdr:rowOff>
    </xdr:from>
    <xdr:to>
      <xdr:col>6</xdr:col>
      <xdr:colOff>0</xdr:colOff>
      <xdr:row>65</xdr:row>
      <xdr:rowOff>36830</xdr:rowOff>
    </xdr:to>
    <xdr:cxnSp macro="">
      <xdr:nvCxnSpPr>
        <xdr:cNvPr id="134" name="直線コネクタ 133"/>
        <xdr:cNvCxnSpPr/>
      </xdr:nvCxnSpPr>
      <xdr:spPr>
        <a:xfrm>
          <a:off x="3225800" y="111521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23131</xdr:rowOff>
    </xdr:from>
    <xdr:ext cx="736600" cy="259045"/>
    <xdr:sp macro="" textlink="">
      <xdr:nvSpPr>
        <xdr:cNvPr id="136" name="テキスト ボックス 135"/>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145542</xdr:rowOff>
    </xdr:from>
    <xdr:to>
      <xdr:col>4</xdr:col>
      <xdr:colOff>482600</xdr:colOff>
      <xdr:row>65</xdr:row>
      <xdr:rowOff>7874</xdr:rowOff>
    </xdr:to>
    <xdr:cxnSp macro="">
      <xdr:nvCxnSpPr>
        <xdr:cNvPr id="137" name="直線コネクタ 136"/>
        <xdr:cNvCxnSpPr/>
      </xdr:nvCxnSpPr>
      <xdr:spPr>
        <a:xfrm>
          <a:off x="2336800" y="1111834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145542</xdr:rowOff>
    </xdr:from>
    <xdr:to>
      <xdr:col>3</xdr:col>
      <xdr:colOff>279400</xdr:colOff>
      <xdr:row>65</xdr:row>
      <xdr:rowOff>60960</xdr:rowOff>
    </xdr:to>
    <xdr:cxnSp macro="">
      <xdr:nvCxnSpPr>
        <xdr:cNvPr id="140" name="直線コネクタ 139"/>
        <xdr:cNvCxnSpPr/>
      </xdr:nvCxnSpPr>
      <xdr:spPr>
        <a:xfrm flipV="1">
          <a:off x="1447800" y="1111834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100347</xdr:rowOff>
    </xdr:from>
    <xdr:ext cx="762000" cy="259045"/>
    <xdr:sp macro="" textlink="">
      <xdr:nvSpPr>
        <xdr:cNvPr id="142" name="テキスト ボックス 141"/>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138955</xdr:rowOff>
    </xdr:from>
    <xdr:ext cx="762000" cy="259045"/>
    <xdr:sp macro="" textlink="">
      <xdr:nvSpPr>
        <xdr:cNvPr id="144" name="テキスト ボックス 143"/>
        <xdr:cNvSpPr txBox="1"/>
      </xdr:nvSpPr>
      <xdr:spPr>
        <a:xfrm>
          <a:off x="1066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50" name="円/楕円 149"/>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6367</xdr:rowOff>
    </xdr:from>
    <xdr:ext cx="762000" cy="259045"/>
    <xdr:sp macro="" textlink="">
      <xdr:nvSpPr>
        <xdr:cNvPr id="151"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2" name="円/楕円 151"/>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3" name="テキスト ボックス 152"/>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128524</xdr:rowOff>
    </xdr:from>
    <xdr:to>
      <xdr:col>4</xdr:col>
      <xdr:colOff>533400</xdr:colOff>
      <xdr:row>65</xdr:row>
      <xdr:rowOff>58674</xdr:rowOff>
    </xdr:to>
    <xdr:sp macro="" textlink="">
      <xdr:nvSpPr>
        <xdr:cNvPr id="154" name="円/楕円 153"/>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43451</xdr:rowOff>
    </xdr:from>
    <xdr:ext cx="762000" cy="259045"/>
    <xdr:sp macro="" textlink="">
      <xdr:nvSpPr>
        <xdr:cNvPr id="155" name="テキスト ボックス 154"/>
        <xdr:cNvSpPr txBox="1"/>
      </xdr:nvSpPr>
      <xdr:spPr>
        <a:xfrm>
          <a:off x="2844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94742</xdr:rowOff>
    </xdr:from>
    <xdr:to>
      <xdr:col>3</xdr:col>
      <xdr:colOff>330200</xdr:colOff>
      <xdr:row>65</xdr:row>
      <xdr:rowOff>24892</xdr:rowOff>
    </xdr:to>
    <xdr:sp macro="" textlink="">
      <xdr:nvSpPr>
        <xdr:cNvPr id="156" name="円/楕円 155"/>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9669</xdr:rowOff>
    </xdr:from>
    <xdr:ext cx="762000" cy="259045"/>
    <xdr:sp macro="" textlink="">
      <xdr:nvSpPr>
        <xdr:cNvPr id="157" name="テキスト ボックス 156"/>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58" name="円/楕円 157"/>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96537</xdr:rowOff>
    </xdr:from>
    <xdr:ext cx="762000" cy="259045"/>
    <xdr:sp macro="" textlink="">
      <xdr:nvSpPr>
        <xdr:cNvPr id="159" name="テキスト ボックス 158"/>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退職手当の減などにより人件費は</a:t>
          </a:r>
          <a:r>
            <a:rPr kumimoji="1" lang="en-US" altLang="ja-JP" sz="1300">
              <a:latin typeface="ＭＳ Ｐゴシック"/>
            </a:rPr>
            <a:t>6.4</a:t>
          </a:r>
          <a:r>
            <a:rPr kumimoji="1" lang="ja-JP" altLang="en-US" sz="1300">
              <a:latin typeface="ＭＳ Ｐゴシック"/>
            </a:rPr>
            <a:t>％減少したが、市立図書館の指定管理制度の導入などにより、物件費が</a:t>
          </a:r>
          <a:r>
            <a:rPr kumimoji="1" lang="en-US" altLang="ja-JP" sz="1300">
              <a:latin typeface="ＭＳ Ｐゴシック"/>
            </a:rPr>
            <a:t>1.3</a:t>
          </a:r>
          <a:r>
            <a:rPr kumimoji="1" lang="ja-JP" altLang="en-US" sz="1300">
              <a:latin typeface="ＭＳ Ｐゴシック"/>
            </a:rPr>
            <a:t>％増加したため、前年度と比べ、</a:t>
          </a:r>
          <a:r>
            <a:rPr kumimoji="1" lang="en-US" altLang="ja-JP" sz="1300">
              <a:latin typeface="ＭＳ Ｐゴシック"/>
            </a:rPr>
            <a:t>362</a:t>
          </a:r>
          <a:r>
            <a:rPr kumimoji="1" lang="ja-JP" altLang="en-US" sz="1300">
              <a:latin typeface="ＭＳ Ｐゴシック"/>
            </a:rPr>
            <a:t>円増加した。</a:t>
          </a:r>
          <a:endParaRPr kumimoji="1" lang="en-US" altLang="ja-JP" sz="1300">
            <a:latin typeface="ＭＳ Ｐゴシック"/>
          </a:endParaRPr>
        </a:p>
        <a:p>
          <a:r>
            <a:rPr kumimoji="1" lang="ja-JP" altLang="en-US" sz="1300">
              <a:latin typeface="ＭＳ Ｐゴシック"/>
            </a:rPr>
            <a:t>　類似団体平均に比べ、</a:t>
          </a:r>
          <a:r>
            <a:rPr kumimoji="1" lang="en-US" altLang="ja-JP" sz="1300">
              <a:latin typeface="ＭＳ Ｐゴシック"/>
            </a:rPr>
            <a:t>9,212</a:t>
          </a:r>
          <a:r>
            <a:rPr kumimoji="1" lang="ja-JP" altLang="en-US" sz="1300">
              <a:latin typeface="ＭＳ Ｐゴシック"/>
            </a:rPr>
            <a:t>円低い水準にはあるが、引き続き、歳出予算の計画的な執行により、歳出削減に努める。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79753</xdr:rowOff>
    </xdr:from>
    <xdr:to>
      <xdr:col>7</xdr:col>
      <xdr:colOff>152400</xdr:colOff>
      <xdr:row>82</xdr:row>
      <xdr:rowOff>85993</xdr:rowOff>
    </xdr:to>
    <xdr:cxnSp macro="">
      <xdr:nvCxnSpPr>
        <xdr:cNvPr id="196" name="直線コネクタ 195"/>
        <xdr:cNvCxnSpPr/>
      </xdr:nvCxnSpPr>
      <xdr:spPr>
        <a:xfrm>
          <a:off x="4114800" y="14138653"/>
          <a:ext cx="8382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8931</xdr:rowOff>
    </xdr:from>
    <xdr:to>
      <xdr:col>6</xdr:col>
      <xdr:colOff>0</xdr:colOff>
      <xdr:row>82</xdr:row>
      <xdr:rowOff>79753</xdr:rowOff>
    </xdr:to>
    <xdr:cxnSp macro="">
      <xdr:nvCxnSpPr>
        <xdr:cNvPr id="199" name="直線コネクタ 198"/>
        <xdr:cNvCxnSpPr/>
      </xdr:nvCxnSpPr>
      <xdr:spPr>
        <a:xfrm>
          <a:off x="3225800" y="14067831"/>
          <a:ext cx="889000" cy="7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58973</xdr:rowOff>
    </xdr:from>
    <xdr:to>
      <xdr:col>4</xdr:col>
      <xdr:colOff>482600</xdr:colOff>
      <xdr:row>82</xdr:row>
      <xdr:rowOff>8931</xdr:rowOff>
    </xdr:to>
    <xdr:cxnSp macro="">
      <xdr:nvCxnSpPr>
        <xdr:cNvPr id="202" name="直線コネクタ 201"/>
        <xdr:cNvCxnSpPr/>
      </xdr:nvCxnSpPr>
      <xdr:spPr>
        <a:xfrm>
          <a:off x="2336800" y="13946423"/>
          <a:ext cx="889000" cy="1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40746</xdr:rowOff>
    </xdr:from>
    <xdr:ext cx="762000" cy="259045"/>
    <xdr:sp macro="" textlink="">
      <xdr:nvSpPr>
        <xdr:cNvPr id="204" name="テキスト ボックス 203"/>
        <xdr:cNvSpPr txBox="1"/>
      </xdr:nvSpPr>
      <xdr:spPr>
        <a:xfrm>
          <a:off x="2844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58973</xdr:rowOff>
    </xdr:from>
    <xdr:to>
      <xdr:col>3</xdr:col>
      <xdr:colOff>279400</xdr:colOff>
      <xdr:row>81</xdr:row>
      <xdr:rowOff>97478</xdr:rowOff>
    </xdr:to>
    <xdr:cxnSp macro="">
      <xdr:nvCxnSpPr>
        <xdr:cNvPr id="205" name="直線コネクタ 204"/>
        <xdr:cNvCxnSpPr/>
      </xdr:nvCxnSpPr>
      <xdr:spPr>
        <a:xfrm flipV="1">
          <a:off x="1447800" y="13946423"/>
          <a:ext cx="889000" cy="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140943</xdr:rowOff>
    </xdr:from>
    <xdr:ext cx="762000" cy="259045"/>
    <xdr:sp macro="" textlink="">
      <xdr:nvSpPr>
        <xdr:cNvPr id="207" name="テキスト ボックス 206"/>
        <xdr:cNvSpPr txBox="1"/>
      </xdr:nvSpPr>
      <xdr:spPr>
        <a:xfrm>
          <a:off x="1955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168468</xdr:rowOff>
    </xdr:from>
    <xdr:ext cx="762000" cy="259045"/>
    <xdr:sp macro="" textlink="">
      <xdr:nvSpPr>
        <xdr:cNvPr id="209" name="テキスト ボックス 208"/>
        <xdr:cNvSpPr txBox="1"/>
      </xdr:nvSpPr>
      <xdr:spPr>
        <a:xfrm>
          <a:off x="1066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35193</xdr:rowOff>
    </xdr:from>
    <xdr:to>
      <xdr:col>7</xdr:col>
      <xdr:colOff>203200</xdr:colOff>
      <xdr:row>82</xdr:row>
      <xdr:rowOff>136793</xdr:rowOff>
    </xdr:to>
    <xdr:sp macro="" textlink="">
      <xdr:nvSpPr>
        <xdr:cNvPr id="215" name="円/楕円 214"/>
        <xdr:cNvSpPr/>
      </xdr:nvSpPr>
      <xdr:spPr>
        <a:xfrm>
          <a:off x="4902200" y="140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51720</xdr:rowOff>
    </xdr:from>
    <xdr:ext cx="762000" cy="259045"/>
    <xdr:sp macro="" textlink="">
      <xdr:nvSpPr>
        <xdr:cNvPr id="216" name="人件費・物件費等の状況該当値テキスト"/>
        <xdr:cNvSpPr txBox="1"/>
      </xdr:nvSpPr>
      <xdr:spPr>
        <a:xfrm>
          <a:off x="5041900" y="1393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103,305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28953</xdr:rowOff>
    </xdr:from>
    <xdr:to>
      <xdr:col>6</xdr:col>
      <xdr:colOff>50800</xdr:colOff>
      <xdr:row>82</xdr:row>
      <xdr:rowOff>130553</xdr:rowOff>
    </xdr:to>
    <xdr:sp macro="" textlink="">
      <xdr:nvSpPr>
        <xdr:cNvPr id="217" name="円/楕円 216"/>
        <xdr:cNvSpPr/>
      </xdr:nvSpPr>
      <xdr:spPr>
        <a:xfrm>
          <a:off x="4064000" y="140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140730</xdr:rowOff>
    </xdr:from>
    <xdr:ext cx="736600" cy="259045"/>
    <xdr:sp macro="" textlink="">
      <xdr:nvSpPr>
        <xdr:cNvPr id="218" name="テキスト ボックス 217"/>
        <xdr:cNvSpPr txBox="1"/>
      </xdr:nvSpPr>
      <xdr:spPr>
        <a:xfrm>
          <a:off x="3733800" y="13856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102,943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129581</xdr:rowOff>
    </xdr:from>
    <xdr:to>
      <xdr:col>4</xdr:col>
      <xdr:colOff>533400</xdr:colOff>
      <xdr:row>82</xdr:row>
      <xdr:rowOff>59731</xdr:rowOff>
    </xdr:to>
    <xdr:sp macro="" textlink="">
      <xdr:nvSpPr>
        <xdr:cNvPr id="219" name="円/楕円 218"/>
        <xdr:cNvSpPr/>
      </xdr:nvSpPr>
      <xdr:spPr>
        <a:xfrm>
          <a:off x="3175000" y="140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69908</xdr:rowOff>
    </xdr:from>
    <xdr:ext cx="762000" cy="259045"/>
    <xdr:sp macro="" textlink="">
      <xdr:nvSpPr>
        <xdr:cNvPr id="220" name="テキスト ボックス 219"/>
        <xdr:cNvSpPr txBox="1"/>
      </xdr:nvSpPr>
      <xdr:spPr>
        <a:xfrm>
          <a:off x="2844800" y="137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98,834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8173</xdr:rowOff>
    </xdr:from>
    <xdr:to>
      <xdr:col>3</xdr:col>
      <xdr:colOff>330200</xdr:colOff>
      <xdr:row>81</xdr:row>
      <xdr:rowOff>109773</xdr:rowOff>
    </xdr:to>
    <xdr:sp macro="" textlink="">
      <xdr:nvSpPr>
        <xdr:cNvPr id="221" name="円/楕円 220"/>
        <xdr:cNvSpPr/>
      </xdr:nvSpPr>
      <xdr:spPr>
        <a:xfrm>
          <a:off x="2286000" y="138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119950</xdr:rowOff>
    </xdr:from>
    <xdr:ext cx="762000" cy="259045"/>
    <xdr:sp macro="" textlink="">
      <xdr:nvSpPr>
        <xdr:cNvPr id="222" name="テキスト ボックス 221"/>
        <xdr:cNvSpPr txBox="1"/>
      </xdr:nvSpPr>
      <xdr:spPr>
        <a:xfrm>
          <a:off x="1955800" y="1366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91,790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46678</xdr:rowOff>
    </xdr:from>
    <xdr:to>
      <xdr:col>2</xdr:col>
      <xdr:colOff>127000</xdr:colOff>
      <xdr:row>81</xdr:row>
      <xdr:rowOff>148278</xdr:rowOff>
    </xdr:to>
    <xdr:sp macro="" textlink="">
      <xdr:nvSpPr>
        <xdr:cNvPr id="223" name="円/楕円 222"/>
        <xdr:cNvSpPr/>
      </xdr:nvSpPr>
      <xdr:spPr>
        <a:xfrm>
          <a:off x="1397000" y="1393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158455</xdr:rowOff>
    </xdr:from>
    <xdr:ext cx="762000" cy="259045"/>
    <xdr:sp macro="" textlink="">
      <xdr:nvSpPr>
        <xdr:cNvPr id="224" name="テキスト ボックス 223"/>
        <xdr:cNvSpPr txBox="1"/>
      </xdr:nvSpPr>
      <xdr:spPr>
        <a:xfrm>
          <a:off x="1066800" y="1370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職員構成（採用・退職、経験年数階層）の変動等により、前年度より</a:t>
          </a:r>
          <a:r>
            <a:rPr kumimoji="1" lang="en-US" altLang="ja-JP" sz="1300" baseline="0">
              <a:latin typeface="ＭＳ Ｐゴシック"/>
            </a:rPr>
            <a:t>0.6</a:t>
          </a:r>
          <a:r>
            <a:rPr kumimoji="1" lang="ja-JP" altLang="en-US" sz="1300" baseline="0">
              <a:latin typeface="ＭＳ Ｐゴシック"/>
            </a:rPr>
            <a:t>％増加したが、類似団体平均に比べ、</a:t>
          </a:r>
          <a:r>
            <a:rPr kumimoji="1" lang="en-US" altLang="ja-JP" sz="1300" baseline="0">
              <a:latin typeface="ＭＳ Ｐゴシック"/>
            </a:rPr>
            <a:t>0.1</a:t>
          </a:r>
          <a:r>
            <a:rPr kumimoji="1" lang="ja-JP" altLang="en-US" sz="1300" baseline="0">
              <a:latin typeface="ＭＳ Ｐゴシック"/>
            </a:rPr>
            <a:t>％低い水準であり、今後も同水準を保てるよう、引き続き給与の適正化に努める。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83</xdr:row>
      <xdr:rowOff>52916</xdr:rowOff>
    </xdr:to>
    <xdr:cxnSp macro="">
      <xdr:nvCxnSpPr>
        <xdr:cNvPr id="258" name="直線コネクタ 257"/>
        <xdr:cNvCxnSpPr/>
      </xdr:nvCxnSpPr>
      <xdr:spPr>
        <a:xfrm>
          <a:off x="16179800" y="142028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159049</xdr:rowOff>
    </xdr:from>
    <xdr:ext cx="762000" cy="259045"/>
    <xdr:sp macro="" textlink="">
      <xdr:nvSpPr>
        <xdr:cNvPr id="259" name="給与水準   （国との比較）平均値テキスト"/>
        <xdr:cNvSpPr txBox="1"/>
      </xdr:nvSpPr>
      <xdr:spPr>
        <a:xfrm>
          <a:off x="17106900" y="1421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82</xdr:row>
      <xdr:rowOff>143934</xdr:rowOff>
    </xdr:to>
    <xdr:cxnSp macro="">
      <xdr:nvCxnSpPr>
        <xdr:cNvPr id="261" name="直線コネクタ 260"/>
        <xdr:cNvCxnSpPr/>
      </xdr:nvCxnSpPr>
      <xdr:spPr>
        <a:xfrm>
          <a:off x="15290800" y="141626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115305</xdr:rowOff>
    </xdr:from>
    <xdr:ext cx="736600" cy="259045"/>
    <xdr:sp macro="" textlink="">
      <xdr:nvSpPr>
        <xdr:cNvPr id="263" name="テキスト ボックス 262"/>
        <xdr:cNvSpPr txBox="1"/>
      </xdr:nvSpPr>
      <xdr:spPr>
        <a:xfrm>
          <a:off x="15798800" y="1434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141111</xdr:rowOff>
    </xdr:from>
    <xdr:to>
      <xdr:col>22</xdr:col>
      <xdr:colOff>203200</xdr:colOff>
      <xdr:row>82</xdr:row>
      <xdr:rowOff>103716</xdr:rowOff>
    </xdr:to>
    <xdr:cxnSp macro="">
      <xdr:nvCxnSpPr>
        <xdr:cNvPr id="264" name="直線コネクタ 263"/>
        <xdr:cNvCxnSpPr/>
      </xdr:nvCxnSpPr>
      <xdr:spPr>
        <a:xfrm>
          <a:off x="14401800" y="14028561"/>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65" name="フローチャート : 判断 26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34872</xdr:rowOff>
    </xdr:from>
    <xdr:ext cx="762000" cy="259045"/>
    <xdr:sp macro="" textlink="">
      <xdr:nvSpPr>
        <xdr:cNvPr id="266" name="テキスト ボックス 265"/>
        <xdr:cNvSpPr txBox="1"/>
      </xdr:nvSpPr>
      <xdr:spPr>
        <a:xfrm>
          <a:off x="14909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141111</xdr:rowOff>
    </xdr:from>
    <xdr:to>
      <xdr:col>21</xdr:col>
      <xdr:colOff>0</xdr:colOff>
      <xdr:row>89</xdr:row>
      <xdr:rowOff>16228</xdr:rowOff>
    </xdr:to>
    <xdr:cxnSp macro="">
      <xdr:nvCxnSpPr>
        <xdr:cNvPr id="267" name="直線コネクタ 266"/>
        <xdr:cNvCxnSpPr/>
      </xdr:nvCxnSpPr>
      <xdr:spPr>
        <a:xfrm flipV="1">
          <a:off x="13512800" y="14028561"/>
          <a:ext cx="889000" cy="124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166105</xdr:rowOff>
    </xdr:from>
    <xdr:ext cx="762000" cy="259045"/>
    <xdr:sp macro="" textlink="">
      <xdr:nvSpPr>
        <xdr:cNvPr id="269" name="テキスト ボックス 268"/>
        <xdr:cNvSpPr txBox="1"/>
      </xdr:nvSpPr>
      <xdr:spPr>
        <a:xfrm>
          <a:off x="14020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0" name="フローチャート : 判断 269"/>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71" name="テキスト ボックス 270"/>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7" name="円/楕円 276"/>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8"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79" name="円/楕円 278"/>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80" name="テキスト ボックス 279"/>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52916</xdr:rowOff>
    </xdr:from>
    <xdr:to>
      <xdr:col>22</xdr:col>
      <xdr:colOff>254000</xdr:colOff>
      <xdr:row>82</xdr:row>
      <xdr:rowOff>154516</xdr:rowOff>
    </xdr:to>
    <xdr:sp macro="" textlink="">
      <xdr:nvSpPr>
        <xdr:cNvPr id="281" name="円/楕円 280"/>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164693</xdr:rowOff>
    </xdr:from>
    <xdr:ext cx="762000" cy="259045"/>
    <xdr:sp macro="" textlink="">
      <xdr:nvSpPr>
        <xdr:cNvPr id="282" name="テキスト ボックス 281"/>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90311</xdr:rowOff>
    </xdr:from>
    <xdr:to>
      <xdr:col>21</xdr:col>
      <xdr:colOff>50800</xdr:colOff>
      <xdr:row>82</xdr:row>
      <xdr:rowOff>20461</xdr:rowOff>
    </xdr:to>
    <xdr:sp macro="" textlink="">
      <xdr:nvSpPr>
        <xdr:cNvPr id="283" name="円/楕円 282"/>
        <xdr:cNvSpPr/>
      </xdr:nvSpPr>
      <xdr:spPr>
        <a:xfrm>
          <a:off x="14351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30638</xdr:rowOff>
    </xdr:from>
    <xdr:ext cx="762000" cy="259045"/>
    <xdr:sp macro="" textlink="">
      <xdr:nvSpPr>
        <xdr:cNvPr id="284" name="テキスト ボックス 283"/>
        <xdr:cNvSpPr txBox="1"/>
      </xdr:nvSpPr>
      <xdr:spPr>
        <a:xfrm>
          <a:off x="14020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136878</xdr:rowOff>
    </xdr:from>
    <xdr:to>
      <xdr:col>19</xdr:col>
      <xdr:colOff>533400</xdr:colOff>
      <xdr:row>89</xdr:row>
      <xdr:rowOff>67028</xdr:rowOff>
    </xdr:to>
    <xdr:sp macro="" textlink="">
      <xdr:nvSpPr>
        <xdr:cNvPr id="285" name="円/楕円 284"/>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77205</xdr:rowOff>
    </xdr:from>
    <xdr:ext cx="762000" cy="259045"/>
    <xdr:sp macro="" textlink="">
      <xdr:nvSpPr>
        <xdr:cNvPr id="286" name="テキスト ボックス 285"/>
        <xdr:cNvSpPr txBox="1"/>
      </xdr:nvSpPr>
      <xdr:spPr>
        <a:xfrm>
          <a:off x="13131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a:t>
          </a:r>
          <a:r>
            <a:rPr kumimoji="1" lang="en-US" altLang="ja-JP" sz="1300">
              <a:latin typeface="ＭＳ Ｐゴシック"/>
            </a:rPr>
            <a:t>0.08</a:t>
          </a:r>
          <a:r>
            <a:rPr kumimoji="1" lang="ja-JP" altLang="en-US" sz="1300">
              <a:latin typeface="ＭＳ Ｐゴシック"/>
            </a:rPr>
            <a:t>人低い水準ではあるが、前年度に比べ、</a:t>
          </a:r>
          <a:r>
            <a:rPr kumimoji="1" lang="en-US" altLang="ja-JP" sz="1300">
              <a:latin typeface="ＭＳ Ｐゴシック"/>
            </a:rPr>
            <a:t>0.12</a:t>
          </a:r>
          <a:r>
            <a:rPr kumimoji="1" lang="ja-JP" altLang="en-US" sz="1300">
              <a:latin typeface="ＭＳ Ｐゴシック"/>
            </a:rPr>
            <a:t>人増加しており、引き続き、定員適正化計画に基づいて、事務の民間委託や統廃合を実施し、定員の適正化に努める。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15494</xdr:rowOff>
    </xdr:from>
    <xdr:to>
      <xdr:col>24</xdr:col>
      <xdr:colOff>558800</xdr:colOff>
      <xdr:row>62</xdr:row>
      <xdr:rowOff>44450</xdr:rowOff>
    </xdr:to>
    <xdr:cxnSp macro="">
      <xdr:nvCxnSpPr>
        <xdr:cNvPr id="319" name="直線コネクタ 318"/>
        <xdr:cNvCxnSpPr/>
      </xdr:nvCxnSpPr>
      <xdr:spPr>
        <a:xfrm>
          <a:off x="16179800" y="1064539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156481</xdr:rowOff>
    </xdr:from>
    <xdr:ext cx="762000" cy="259045"/>
    <xdr:sp macro="" textlink="">
      <xdr:nvSpPr>
        <xdr:cNvPr id="320" name="定員管理の状況平均値テキスト"/>
        <xdr:cNvSpPr txBox="1"/>
      </xdr:nvSpPr>
      <xdr:spPr>
        <a:xfrm>
          <a:off x="17106900" y="106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10668</xdr:rowOff>
    </xdr:from>
    <xdr:to>
      <xdr:col>23</xdr:col>
      <xdr:colOff>406400</xdr:colOff>
      <xdr:row>62</xdr:row>
      <xdr:rowOff>15494</xdr:rowOff>
    </xdr:to>
    <xdr:cxnSp macro="">
      <xdr:nvCxnSpPr>
        <xdr:cNvPr id="322" name="直線コネクタ 321"/>
        <xdr:cNvCxnSpPr/>
      </xdr:nvCxnSpPr>
      <xdr:spPr>
        <a:xfrm>
          <a:off x="15290800" y="106405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4" name="テキスト ボックス 323"/>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3429</xdr:rowOff>
    </xdr:from>
    <xdr:to>
      <xdr:col>22</xdr:col>
      <xdr:colOff>203200</xdr:colOff>
      <xdr:row>62</xdr:row>
      <xdr:rowOff>10668</xdr:rowOff>
    </xdr:to>
    <xdr:cxnSp macro="">
      <xdr:nvCxnSpPr>
        <xdr:cNvPr id="325" name="直線コネクタ 324"/>
        <xdr:cNvCxnSpPr/>
      </xdr:nvCxnSpPr>
      <xdr:spPr>
        <a:xfrm>
          <a:off x="14401800" y="1063332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3429</xdr:rowOff>
    </xdr:from>
    <xdr:to>
      <xdr:col>21</xdr:col>
      <xdr:colOff>0</xdr:colOff>
      <xdr:row>62</xdr:row>
      <xdr:rowOff>20320</xdr:rowOff>
    </xdr:to>
    <xdr:cxnSp macro="">
      <xdr:nvCxnSpPr>
        <xdr:cNvPr id="328" name="直線コネクタ 327"/>
        <xdr:cNvCxnSpPr/>
      </xdr:nvCxnSpPr>
      <xdr:spPr>
        <a:xfrm flipV="1">
          <a:off x="13512800" y="1063332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38" name="円/楕円 337"/>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10177</xdr:rowOff>
    </xdr:from>
    <xdr:ext cx="762000" cy="259045"/>
    <xdr:sp macro="" textlink="">
      <xdr:nvSpPr>
        <xdr:cNvPr id="339" name="定員管理の状況該当値テキスト"/>
        <xdr:cNvSpPr txBox="1"/>
      </xdr:nvSpPr>
      <xdr:spPr>
        <a:xfrm>
          <a:off x="17106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136144</xdr:rowOff>
    </xdr:from>
    <xdr:to>
      <xdr:col>23</xdr:col>
      <xdr:colOff>457200</xdr:colOff>
      <xdr:row>62</xdr:row>
      <xdr:rowOff>66294</xdr:rowOff>
    </xdr:to>
    <xdr:sp macro="" textlink="">
      <xdr:nvSpPr>
        <xdr:cNvPr id="340" name="円/楕円 339"/>
        <xdr:cNvSpPr/>
      </xdr:nvSpPr>
      <xdr:spPr>
        <a:xfrm>
          <a:off x="16129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41" name="テキスト ボックス 340"/>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131318</xdr:rowOff>
    </xdr:from>
    <xdr:to>
      <xdr:col>22</xdr:col>
      <xdr:colOff>254000</xdr:colOff>
      <xdr:row>62</xdr:row>
      <xdr:rowOff>61468</xdr:rowOff>
    </xdr:to>
    <xdr:sp macro="" textlink="">
      <xdr:nvSpPr>
        <xdr:cNvPr id="342" name="円/楕円 341"/>
        <xdr:cNvSpPr/>
      </xdr:nvSpPr>
      <xdr:spPr>
        <a:xfrm>
          <a:off x="15240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71645</xdr:rowOff>
    </xdr:from>
    <xdr:ext cx="762000" cy="259045"/>
    <xdr:sp macro="" textlink="">
      <xdr:nvSpPr>
        <xdr:cNvPr id="343" name="テキスト ボックス 342"/>
        <xdr:cNvSpPr txBox="1"/>
      </xdr:nvSpPr>
      <xdr:spPr>
        <a:xfrm>
          <a:off x="14909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124079</xdr:rowOff>
    </xdr:from>
    <xdr:to>
      <xdr:col>21</xdr:col>
      <xdr:colOff>50800</xdr:colOff>
      <xdr:row>62</xdr:row>
      <xdr:rowOff>54229</xdr:rowOff>
    </xdr:to>
    <xdr:sp macro="" textlink="">
      <xdr:nvSpPr>
        <xdr:cNvPr id="344" name="円/楕円 343"/>
        <xdr:cNvSpPr/>
      </xdr:nvSpPr>
      <xdr:spPr>
        <a:xfrm>
          <a:off x="143510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64406</xdr:rowOff>
    </xdr:from>
    <xdr:ext cx="762000" cy="259045"/>
    <xdr:sp macro="" textlink="">
      <xdr:nvSpPr>
        <xdr:cNvPr id="345" name="テキスト ボックス 344"/>
        <xdr:cNvSpPr txBox="1"/>
      </xdr:nvSpPr>
      <xdr:spPr>
        <a:xfrm>
          <a:off x="14020800" y="1035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140970</xdr:rowOff>
    </xdr:from>
    <xdr:to>
      <xdr:col>19</xdr:col>
      <xdr:colOff>533400</xdr:colOff>
      <xdr:row>62</xdr:row>
      <xdr:rowOff>71120</xdr:rowOff>
    </xdr:to>
    <xdr:sp macro="" textlink="">
      <xdr:nvSpPr>
        <xdr:cNvPr id="346" name="円/楕円 345"/>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81297</xdr:rowOff>
    </xdr:from>
    <xdr:ext cx="762000" cy="259045"/>
    <xdr:sp macro="" textlink="">
      <xdr:nvSpPr>
        <xdr:cNvPr id="347" name="テキスト ボックス 346"/>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元利償還金等の減や標準財政規模の増により、</a:t>
          </a:r>
          <a:r>
            <a:rPr kumimoji="1" lang="en-US" altLang="ja-JP" sz="1300">
              <a:latin typeface="ＭＳ Ｐゴシック"/>
            </a:rPr>
            <a:t>3</a:t>
          </a:r>
          <a:r>
            <a:rPr kumimoji="1" lang="ja-JP" altLang="en-US" sz="1300">
              <a:latin typeface="ＭＳ Ｐゴシック"/>
            </a:rPr>
            <a:t>ヵ年平均の比率は、前年度に比べ、</a:t>
          </a:r>
          <a:r>
            <a:rPr kumimoji="1" lang="en-US" altLang="ja-JP" sz="1300">
              <a:latin typeface="ＭＳ Ｐゴシック"/>
            </a:rPr>
            <a:t>0.6</a:t>
          </a:r>
          <a:r>
            <a:rPr kumimoji="1" lang="ja-JP" altLang="en-US" sz="1300">
              <a:latin typeface="ＭＳ Ｐゴシック"/>
            </a:rPr>
            <a:t>％改善した。</a:t>
          </a:r>
          <a:endParaRPr kumimoji="1" lang="en-US" altLang="ja-JP" sz="1300">
            <a:latin typeface="ＭＳ Ｐゴシック"/>
          </a:endParaRPr>
        </a:p>
        <a:p>
          <a:r>
            <a:rPr kumimoji="1" lang="ja-JP" altLang="en-US" sz="1300">
              <a:latin typeface="ＭＳ Ｐゴシック"/>
            </a:rPr>
            <a:t>　類似団体平均に比べ、</a:t>
          </a:r>
          <a:r>
            <a:rPr kumimoji="1" lang="en-US" altLang="ja-JP" sz="1300">
              <a:latin typeface="ＭＳ Ｐゴシック"/>
            </a:rPr>
            <a:t>3.2</a:t>
          </a:r>
          <a:r>
            <a:rPr kumimoji="1" lang="ja-JP" altLang="en-US" sz="1300">
              <a:latin typeface="ＭＳ Ｐゴシック"/>
            </a:rPr>
            <a:t>％低く、良好な水準を維持している。</a:t>
          </a:r>
          <a:endParaRPr kumimoji="1" lang="en-US" altLang="ja-JP" sz="1300">
            <a:latin typeface="ＭＳ Ｐゴシック"/>
          </a:endParaRPr>
        </a:p>
        <a:p>
          <a:r>
            <a:rPr kumimoji="1" lang="ja-JP" altLang="en-US" sz="1300">
              <a:latin typeface="ＭＳ Ｐゴシック"/>
            </a:rPr>
            <a:t>　今後も償還と借入のバランスを考慮し、将来への負担を増やさないよう努める。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6604</xdr:rowOff>
    </xdr:from>
    <xdr:to>
      <xdr:col>24</xdr:col>
      <xdr:colOff>558800</xdr:colOff>
      <xdr:row>38</xdr:row>
      <xdr:rowOff>64516</xdr:rowOff>
    </xdr:to>
    <xdr:cxnSp macro="">
      <xdr:nvCxnSpPr>
        <xdr:cNvPr id="379" name="直線コネクタ 378"/>
        <xdr:cNvCxnSpPr/>
      </xdr:nvCxnSpPr>
      <xdr:spPr>
        <a:xfrm flipV="1">
          <a:off x="16179800" y="652170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65295</xdr:rowOff>
    </xdr:from>
    <xdr:ext cx="762000" cy="259045"/>
    <xdr:sp macro="" textlink="">
      <xdr:nvSpPr>
        <xdr:cNvPr id="380"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64516</xdr:rowOff>
    </xdr:from>
    <xdr:to>
      <xdr:col>23</xdr:col>
      <xdr:colOff>406400</xdr:colOff>
      <xdr:row>38</xdr:row>
      <xdr:rowOff>93472</xdr:rowOff>
    </xdr:to>
    <xdr:cxnSp macro="">
      <xdr:nvCxnSpPr>
        <xdr:cNvPr id="382" name="直線コネクタ 381"/>
        <xdr:cNvCxnSpPr/>
      </xdr:nvCxnSpPr>
      <xdr:spPr>
        <a:xfrm flipV="1">
          <a:off x="15290800" y="65796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37101</xdr:rowOff>
    </xdr:from>
    <xdr:ext cx="736600" cy="259045"/>
    <xdr:sp macro="" textlink="">
      <xdr:nvSpPr>
        <xdr:cNvPr id="384" name="テキスト ボックス 383"/>
        <xdr:cNvSpPr txBox="1"/>
      </xdr:nvSpPr>
      <xdr:spPr>
        <a:xfrm>
          <a:off x="15798800" y="68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93472</xdr:rowOff>
    </xdr:from>
    <xdr:to>
      <xdr:col>22</xdr:col>
      <xdr:colOff>203200</xdr:colOff>
      <xdr:row>38</xdr:row>
      <xdr:rowOff>122428</xdr:rowOff>
    </xdr:to>
    <xdr:cxnSp macro="">
      <xdr:nvCxnSpPr>
        <xdr:cNvPr id="385" name="直線コネクタ 384"/>
        <xdr:cNvCxnSpPr/>
      </xdr:nvCxnSpPr>
      <xdr:spPr>
        <a:xfrm flipV="1">
          <a:off x="14401800" y="66085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7" name="テキスト ボックス 386"/>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122428</xdr:rowOff>
    </xdr:from>
    <xdr:to>
      <xdr:col>21</xdr:col>
      <xdr:colOff>0</xdr:colOff>
      <xdr:row>38</xdr:row>
      <xdr:rowOff>170688</xdr:rowOff>
    </xdr:to>
    <xdr:cxnSp macro="">
      <xdr:nvCxnSpPr>
        <xdr:cNvPr id="388" name="直線コネクタ 387"/>
        <xdr:cNvCxnSpPr/>
      </xdr:nvCxnSpPr>
      <xdr:spPr>
        <a:xfrm flipV="1">
          <a:off x="13512800" y="6637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90" name="テキスト ボックス 389"/>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127254</xdr:rowOff>
    </xdr:from>
    <xdr:to>
      <xdr:col>24</xdr:col>
      <xdr:colOff>609600</xdr:colOff>
      <xdr:row>38</xdr:row>
      <xdr:rowOff>57404</xdr:rowOff>
    </xdr:to>
    <xdr:sp macro="" textlink="">
      <xdr:nvSpPr>
        <xdr:cNvPr id="398" name="円/楕円 397"/>
        <xdr:cNvSpPr/>
      </xdr:nvSpPr>
      <xdr:spPr>
        <a:xfrm>
          <a:off x="169672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143781</xdr:rowOff>
    </xdr:from>
    <xdr:ext cx="762000" cy="259045"/>
    <xdr:sp macro="" textlink="">
      <xdr:nvSpPr>
        <xdr:cNvPr id="399" name="公債費負担の状況該当値テキスト"/>
        <xdr:cNvSpPr txBox="1"/>
      </xdr:nvSpPr>
      <xdr:spPr>
        <a:xfrm>
          <a:off x="17106900" y="631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13716</xdr:rowOff>
    </xdr:from>
    <xdr:to>
      <xdr:col>23</xdr:col>
      <xdr:colOff>457200</xdr:colOff>
      <xdr:row>38</xdr:row>
      <xdr:rowOff>115316</xdr:rowOff>
    </xdr:to>
    <xdr:sp macro="" textlink="">
      <xdr:nvSpPr>
        <xdr:cNvPr id="400" name="円/楕円 399"/>
        <xdr:cNvSpPr/>
      </xdr:nvSpPr>
      <xdr:spPr>
        <a:xfrm>
          <a:off x="16129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125493</xdr:rowOff>
    </xdr:from>
    <xdr:ext cx="736600" cy="259045"/>
    <xdr:sp macro="" textlink="">
      <xdr:nvSpPr>
        <xdr:cNvPr id="401" name="テキスト ボックス 400"/>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42672</xdr:rowOff>
    </xdr:from>
    <xdr:to>
      <xdr:col>22</xdr:col>
      <xdr:colOff>254000</xdr:colOff>
      <xdr:row>38</xdr:row>
      <xdr:rowOff>144272</xdr:rowOff>
    </xdr:to>
    <xdr:sp macro="" textlink="">
      <xdr:nvSpPr>
        <xdr:cNvPr id="402" name="円/楕円 401"/>
        <xdr:cNvSpPr/>
      </xdr:nvSpPr>
      <xdr:spPr>
        <a:xfrm>
          <a:off x="15240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154449</xdr:rowOff>
    </xdr:from>
    <xdr:ext cx="762000" cy="259045"/>
    <xdr:sp macro="" textlink="">
      <xdr:nvSpPr>
        <xdr:cNvPr id="403" name="テキスト ボックス 402"/>
        <xdr:cNvSpPr txBox="1"/>
      </xdr:nvSpPr>
      <xdr:spPr>
        <a:xfrm>
          <a:off x="14909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71628</xdr:rowOff>
    </xdr:from>
    <xdr:to>
      <xdr:col>21</xdr:col>
      <xdr:colOff>50800</xdr:colOff>
      <xdr:row>39</xdr:row>
      <xdr:rowOff>1778</xdr:rowOff>
    </xdr:to>
    <xdr:sp macro="" textlink="">
      <xdr:nvSpPr>
        <xdr:cNvPr id="404" name="円/楕円 403"/>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11955</xdr:rowOff>
    </xdr:from>
    <xdr:ext cx="762000" cy="259045"/>
    <xdr:sp macro="" textlink="">
      <xdr:nvSpPr>
        <xdr:cNvPr id="405" name="テキスト ボックス 404"/>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119888</xdr:rowOff>
    </xdr:from>
    <xdr:to>
      <xdr:col>19</xdr:col>
      <xdr:colOff>533400</xdr:colOff>
      <xdr:row>39</xdr:row>
      <xdr:rowOff>50038</xdr:rowOff>
    </xdr:to>
    <xdr:sp macro="" textlink="">
      <xdr:nvSpPr>
        <xdr:cNvPr id="406" name="円/楕円 405"/>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60215</xdr:rowOff>
    </xdr:from>
    <xdr:ext cx="762000" cy="259045"/>
    <xdr:sp macro="" textlink="">
      <xdr:nvSpPr>
        <xdr:cNvPr id="407" name="テキスト ボックス 406"/>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学校教育施設等整備事業債などの増等により、地方債残高は増加し、財政調整基金やふるさと振興基金残高の減等により、充当可能基金額は減少しているが、前年度に引き続き、比率なしとなっている。</a:t>
          </a:r>
          <a:endParaRPr kumimoji="1" lang="en-US" altLang="ja-JP" sz="1300" baseline="0">
            <a:latin typeface="ＭＳ Ｐゴシック"/>
          </a:endParaRPr>
        </a:p>
        <a:p>
          <a:r>
            <a:rPr kumimoji="1" lang="ja-JP" altLang="en-US" sz="1300" baseline="0">
              <a:latin typeface="ＭＳ Ｐゴシック"/>
            </a:rPr>
            <a:t>　今後も事業実施の適正化を図り、財政の健全化に努める。</a:t>
          </a:r>
          <a:endParaRPr kumimoji="1" lang="en-US" altLang="ja-JP" sz="1300" baseline="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115375</xdr:rowOff>
    </xdr:from>
    <xdr:ext cx="762000" cy="259045"/>
    <xdr:sp macro="" textlink="">
      <xdr:nvSpPr>
        <xdr:cNvPr id="441" name="将来負担の状況平均値テキスト"/>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2" name="フローチャート : 判断 441"/>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3" name="フローチャート : 判断 442"/>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4" name="テキスト ボックス 443"/>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5" name="フローチャート : 判断 444"/>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6" name="テキスト ボックス 445"/>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50" name="テキスト ボックス 449"/>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13</xdr:row>
      <xdr:rowOff>116755</xdr:rowOff>
    </xdr:from>
    <xdr:to>
      <xdr:col>19</xdr:col>
      <xdr:colOff>533400</xdr:colOff>
      <xdr:row>14</xdr:row>
      <xdr:rowOff>46905</xdr:rowOff>
    </xdr:to>
    <xdr:sp macro="" textlink="">
      <xdr:nvSpPr>
        <xdr:cNvPr id="456" name="円/楕円 455"/>
        <xdr:cNvSpPr/>
      </xdr:nvSpPr>
      <xdr:spPr>
        <a:xfrm>
          <a:off x="13462000" y="23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57082</xdr:rowOff>
    </xdr:from>
    <xdr:ext cx="762000" cy="259045"/>
    <xdr:sp macro="" textlink="">
      <xdr:nvSpPr>
        <xdr:cNvPr id="457" name="テキスト ボックス 456"/>
        <xdr:cNvSpPr txBox="1"/>
      </xdr:nvSpPr>
      <xdr:spPr>
        <a:xfrm>
          <a:off x="13131800" y="211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117,172
116,192
189.37
42,982,791
41,422,087
1,199,652
23,150,353
39,236,213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退職人数の減に伴う退職手当の減などにより、前年度に比べ、</a:t>
          </a:r>
          <a:r>
            <a:rPr kumimoji="1" lang="en-US" altLang="ja-JP" sz="1300" baseline="0">
              <a:latin typeface="ＭＳ Ｐゴシック"/>
            </a:rPr>
            <a:t>1.5</a:t>
          </a:r>
          <a:r>
            <a:rPr kumimoji="1" lang="ja-JP" altLang="en-US" sz="1300" baseline="0">
              <a:latin typeface="ＭＳ Ｐゴシック"/>
            </a:rPr>
            <a:t>％低下した。</a:t>
          </a:r>
          <a:endParaRPr kumimoji="1" lang="en-US" altLang="ja-JP" sz="1300" baseline="0">
            <a:latin typeface="ＭＳ Ｐゴシック"/>
          </a:endParaRPr>
        </a:p>
        <a:p>
          <a:r>
            <a:rPr kumimoji="1" lang="ja-JP" altLang="en-US" sz="1300" baseline="0">
              <a:latin typeface="ＭＳ Ｐゴシック"/>
            </a:rPr>
            <a:t>　類似団体平均と比べ、</a:t>
          </a:r>
          <a:r>
            <a:rPr kumimoji="1" lang="en-US" altLang="ja-JP" sz="1300" baseline="0">
              <a:latin typeface="ＭＳ Ｐゴシック"/>
            </a:rPr>
            <a:t>2.0</a:t>
          </a:r>
          <a:r>
            <a:rPr kumimoji="1" lang="ja-JP" altLang="en-US" sz="1300" baseline="0">
              <a:latin typeface="ＭＳ Ｐゴシック"/>
            </a:rPr>
            <a:t>％高くなっていることから、今後も定員適正化計画の推進等により、人件費の抑制に努める。</a:t>
          </a:r>
          <a:endParaRPr kumimoji="1" lang="en-US" altLang="ja-JP" sz="1300" baseline="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107950</xdr:rowOff>
    </xdr:from>
    <xdr:to>
      <xdr:col>7</xdr:col>
      <xdr:colOff>15875</xdr:colOff>
      <xdr:row>38</xdr:row>
      <xdr:rowOff>127000</xdr:rowOff>
    </xdr:to>
    <xdr:cxnSp macro="">
      <xdr:nvCxnSpPr>
        <xdr:cNvPr id="66" name="直線コネクタ 65"/>
        <xdr:cNvCxnSpPr/>
      </xdr:nvCxnSpPr>
      <xdr:spPr>
        <a:xfrm flipV="1">
          <a:off x="3987800" y="6451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162577</xdr:rowOff>
    </xdr:from>
    <xdr:ext cx="762000" cy="259045"/>
    <xdr:sp macro="" textlink="">
      <xdr:nvSpPr>
        <xdr:cNvPr id="67" name="人件費平均値テキスト"/>
        <xdr:cNvSpPr txBox="1"/>
      </xdr:nvSpPr>
      <xdr:spPr>
        <a:xfrm>
          <a:off x="4914900" y="599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38100</xdr:rowOff>
    </xdr:from>
    <xdr:to>
      <xdr:col>5</xdr:col>
      <xdr:colOff>549275</xdr:colOff>
      <xdr:row>38</xdr:row>
      <xdr:rowOff>127000</xdr:rowOff>
    </xdr:to>
    <xdr:cxnSp macro="">
      <xdr:nvCxnSpPr>
        <xdr:cNvPr id="69" name="直線コネクタ 68"/>
        <xdr:cNvCxnSpPr/>
      </xdr:nvCxnSpPr>
      <xdr:spPr>
        <a:xfrm>
          <a:off x="3098800" y="6553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38100</xdr:rowOff>
    </xdr:from>
    <xdr:to>
      <xdr:col>4</xdr:col>
      <xdr:colOff>346075</xdr:colOff>
      <xdr:row>39</xdr:row>
      <xdr:rowOff>107950</xdr:rowOff>
    </xdr:to>
    <xdr:cxnSp macro="">
      <xdr:nvCxnSpPr>
        <xdr:cNvPr id="72" name="直線コネクタ 71"/>
        <xdr:cNvCxnSpPr/>
      </xdr:nvCxnSpPr>
      <xdr:spPr>
        <a:xfrm flipV="1">
          <a:off x="2209800" y="65532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118127</xdr:rowOff>
    </xdr:from>
    <xdr:ext cx="762000" cy="259045"/>
    <xdr:sp macro="" textlink="">
      <xdr:nvSpPr>
        <xdr:cNvPr id="74" name="テキスト ボックス 73"/>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40</xdr:row>
      <xdr:rowOff>101600</xdr:rowOff>
    </xdr:to>
    <xdr:cxnSp macro="">
      <xdr:nvCxnSpPr>
        <xdr:cNvPr id="75" name="直線コネクタ 74"/>
        <xdr:cNvCxnSpPr/>
      </xdr:nvCxnSpPr>
      <xdr:spPr>
        <a:xfrm flipV="1">
          <a:off x="1320800" y="6794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118127</xdr:rowOff>
    </xdr:from>
    <xdr:ext cx="762000" cy="259045"/>
    <xdr:sp macro="" textlink="">
      <xdr:nvSpPr>
        <xdr:cNvPr id="77" name="テキスト ボックス 76"/>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85" name="円/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7" name="円/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158750</xdr:rowOff>
    </xdr:from>
    <xdr:to>
      <xdr:col>4</xdr:col>
      <xdr:colOff>396875</xdr:colOff>
      <xdr:row>38</xdr:row>
      <xdr:rowOff>88900</xdr:rowOff>
    </xdr:to>
    <xdr:sp macro="" textlink="">
      <xdr:nvSpPr>
        <xdr:cNvPr id="89" name="円/楕円 88"/>
        <xdr:cNvSpPr/>
      </xdr:nvSpPr>
      <xdr:spPr>
        <a:xfrm>
          <a:off x="3048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73677</xdr:rowOff>
    </xdr:from>
    <xdr:ext cx="762000" cy="259045"/>
    <xdr:sp macro="" textlink="">
      <xdr:nvSpPr>
        <xdr:cNvPr id="90" name="テキスト ボックス 89"/>
        <xdr:cNvSpPr txBox="1"/>
      </xdr:nvSpPr>
      <xdr:spPr>
        <a:xfrm>
          <a:off x="2717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1" name="円/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50800</xdr:rowOff>
    </xdr:from>
    <xdr:to>
      <xdr:col>1</xdr:col>
      <xdr:colOff>676275</xdr:colOff>
      <xdr:row>40</xdr:row>
      <xdr:rowOff>152400</xdr:rowOff>
    </xdr:to>
    <xdr:sp macro="" textlink="">
      <xdr:nvSpPr>
        <xdr:cNvPr id="93" name="円/楕円 92"/>
        <xdr:cNvSpPr/>
      </xdr:nvSpPr>
      <xdr:spPr>
        <a:xfrm>
          <a:off x="1270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137177</xdr:rowOff>
    </xdr:from>
    <xdr:ext cx="762000" cy="259045"/>
    <xdr:sp macro="" textlink="">
      <xdr:nvSpPr>
        <xdr:cNvPr id="94" name="テキスト ボックス 93"/>
        <xdr:cNvSpPr txBox="1"/>
      </xdr:nvSpPr>
      <xdr:spPr>
        <a:xfrm>
          <a:off x="939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市立図書館の指定管理制度導入による委託料の増や廃棄物処理施設運営経費の増などにより、前年に比べ、</a:t>
          </a:r>
          <a:r>
            <a:rPr kumimoji="1" lang="en-US" altLang="ja-JP" sz="1300">
              <a:latin typeface="ＭＳ Ｐゴシック"/>
            </a:rPr>
            <a:t>0.8</a:t>
          </a:r>
          <a:r>
            <a:rPr kumimoji="1" lang="ja-JP" altLang="en-US" sz="1300">
              <a:latin typeface="ＭＳ Ｐゴシック"/>
            </a:rPr>
            <a:t>％上昇した。</a:t>
          </a:r>
          <a:endParaRPr kumimoji="1" lang="en-US" altLang="ja-JP" sz="1300">
            <a:latin typeface="ＭＳ Ｐゴシック"/>
          </a:endParaRPr>
        </a:p>
        <a:p>
          <a:r>
            <a:rPr kumimoji="1" lang="ja-JP" altLang="en-US" sz="1300">
              <a:latin typeface="ＭＳ Ｐゴシック"/>
            </a:rPr>
            <a:t>　類似団体平均と比べ、</a:t>
          </a:r>
          <a:r>
            <a:rPr kumimoji="1" lang="en-US" altLang="ja-JP" sz="1300">
              <a:latin typeface="ＭＳ Ｐゴシック"/>
            </a:rPr>
            <a:t>1.2</a:t>
          </a:r>
          <a:r>
            <a:rPr kumimoji="1" lang="ja-JP" altLang="en-US" sz="1300">
              <a:latin typeface="ＭＳ Ｐゴシック"/>
            </a:rPr>
            <a:t>％高い水準にあるため、今後も既存事業の見直しや、より一層の経常経費の削減に努めていく。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124279</xdr:rowOff>
    </xdr:from>
    <xdr:to>
      <xdr:col>24</xdr:col>
      <xdr:colOff>31750</xdr:colOff>
      <xdr:row>18</xdr:row>
      <xdr:rowOff>39914</xdr:rowOff>
    </xdr:to>
    <xdr:cxnSp macro="">
      <xdr:nvCxnSpPr>
        <xdr:cNvPr id="129" name="直線コネクタ 128"/>
        <xdr:cNvCxnSpPr/>
      </xdr:nvCxnSpPr>
      <xdr:spPr>
        <a:xfrm>
          <a:off x="15671800" y="30389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46463</xdr:rowOff>
    </xdr:from>
    <xdr:ext cx="762000" cy="259045"/>
    <xdr:sp macro="" textlink="">
      <xdr:nvSpPr>
        <xdr:cNvPr id="130"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102507</xdr:rowOff>
    </xdr:from>
    <xdr:to>
      <xdr:col>22</xdr:col>
      <xdr:colOff>565150</xdr:colOff>
      <xdr:row>17</xdr:row>
      <xdr:rowOff>124279</xdr:rowOff>
    </xdr:to>
    <xdr:cxnSp macro="">
      <xdr:nvCxnSpPr>
        <xdr:cNvPr id="132" name="直線コネクタ 131"/>
        <xdr:cNvCxnSpPr/>
      </xdr:nvCxnSpPr>
      <xdr:spPr>
        <a:xfrm>
          <a:off x="14782800" y="3017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4" name="テキスト ボックス 133"/>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34471</xdr:rowOff>
    </xdr:from>
    <xdr:to>
      <xdr:col>21</xdr:col>
      <xdr:colOff>361950</xdr:colOff>
      <xdr:row>17</xdr:row>
      <xdr:rowOff>102507</xdr:rowOff>
    </xdr:to>
    <xdr:cxnSp macro="">
      <xdr:nvCxnSpPr>
        <xdr:cNvPr id="135" name="直線コネクタ 134"/>
        <xdr:cNvCxnSpPr/>
      </xdr:nvCxnSpPr>
      <xdr:spPr>
        <a:xfrm>
          <a:off x="13893800" y="2777671"/>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162379</xdr:rowOff>
    </xdr:from>
    <xdr:to>
      <xdr:col>20</xdr:col>
      <xdr:colOff>158750</xdr:colOff>
      <xdr:row>16</xdr:row>
      <xdr:rowOff>34471</xdr:rowOff>
    </xdr:to>
    <xdr:cxnSp macro="">
      <xdr:nvCxnSpPr>
        <xdr:cNvPr id="138" name="直線コネクタ 137"/>
        <xdr:cNvCxnSpPr/>
      </xdr:nvCxnSpPr>
      <xdr:spPr>
        <a:xfrm>
          <a:off x="13004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0" name="テキスト ボックス 139"/>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2" name="テキスト ボックス 141"/>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160564</xdr:rowOff>
    </xdr:from>
    <xdr:to>
      <xdr:col>24</xdr:col>
      <xdr:colOff>82550</xdr:colOff>
      <xdr:row>18</xdr:row>
      <xdr:rowOff>90714</xdr:rowOff>
    </xdr:to>
    <xdr:sp macro="" textlink="">
      <xdr:nvSpPr>
        <xdr:cNvPr id="148" name="円/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73479</xdr:rowOff>
    </xdr:from>
    <xdr:to>
      <xdr:col>22</xdr:col>
      <xdr:colOff>615950</xdr:colOff>
      <xdr:row>18</xdr:row>
      <xdr:rowOff>3629</xdr:rowOff>
    </xdr:to>
    <xdr:sp macro="" textlink="">
      <xdr:nvSpPr>
        <xdr:cNvPr id="150" name="円/楕円 149"/>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159856</xdr:rowOff>
    </xdr:from>
    <xdr:ext cx="736600" cy="259045"/>
    <xdr:sp macro="" textlink="">
      <xdr:nvSpPr>
        <xdr:cNvPr id="151" name="テキスト ボックス 150"/>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51707</xdr:rowOff>
    </xdr:from>
    <xdr:to>
      <xdr:col>21</xdr:col>
      <xdr:colOff>412750</xdr:colOff>
      <xdr:row>17</xdr:row>
      <xdr:rowOff>153307</xdr:rowOff>
    </xdr:to>
    <xdr:sp macro="" textlink="">
      <xdr:nvSpPr>
        <xdr:cNvPr id="152" name="円/楕円 151"/>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138084</xdr:rowOff>
    </xdr:from>
    <xdr:ext cx="762000" cy="259045"/>
    <xdr:sp macro="" textlink="">
      <xdr:nvSpPr>
        <xdr:cNvPr id="153" name="テキスト ボックス 152"/>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155121</xdr:rowOff>
    </xdr:from>
    <xdr:to>
      <xdr:col>20</xdr:col>
      <xdr:colOff>209550</xdr:colOff>
      <xdr:row>16</xdr:row>
      <xdr:rowOff>85271</xdr:rowOff>
    </xdr:to>
    <xdr:sp macro="" textlink="">
      <xdr:nvSpPr>
        <xdr:cNvPr id="154" name="円/楕円 153"/>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55" name="テキスト ボックス 154"/>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56" name="円/楕円 155"/>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57" name="テキスト ボックス 156"/>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月から開始したこども医療費支給事業（所得制限なし）や、子どものための教育・保育給付事業などの増により、前年度に比べ、</a:t>
          </a:r>
          <a:r>
            <a:rPr kumimoji="1" lang="en-US" altLang="ja-JP" sz="1300">
              <a:latin typeface="ＭＳ Ｐゴシック"/>
            </a:rPr>
            <a:t>1.2</a:t>
          </a:r>
          <a:r>
            <a:rPr kumimoji="1" lang="ja-JP" altLang="en-US" sz="1300">
              <a:latin typeface="ＭＳ Ｐゴシック"/>
            </a:rPr>
            <a:t>％上昇した。</a:t>
          </a:r>
          <a:endParaRPr kumimoji="1" lang="en-US" altLang="ja-JP" sz="1300">
            <a:latin typeface="ＭＳ Ｐゴシック"/>
          </a:endParaRPr>
        </a:p>
        <a:p>
          <a:r>
            <a:rPr kumimoji="1" lang="ja-JP" altLang="en-US" sz="1300">
              <a:latin typeface="ＭＳ Ｐゴシック"/>
            </a:rPr>
            <a:t>　類似団体平均と比べ、</a:t>
          </a:r>
          <a:r>
            <a:rPr kumimoji="1" lang="en-US" altLang="ja-JP" sz="1300">
              <a:latin typeface="ＭＳ Ｐゴシック"/>
            </a:rPr>
            <a:t>1.3</a:t>
          </a:r>
          <a:r>
            <a:rPr kumimoji="1" lang="ja-JP" altLang="en-US" sz="1300">
              <a:latin typeface="ＭＳ Ｐゴシック"/>
            </a:rPr>
            <a:t>％高くなっていることから、市税等の経常一般財源の確保に努めるとともに、既存事業の見直し等により、上昇傾向にある社会保障経費の抑制に努める。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58</xdr:row>
      <xdr:rowOff>31750</xdr:rowOff>
    </xdr:to>
    <xdr:cxnSp macro="">
      <xdr:nvCxnSpPr>
        <xdr:cNvPr id="190" name="直線コネクタ 189"/>
        <xdr:cNvCxnSpPr/>
      </xdr:nvCxnSpPr>
      <xdr:spPr>
        <a:xfrm>
          <a:off x="3987800" y="97472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146050</xdr:rowOff>
    </xdr:to>
    <xdr:cxnSp macro="">
      <xdr:nvCxnSpPr>
        <xdr:cNvPr id="193" name="直線コネクタ 192"/>
        <xdr:cNvCxnSpPr/>
      </xdr:nvCxnSpPr>
      <xdr:spPr>
        <a:xfrm>
          <a:off x="3098800" y="9613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5" name="テキスト ボックス 194"/>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56</xdr:row>
      <xdr:rowOff>12700</xdr:rowOff>
    </xdr:to>
    <xdr:cxnSp macro="">
      <xdr:nvCxnSpPr>
        <xdr:cNvPr id="196" name="直線コネクタ 195"/>
        <xdr:cNvCxnSpPr/>
      </xdr:nvCxnSpPr>
      <xdr:spPr>
        <a:xfrm>
          <a:off x="2209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8" name="テキスト ボックス 197"/>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56</xdr:row>
      <xdr:rowOff>107950</xdr:rowOff>
    </xdr:to>
    <xdr:cxnSp macro="">
      <xdr:nvCxnSpPr>
        <xdr:cNvPr id="199" name="直線コネクタ 198"/>
        <xdr:cNvCxnSpPr/>
      </xdr:nvCxnSpPr>
      <xdr:spPr>
        <a:xfrm flipV="1">
          <a:off x="1320800" y="9518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152400</xdr:rowOff>
    </xdr:from>
    <xdr:to>
      <xdr:col>7</xdr:col>
      <xdr:colOff>66675</xdr:colOff>
      <xdr:row>58</xdr:row>
      <xdr:rowOff>82550</xdr:rowOff>
    </xdr:to>
    <xdr:sp macro="" textlink="">
      <xdr:nvSpPr>
        <xdr:cNvPr id="209" name="円/楕円 208"/>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124477</xdr:rowOff>
    </xdr:from>
    <xdr:ext cx="762000" cy="259045"/>
    <xdr:sp macro="" textlink="">
      <xdr:nvSpPr>
        <xdr:cNvPr id="210"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95250</xdr:rowOff>
    </xdr:from>
    <xdr:to>
      <xdr:col>5</xdr:col>
      <xdr:colOff>600075</xdr:colOff>
      <xdr:row>57</xdr:row>
      <xdr:rowOff>25400</xdr:rowOff>
    </xdr:to>
    <xdr:sp macro="" textlink="">
      <xdr:nvSpPr>
        <xdr:cNvPr id="211" name="円/楕円 210"/>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212" name="テキスト ボックス 211"/>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15" name="円/楕円 214"/>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216" name="テキスト ボックス 215"/>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7" name="円/楕円 216"/>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18" name="テキスト ボックス 217"/>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介護保険事業特別会計繰出金や後期高齢者医療負担金の増により、前年度に比べ、</a:t>
          </a:r>
          <a:r>
            <a:rPr kumimoji="1" lang="en-US" altLang="ja-JP" sz="1300">
              <a:latin typeface="ＭＳ Ｐゴシック"/>
            </a:rPr>
            <a:t>0.4</a:t>
          </a:r>
          <a:r>
            <a:rPr kumimoji="1" lang="ja-JP" altLang="en-US" sz="1300">
              <a:latin typeface="ＭＳ Ｐゴシック"/>
            </a:rPr>
            <a:t>％上昇した。</a:t>
          </a:r>
          <a:endParaRPr kumimoji="1" lang="en-US" altLang="ja-JP" sz="1300">
            <a:latin typeface="ＭＳ Ｐゴシック"/>
          </a:endParaRPr>
        </a:p>
        <a:p>
          <a:r>
            <a:rPr kumimoji="1" lang="ja-JP" altLang="en-US" sz="1300">
              <a:latin typeface="ＭＳ Ｐゴシック"/>
            </a:rPr>
            <a:t>　類似団体平均と比べ、</a:t>
          </a:r>
          <a:r>
            <a:rPr kumimoji="1" lang="en-US" altLang="ja-JP" sz="1300">
              <a:latin typeface="ＭＳ Ｐゴシック"/>
            </a:rPr>
            <a:t>1.6</a:t>
          </a:r>
          <a:r>
            <a:rPr kumimoji="1" lang="ja-JP" altLang="en-US" sz="1300">
              <a:latin typeface="ＭＳ Ｐゴシック"/>
            </a:rPr>
            <a:t>％高い水準にあることから、今後も引き続き特別会計の健全化に努め、普通会計の負担軽減を図る。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58</xdr:row>
      <xdr:rowOff>25400</xdr:rowOff>
    </xdr:to>
    <xdr:cxnSp macro="">
      <xdr:nvCxnSpPr>
        <xdr:cNvPr id="251" name="直線コネクタ 250"/>
        <xdr:cNvCxnSpPr/>
      </xdr:nvCxnSpPr>
      <xdr:spPr>
        <a:xfrm>
          <a:off x="15671800" y="9918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146050</xdr:rowOff>
    </xdr:to>
    <xdr:cxnSp macro="">
      <xdr:nvCxnSpPr>
        <xdr:cNvPr id="254" name="直線コネクタ 253"/>
        <xdr:cNvCxnSpPr/>
      </xdr:nvCxnSpPr>
      <xdr:spPr>
        <a:xfrm>
          <a:off x="14782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56" name="テキスト ボックス 255"/>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107950</xdr:rowOff>
    </xdr:to>
    <xdr:cxnSp macro="">
      <xdr:nvCxnSpPr>
        <xdr:cNvPr id="257" name="直線コネクタ 256"/>
        <xdr:cNvCxnSpPr/>
      </xdr:nvCxnSpPr>
      <xdr:spPr>
        <a:xfrm>
          <a:off x="13893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107950</xdr:rowOff>
    </xdr:to>
    <xdr:cxnSp macro="">
      <xdr:nvCxnSpPr>
        <xdr:cNvPr id="260" name="直線コネクタ 259"/>
        <xdr:cNvCxnSpPr/>
      </xdr:nvCxnSpPr>
      <xdr:spPr>
        <a:xfrm>
          <a:off x="13004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62" name="テキスト ボックス 261"/>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4" name="テキスト ボックス 263"/>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146050</xdr:rowOff>
    </xdr:from>
    <xdr:to>
      <xdr:col>24</xdr:col>
      <xdr:colOff>82550</xdr:colOff>
      <xdr:row>58</xdr:row>
      <xdr:rowOff>76200</xdr:rowOff>
    </xdr:to>
    <xdr:sp macro="" textlink="">
      <xdr:nvSpPr>
        <xdr:cNvPr id="270" name="円/楕円 269"/>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118127</xdr:rowOff>
    </xdr:from>
    <xdr:ext cx="762000" cy="259045"/>
    <xdr:sp macro="" textlink="">
      <xdr:nvSpPr>
        <xdr:cNvPr id="271" name="その他該当値テキスト"/>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72" name="円/楕円 271"/>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73" name="テキスト ボックス 272"/>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4" name="円/楕円 273"/>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5" name="テキスト ボックス 274"/>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6" name="円/楕円 275"/>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7" name="テキスト ボックス 276"/>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8" name="円/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9" name="テキスト ボックス 27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公共下水道事業会計への補助や幼稚園就園奨励費補助事業の減少などにより、前年度に比べ、</a:t>
          </a:r>
          <a:r>
            <a:rPr kumimoji="1" lang="en-US" altLang="ja-JP" sz="1300">
              <a:latin typeface="ＭＳ Ｐゴシック"/>
            </a:rPr>
            <a:t>0.1</a:t>
          </a:r>
          <a:r>
            <a:rPr kumimoji="1" lang="ja-JP" altLang="en-US" sz="1300">
              <a:latin typeface="ＭＳ Ｐゴシック"/>
            </a:rPr>
            <a:t>％低下した。</a:t>
          </a:r>
          <a:endParaRPr kumimoji="1" lang="en-US" altLang="ja-JP" sz="1300">
            <a:latin typeface="ＭＳ Ｐゴシック"/>
          </a:endParaRPr>
        </a:p>
        <a:p>
          <a:r>
            <a:rPr kumimoji="1" lang="ja-JP" altLang="en-US" sz="1300">
              <a:latin typeface="ＭＳ Ｐゴシック"/>
            </a:rPr>
            <a:t>　類似団体平均と比べ、</a:t>
          </a:r>
          <a:r>
            <a:rPr kumimoji="1" lang="en-US" altLang="ja-JP" sz="1300">
              <a:latin typeface="ＭＳ Ｐゴシック"/>
            </a:rPr>
            <a:t>2.0</a:t>
          </a:r>
          <a:r>
            <a:rPr kumimoji="1" lang="ja-JP" altLang="en-US" sz="1300">
              <a:latin typeface="ＭＳ Ｐゴシック"/>
            </a:rPr>
            <a:t>％低い水準にあり、引き続き既存の補助金の見直しや、受益者負担の適正化に努めていく。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111760</xdr:rowOff>
    </xdr:from>
    <xdr:to>
      <xdr:col>24</xdr:col>
      <xdr:colOff>31750</xdr:colOff>
      <xdr:row>36</xdr:row>
      <xdr:rowOff>119380</xdr:rowOff>
    </xdr:to>
    <xdr:cxnSp macro="">
      <xdr:nvCxnSpPr>
        <xdr:cNvPr id="311" name="直線コネクタ 310"/>
        <xdr:cNvCxnSpPr/>
      </xdr:nvCxnSpPr>
      <xdr:spPr>
        <a:xfrm flipV="1">
          <a:off x="15671800" y="6283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2"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119380</xdr:rowOff>
    </xdr:from>
    <xdr:to>
      <xdr:col>22</xdr:col>
      <xdr:colOff>565150</xdr:colOff>
      <xdr:row>36</xdr:row>
      <xdr:rowOff>142240</xdr:rowOff>
    </xdr:to>
    <xdr:cxnSp macro="">
      <xdr:nvCxnSpPr>
        <xdr:cNvPr id="314" name="直線コネクタ 313"/>
        <xdr:cNvCxnSpPr/>
      </xdr:nvCxnSpPr>
      <xdr:spPr>
        <a:xfrm flipV="1">
          <a:off x="14782800" y="629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16" name="テキスト ボックス 31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119380</xdr:rowOff>
    </xdr:from>
    <xdr:to>
      <xdr:col>21</xdr:col>
      <xdr:colOff>361950</xdr:colOff>
      <xdr:row>36</xdr:row>
      <xdr:rowOff>142240</xdr:rowOff>
    </xdr:to>
    <xdr:cxnSp macro="">
      <xdr:nvCxnSpPr>
        <xdr:cNvPr id="317" name="直線コネクタ 316"/>
        <xdr:cNvCxnSpPr/>
      </xdr:nvCxnSpPr>
      <xdr:spPr>
        <a:xfrm>
          <a:off x="13893800" y="629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19" name="テキスト ボックス 318"/>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119380</xdr:rowOff>
    </xdr:from>
    <xdr:to>
      <xdr:col>20</xdr:col>
      <xdr:colOff>158750</xdr:colOff>
      <xdr:row>36</xdr:row>
      <xdr:rowOff>127000</xdr:rowOff>
    </xdr:to>
    <xdr:cxnSp macro="">
      <xdr:nvCxnSpPr>
        <xdr:cNvPr id="320" name="直線コネクタ 319"/>
        <xdr:cNvCxnSpPr/>
      </xdr:nvCxnSpPr>
      <xdr:spPr>
        <a:xfrm flipV="1">
          <a:off x="13004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22" name="テキスト ボックス 321"/>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4" name="テキスト ボックス 323"/>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30" name="円/楕円 329"/>
        <xdr:cNvSpPr/>
      </xdr:nvSpPr>
      <xdr:spPr>
        <a:xfrm>
          <a:off x="16459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77487</xdr:rowOff>
    </xdr:from>
    <xdr:ext cx="762000" cy="259045"/>
    <xdr:sp macro="" textlink="">
      <xdr:nvSpPr>
        <xdr:cNvPr id="331" name="補助費等該当値テキスト"/>
        <xdr:cNvSpPr txBox="1"/>
      </xdr:nvSpPr>
      <xdr:spPr>
        <a:xfrm>
          <a:off x="16598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68580</xdr:rowOff>
    </xdr:from>
    <xdr:to>
      <xdr:col>22</xdr:col>
      <xdr:colOff>615950</xdr:colOff>
      <xdr:row>36</xdr:row>
      <xdr:rowOff>170180</xdr:rowOff>
    </xdr:to>
    <xdr:sp macro="" textlink="">
      <xdr:nvSpPr>
        <xdr:cNvPr id="332" name="円/楕円 331"/>
        <xdr:cNvSpPr/>
      </xdr:nvSpPr>
      <xdr:spPr>
        <a:xfrm>
          <a:off x="1562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8907</xdr:rowOff>
    </xdr:from>
    <xdr:ext cx="736600" cy="259045"/>
    <xdr:sp macro="" textlink="">
      <xdr:nvSpPr>
        <xdr:cNvPr id="333" name="テキスト ボックス 332"/>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91440</xdr:rowOff>
    </xdr:from>
    <xdr:to>
      <xdr:col>21</xdr:col>
      <xdr:colOff>412750</xdr:colOff>
      <xdr:row>37</xdr:row>
      <xdr:rowOff>21590</xdr:rowOff>
    </xdr:to>
    <xdr:sp macro="" textlink="">
      <xdr:nvSpPr>
        <xdr:cNvPr id="334" name="円/楕円 333"/>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31767</xdr:rowOff>
    </xdr:from>
    <xdr:ext cx="762000" cy="259045"/>
    <xdr:sp macro="" textlink="">
      <xdr:nvSpPr>
        <xdr:cNvPr id="335" name="テキスト ボックス 334"/>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68580</xdr:rowOff>
    </xdr:from>
    <xdr:to>
      <xdr:col>20</xdr:col>
      <xdr:colOff>209550</xdr:colOff>
      <xdr:row>36</xdr:row>
      <xdr:rowOff>170180</xdr:rowOff>
    </xdr:to>
    <xdr:sp macro="" textlink="">
      <xdr:nvSpPr>
        <xdr:cNvPr id="336" name="円/楕円 335"/>
        <xdr:cNvSpPr/>
      </xdr:nvSpPr>
      <xdr:spPr>
        <a:xfrm>
          <a:off x="13843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8907</xdr:rowOff>
    </xdr:from>
    <xdr:ext cx="762000" cy="259045"/>
    <xdr:sp macro="" textlink="">
      <xdr:nvSpPr>
        <xdr:cNvPr id="337" name="テキスト ボックス 336"/>
        <xdr:cNvSpPr txBox="1"/>
      </xdr:nvSpPr>
      <xdr:spPr>
        <a:xfrm>
          <a:off x="13512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8" name="円/楕円 337"/>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39" name="テキスト ボックス 338"/>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地方道路等整備事業債の元金償還が減少したものの、臨時財政対策債や一般廃棄物処理事業債の元金償還が増加したため、前年度に比べ、</a:t>
          </a:r>
          <a:r>
            <a:rPr kumimoji="1" lang="en-US" altLang="ja-JP" sz="1300" baseline="0">
              <a:latin typeface="ＭＳ Ｐゴシック"/>
            </a:rPr>
            <a:t>0.2</a:t>
          </a:r>
          <a:r>
            <a:rPr kumimoji="1" lang="ja-JP" altLang="en-US" sz="1300" baseline="0">
              <a:latin typeface="ＭＳ Ｐゴシック"/>
            </a:rPr>
            <a:t>％上昇した。</a:t>
          </a:r>
          <a:endParaRPr kumimoji="1" lang="en-US" altLang="ja-JP" sz="1300" baseline="0">
            <a:latin typeface="ＭＳ Ｐゴシック"/>
          </a:endParaRPr>
        </a:p>
        <a:p>
          <a:r>
            <a:rPr kumimoji="1" lang="ja-JP" altLang="en-US" sz="1300" baseline="0">
              <a:latin typeface="ＭＳ Ｐゴシック"/>
            </a:rPr>
            <a:t>　類似団体平均と比べ、</a:t>
          </a:r>
          <a:r>
            <a:rPr kumimoji="1" lang="en-US" altLang="ja-JP" sz="1300" baseline="0">
              <a:latin typeface="ＭＳ Ｐゴシック"/>
            </a:rPr>
            <a:t>0.5</a:t>
          </a:r>
          <a:r>
            <a:rPr kumimoji="1" lang="ja-JP" altLang="en-US" sz="1300" baseline="0">
              <a:latin typeface="ＭＳ Ｐゴシック"/>
            </a:rPr>
            <a:t>％低くなってはいるものの、今後も臨時財政対策債等の元金償還が増加していくため、今後も償還と借入のバランスを考慮し、将来への負担増とならないよう努める。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56135</xdr:rowOff>
    </xdr:from>
    <xdr:to>
      <xdr:col>7</xdr:col>
      <xdr:colOff>15875</xdr:colOff>
      <xdr:row>77</xdr:row>
      <xdr:rowOff>65278</xdr:rowOff>
    </xdr:to>
    <xdr:cxnSp macro="">
      <xdr:nvCxnSpPr>
        <xdr:cNvPr id="369" name="直線コネクタ 368"/>
        <xdr:cNvCxnSpPr/>
      </xdr:nvCxnSpPr>
      <xdr:spPr>
        <a:xfrm>
          <a:off x="3987800" y="132577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56135</xdr:rowOff>
    </xdr:from>
    <xdr:to>
      <xdr:col>5</xdr:col>
      <xdr:colOff>549275</xdr:colOff>
      <xdr:row>77</xdr:row>
      <xdr:rowOff>101854</xdr:rowOff>
    </xdr:to>
    <xdr:cxnSp macro="">
      <xdr:nvCxnSpPr>
        <xdr:cNvPr id="372" name="直線コネクタ 371"/>
        <xdr:cNvCxnSpPr/>
      </xdr:nvCxnSpPr>
      <xdr:spPr>
        <a:xfrm flipV="1">
          <a:off x="3098800" y="132577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101854</xdr:rowOff>
    </xdr:from>
    <xdr:to>
      <xdr:col>4</xdr:col>
      <xdr:colOff>346075</xdr:colOff>
      <xdr:row>77</xdr:row>
      <xdr:rowOff>120142</xdr:rowOff>
    </xdr:to>
    <xdr:cxnSp macro="">
      <xdr:nvCxnSpPr>
        <xdr:cNvPr id="375" name="直線コネクタ 374"/>
        <xdr:cNvCxnSpPr/>
      </xdr:nvCxnSpPr>
      <xdr:spPr>
        <a:xfrm flipV="1">
          <a:off x="2209800" y="13303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7" name="テキスト ボックス 376"/>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120142</xdr:rowOff>
    </xdr:from>
    <xdr:to>
      <xdr:col>3</xdr:col>
      <xdr:colOff>142875</xdr:colOff>
      <xdr:row>77</xdr:row>
      <xdr:rowOff>124713</xdr:rowOff>
    </xdr:to>
    <xdr:cxnSp macro="">
      <xdr:nvCxnSpPr>
        <xdr:cNvPr id="378" name="直線コネクタ 377"/>
        <xdr:cNvCxnSpPr/>
      </xdr:nvCxnSpPr>
      <xdr:spPr>
        <a:xfrm flipV="1">
          <a:off x="1320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80" name="テキスト ボックス 379"/>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2" name="テキスト ボックス 381"/>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14478</xdr:rowOff>
    </xdr:from>
    <xdr:to>
      <xdr:col>7</xdr:col>
      <xdr:colOff>66675</xdr:colOff>
      <xdr:row>77</xdr:row>
      <xdr:rowOff>116078</xdr:rowOff>
    </xdr:to>
    <xdr:sp macro="" textlink="">
      <xdr:nvSpPr>
        <xdr:cNvPr id="388" name="円/楕円 387"/>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31005</xdr:rowOff>
    </xdr:from>
    <xdr:ext cx="762000" cy="259045"/>
    <xdr:sp macro="" textlink="">
      <xdr:nvSpPr>
        <xdr:cNvPr id="389"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5335</xdr:rowOff>
    </xdr:from>
    <xdr:to>
      <xdr:col>5</xdr:col>
      <xdr:colOff>600075</xdr:colOff>
      <xdr:row>77</xdr:row>
      <xdr:rowOff>106935</xdr:rowOff>
    </xdr:to>
    <xdr:sp macro="" textlink="">
      <xdr:nvSpPr>
        <xdr:cNvPr id="390" name="円/楕円 389"/>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117112</xdr:rowOff>
    </xdr:from>
    <xdr:ext cx="736600" cy="259045"/>
    <xdr:sp macro="" textlink="">
      <xdr:nvSpPr>
        <xdr:cNvPr id="391" name="テキスト ボックス 390"/>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51054</xdr:rowOff>
    </xdr:from>
    <xdr:to>
      <xdr:col>4</xdr:col>
      <xdr:colOff>396875</xdr:colOff>
      <xdr:row>77</xdr:row>
      <xdr:rowOff>152654</xdr:rowOff>
    </xdr:to>
    <xdr:sp macro="" textlink="">
      <xdr:nvSpPr>
        <xdr:cNvPr id="392" name="円/楕円 391"/>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162831</xdr:rowOff>
    </xdr:from>
    <xdr:ext cx="762000" cy="259045"/>
    <xdr:sp macro="" textlink="">
      <xdr:nvSpPr>
        <xdr:cNvPr id="393" name="テキスト ボックス 392"/>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69342</xdr:rowOff>
    </xdr:from>
    <xdr:to>
      <xdr:col>3</xdr:col>
      <xdr:colOff>193675</xdr:colOff>
      <xdr:row>77</xdr:row>
      <xdr:rowOff>170942</xdr:rowOff>
    </xdr:to>
    <xdr:sp macro="" textlink="">
      <xdr:nvSpPr>
        <xdr:cNvPr id="394" name="円/楕円 393"/>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95" name="テキスト ボックス 394"/>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96" name="円/楕円 395"/>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97" name="テキスト ボックス 396"/>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退職手当の減などによる人件費の減少があったものの、こども医療費支給事業等の扶助費や、介護保険事業特別会計繰出金など、民生費に関する経費の増加が大きく、前年度に比べ、</a:t>
          </a:r>
          <a:r>
            <a:rPr kumimoji="1" lang="en-US" altLang="ja-JP" sz="1300">
              <a:latin typeface="ＭＳ Ｐゴシック"/>
            </a:rPr>
            <a:t>0.8</a:t>
          </a:r>
          <a:r>
            <a:rPr kumimoji="1" lang="ja-JP" altLang="en-US" sz="1300">
              <a:latin typeface="ＭＳ Ｐゴシック"/>
            </a:rPr>
            <a:t>％上昇した。</a:t>
          </a:r>
          <a:endParaRPr kumimoji="1" lang="en-US" altLang="ja-JP" sz="1300">
            <a:latin typeface="ＭＳ Ｐゴシック"/>
          </a:endParaRPr>
        </a:p>
        <a:p>
          <a:r>
            <a:rPr kumimoji="1" lang="ja-JP" altLang="en-US" sz="1300">
              <a:latin typeface="ＭＳ Ｐゴシック"/>
            </a:rPr>
            <a:t>　類似団体平均と比べ、</a:t>
          </a:r>
          <a:r>
            <a:rPr kumimoji="1" lang="en-US" altLang="ja-JP" sz="1300">
              <a:latin typeface="ＭＳ Ｐゴシック"/>
            </a:rPr>
            <a:t>4.1</a:t>
          </a:r>
          <a:r>
            <a:rPr kumimoji="1" lang="ja-JP" altLang="en-US" sz="1300">
              <a:latin typeface="ＭＳ Ｐゴシック"/>
            </a:rPr>
            <a:t>％高い水準にあることから、今後も事務処理コストの抑制や公共施設等マネジメントの推進などの行政経営改革に取り組み、経常経費の抑制に努める。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149861</xdr:rowOff>
    </xdr:from>
    <xdr:to>
      <xdr:col>24</xdr:col>
      <xdr:colOff>31750</xdr:colOff>
      <xdr:row>79</xdr:row>
      <xdr:rowOff>39370</xdr:rowOff>
    </xdr:to>
    <xdr:cxnSp macro="">
      <xdr:nvCxnSpPr>
        <xdr:cNvPr id="430" name="直線コネクタ 429"/>
        <xdr:cNvCxnSpPr/>
      </xdr:nvCxnSpPr>
      <xdr:spPr>
        <a:xfrm>
          <a:off x="15671800" y="135229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27939</xdr:rowOff>
    </xdr:from>
    <xdr:to>
      <xdr:col>22</xdr:col>
      <xdr:colOff>565150</xdr:colOff>
      <xdr:row>78</xdr:row>
      <xdr:rowOff>149861</xdr:rowOff>
    </xdr:to>
    <xdr:cxnSp macro="">
      <xdr:nvCxnSpPr>
        <xdr:cNvPr id="433" name="直線コネクタ 432"/>
        <xdr:cNvCxnSpPr/>
      </xdr:nvCxnSpPr>
      <xdr:spPr>
        <a:xfrm>
          <a:off x="14782800" y="134010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35" name="テキスト ボックス 434"/>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78</xdr:row>
      <xdr:rowOff>27939</xdr:rowOff>
    </xdr:to>
    <xdr:cxnSp macro="">
      <xdr:nvCxnSpPr>
        <xdr:cNvPr id="436" name="直線コネクタ 435"/>
        <xdr:cNvCxnSpPr/>
      </xdr:nvCxnSpPr>
      <xdr:spPr>
        <a:xfrm>
          <a:off x="13893800" y="133172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7" name="フローチャート : 判断 436"/>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38" name="テキスト ボックス 437"/>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78</xdr:row>
      <xdr:rowOff>73661</xdr:rowOff>
    </xdr:to>
    <xdr:cxnSp macro="">
      <xdr:nvCxnSpPr>
        <xdr:cNvPr id="439" name="直線コネクタ 438"/>
        <xdr:cNvCxnSpPr/>
      </xdr:nvCxnSpPr>
      <xdr:spPr>
        <a:xfrm flipV="1">
          <a:off x="13004800" y="133172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1" name="テキスト ボックス 44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2" name="フローチャート : 判断 441"/>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43" name="テキスト ボックス 442"/>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160020</xdr:rowOff>
    </xdr:from>
    <xdr:to>
      <xdr:col>24</xdr:col>
      <xdr:colOff>82550</xdr:colOff>
      <xdr:row>79</xdr:row>
      <xdr:rowOff>90170</xdr:rowOff>
    </xdr:to>
    <xdr:sp macro="" textlink="">
      <xdr:nvSpPr>
        <xdr:cNvPr id="449" name="円/楕円 448"/>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132097</xdr:rowOff>
    </xdr:from>
    <xdr:ext cx="762000" cy="259045"/>
    <xdr:sp macro="" textlink="">
      <xdr:nvSpPr>
        <xdr:cNvPr id="450" name="公債費以外該当値テキスト"/>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99061</xdr:rowOff>
    </xdr:from>
    <xdr:to>
      <xdr:col>22</xdr:col>
      <xdr:colOff>615950</xdr:colOff>
      <xdr:row>79</xdr:row>
      <xdr:rowOff>29211</xdr:rowOff>
    </xdr:to>
    <xdr:sp macro="" textlink="">
      <xdr:nvSpPr>
        <xdr:cNvPr id="451" name="円/楕円 450"/>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13988</xdr:rowOff>
    </xdr:from>
    <xdr:ext cx="736600" cy="259045"/>
    <xdr:sp macro="" textlink="">
      <xdr:nvSpPr>
        <xdr:cNvPr id="452" name="テキスト ボックス 451"/>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148589</xdr:rowOff>
    </xdr:from>
    <xdr:to>
      <xdr:col>21</xdr:col>
      <xdr:colOff>412750</xdr:colOff>
      <xdr:row>78</xdr:row>
      <xdr:rowOff>78739</xdr:rowOff>
    </xdr:to>
    <xdr:sp macro="" textlink="">
      <xdr:nvSpPr>
        <xdr:cNvPr id="453" name="円/楕円 452"/>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54" name="テキスト ボックス 453"/>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5" name="円/楕円 454"/>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56" name="テキスト ボックス 455"/>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22861</xdr:rowOff>
    </xdr:from>
    <xdr:to>
      <xdr:col>19</xdr:col>
      <xdr:colOff>6350</xdr:colOff>
      <xdr:row>78</xdr:row>
      <xdr:rowOff>124461</xdr:rowOff>
    </xdr:to>
    <xdr:sp macro="" textlink="">
      <xdr:nvSpPr>
        <xdr:cNvPr id="457" name="円/楕円 456"/>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109238</xdr:rowOff>
    </xdr:from>
    <xdr:ext cx="762000" cy="259045"/>
    <xdr:sp macro="" textlink="">
      <xdr:nvSpPr>
        <xdr:cNvPr id="458" name="テキスト ボックス 457"/>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山口県防府市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97701</xdr:rowOff>
    </xdr:from>
    <xdr:to>
      <xdr:col>4</xdr:col>
      <xdr:colOff>1117600</xdr:colOff>
      <xdr:row>18</xdr:row>
      <xdr:rowOff>111512</xdr:rowOff>
    </xdr:to>
    <xdr:cxnSp macro="">
      <xdr:nvCxnSpPr>
        <xdr:cNvPr id="50" name="直線コネクタ 49"/>
        <xdr:cNvCxnSpPr/>
      </xdr:nvCxnSpPr>
      <xdr:spPr bwMode="auto">
        <a:xfrm>
          <a:off x="5003800" y="3231426"/>
          <a:ext cx="647700" cy="1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97701</xdr:rowOff>
    </xdr:from>
    <xdr:to>
      <xdr:col>4</xdr:col>
      <xdr:colOff>469900</xdr:colOff>
      <xdr:row>18</xdr:row>
      <xdr:rowOff>119894</xdr:rowOff>
    </xdr:to>
    <xdr:cxnSp macro="">
      <xdr:nvCxnSpPr>
        <xdr:cNvPr id="53" name="直線コネクタ 52"/>
        <xdr:cNvCxnSpPr/>
      </xdr:nvCxnSpPr>
      <xdr:spPr bwMode="auto">
        <a:xfrm flipV="1">
          <a:off x="4305300" y="3231426"/>
          <a:ext cx="698500" cy="2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4830</xdr:rowOff>
    </xdr:from>
    <xdr:ext cx="736600" cy="259045"/>
    <xdr:sp macro="" textlink="">
      <xdr:nvSpPr>
        <xdr:cNvPr id="55" name="テキスト ボックス 54"/>
        <xdr:cNvSpPr txBox="1"/>
      </xdr:nvSpPr>
      <xdr:spPr>
        <a:xfrm>
          <a:off x="4622800" y="279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119894</xdr:rowOff>
    </xdr:from>
    <xdr:to>
      <xdr:col>3</xdr:col>
      <xdr:colOff>904875</xdr:colOff>
      <xdr:row>18</xdr:row>
      <xdr:rowOff>138240</xdr:rowOff>
    </xdr:to>
    <xdr:cxnSp macro="">
      <xdr:nvCxnSpPr>
        <xdr:cNvPr id="56" name="直線コネクタ 55"/>
        <xdr:cNvCxnSpPr/>
      </xdr:nvCxnSpPr>
      <xdr:spPr bwMode="auto">
        <a:xfrm flipV="1">
          <a:off x="3606800" y="3253619"/>
          <a:ext cx="698500" cy="1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4011</xdr:rowOff>
    </xdr:from>
    <xdr:ext cx="762000" cy="259045"/>
    <xdr:sp macro="" textlink="">
      <xdr:nvSpPr>
        <xdr:cNvPr id="58" name="テキスト ボックス 57"/>
        <xdr:cNvSpPr txBox="1"/>
      </xdr:nvSpPr>
      <xdr:spPr>
        <a:xfrm>
          <a:off x="3924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107645</xdr:rowOff>
    </xdr:from>
    <xdr:to>
      <xdr:col>3</xdr:col>
      <xdr:colOff>206375</xdr:colOff>
      <xdr:row>18</xdr:row>
      <xdr:rowOff>138240</xdr:rowOff>
    </xdr:to>
    <xdr:cxnSp macro="">
      <xdr:nvCxnSpPr>
        <xdr:cNvPr id="59" name="直線コネクタ 58"/>
        <xdr:cNvCxnSpPr/>
      </xdr:nvCxnSpPr>
      <xdr:spPr bwMode="auto">
        <a:xfrm>
          <a:off x="2908300" y="3241370"/>
          <a:ext cx="698500" cy="30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29595</xdr:rowOff>
    </xdr:from>
    <xdr:ext cx="762000" cy="259045"/>
    <xdr:sp macro="" textlink="">
      <xdr:nvSpPr>
        <xdr:cNvPr id="61" name="テキスト ボックス 60"/>
        <xdr:cNvSpPr txBox="1"/>
      </xdr:nvSpPr>
      <xdr:spPr>
        <a:xfrm>
          <a:off x="32258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160678</xdr:rowOff>
    </xdr:from>
    <xdr:ext cx="762000" cy="259045"/>
    <xdr:sp macro="" textlink="">
      <xdr:nvSpPr>
        <xdr:cNvPr id="63" name="テキスト ボックス 62"/>
        <xdr:cNvSpPr txBox="1"/>
      </xdr:nvSpPr>
      <xdr:spPr>
        <a:xfrm>
          <a:off x="2527300" y="27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60712</xdr:rowOff>
    </xdr:from>
    <xdr:to>
      <xdr:col>5</xdr:col>
      <xdr:colOff>34925</xdr:colOff>
      <xdr:row>18</xdr:row>
      <xdr:rowOff>162313</xdr:rowOff>
    </xdr:to>
    <xdr:sp macro="" textlink="">
      <xdr:nvSpPr>
        <xdr:cNvPr id="69" name="円/楕円 68"/>
        <xdr:cNvSpPr/>
      </xdr:nvSpPr>
      <xdr:spPr bwMode="auto">
        <a:xfrm>
          <a:off x="5600700" y="319443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32789</xdr:rowOff>
    </xdr:from>
    <xdr:ext cx="762000" cy="259045"/>
    <xdr:sp macro="" textlink="">
      <xdr:nvSpPr>
        <xdr:cNvPr id="70" name="人口1人当たり決算額の推移該当値テキスト130"/>
        <xdr:cNvSpPr txBox="1"/>
      </xdr:nvSpPr>
      <xdr:spPr>
        <a:xfrm>
          <a:off x="5740400" y="31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56,313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46901</xdr:rowOff>
    </xdr:from>
    <xdr:to>
      <xdr:col>4</xdr:col>
      <xdr:colOff>520700</xdr:colOff>
      <xdr:row>18</xdr:row>
      <xdr:rowOff>148501</xdr:rowOff>
    </xdr:to>
    <xdr:sp macro="" textlink="">
      <xdr:nvSpPr>
        <xdr:cNvPr id="71" name="円/楕円 70"/>
        <xdr:cNvSpPr/>
      </xdr:nvSpPr>
      <xdr:spPr bwMode="auto">
        <a:xfrm>
          <a:off x="4953000" y="318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133278</xdr:rowOff>
    </xdr:from>
    <xdr:ext cx="736600" cy="259045"/>
    <xdr:sp macro="" textlink="">
      <xdr:nvSpPr>
        <xdr:cNvPr id="72" name="テキスト ボックス 71"/>
        <xdr:cNvSpPr txBox="1"/>
      </xdr:nvSpPr>
      <xdr:spPr>
        <a:xfrm>
          <a:off x="4622800" y="3267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57,038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69094</xdr:rowOff>
    </xdr:from>
    <xdr:to>
      <xdr:col>3</xdr:col>
      <xdr:colOff>955675</xdr:colOff>
      <xdr:row>18</xdr:row>
      <xdr:rowOff>170694</xdr:rowOff>
    </xdr:to>
    <xdr:sp macro="" textlink="">
      <xdr:nvSpPr>
        <xdr:cNvPr id="73" name="円/楕円 72"/>
        <xdr:cNvSpPr/>
      </xdr:nvSpPr>
      <xdr:spPr bwMode="auto">
        <a:xfrm>
          <a:off x="4254500" y="3202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155471</xdr:rowOff>
    </xdr:from>
    <xdr:ext cx="762000" cy="259045"/>
    <xdr:sp macro="" textlink="">
      <xdr:nvSpPr>
        <xdr:cNvPr id="74" name="テキスト ボックス 73"/>
        <xdr:cNvSpPr txBox="1"/>
      </xdr:nvSpPr>
      <xdr:spPr>
        <a:xfrm>
          <a:off x="3924300" y="328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55,873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87439</xdr:rowOff>
    </xdr:from>
    <xdr:to>
      <xdr:col>3</xdr:col>
      <xdr:colOff>257175</xdr:colOff>
      <xdr:row>19</xdr:row>
      <xdr:rowOff>17590</xdr:rowOff>
    </xdr:to>
    <xdr:sp macro="" textlink="">
      <xdr:nvSpPr>
        <xdr:cNvPr id="75" name="円/楕円 74"/>
        <xdr:cNvSpPr/>
      </xdr:nvSpPr>
      <xdr:spPr bwMode="auto">
        <a:xfrm>
          <a:off x="3556000" y="322116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2367</xdr:rowOff>
    </xdr:from>
    <xdr:ext cx="762000" cy="259045"/>
    <xdr:sp macro="" textlink="">
      <xdr:nvSpPr>
        <xdr:cNvPr id="76" name="テキスト ボックス 75"/>
        <xdr:cNvSpPr txBox="1"/>
      </xdr:nvSpPr>
      <xdr:spPr>
        <a:xfrm>
          <a:off x="3225800" y="330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54,910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56845</xdr:rowOff>
    </xdr:from>
    <xdr:to>
      <xdr:col>2</xdr:col>
      <xdr:colOff>692150</xdr:colOff>
      <xdr:row>18</xdr:row>
      <xdr:rowOff>158445</xdr:rowOff>
    </xdr:to>
    <xdr:sp macro="" textlink="">
      <xdr:nvSpPr>
        <xdr:cNvPr id="77" name="円/楕円 76"/>
        <xdr:cNvSpPr/>
      </xdr:nvSpPr>
      <xdr:spPr bwMode="auto">
        <a:xfrm>
          <a:off x="2857500" y="3190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143222</xdr:rowOff>
    </xdr:from>
    <xdr:ext cx="762000" cy="259045"/>
    <xdr:sp macro="" textlink="">
      <xdr:nvSpPr>
        <xdr:cNvPr id="78" name="テキスト ボックス 77"/>
        <xdr:cNvSpPr txBox="1"/>
      </xdr:nvSpPr>
      <xdr:spPr>
        <a:xfrm>
          <a:off x="2527300" y="327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15672</xdr:rowOff>
    </xdr:from>
    <xdr:to>
      <xdr:col>4</xdr:col>
      <xdr:colOff>1117600</xdr:colOff>
      <xdr:row>36</xdr:row>
      <xdr:rowOff>82918</xdr:rowOff>
    </xdr:to>
    <xdr:cxnSp macro="">
      <xdr:nvCxnSpPr>
        <xdr:cNvPr id="111" name="直線コネクタ 110"/>
        <xdr:cNvCxnSpPr/>
      </xdr:nvCxnSpPr>
      <xdr:spPr bwMode="auto">
        <a:xfrm>
          <a:off x="5003800" y="6968922"/>
          <a:ext cx="647700" cy="67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306811</xdr:rowOff>
    </xdr:from>
    <xdr:ext cx="762000" cy="259045"/>
    <xdr:sp macro="" textlink="">
      <xdr:nvSpPr>
        <xdr:cNvPr id="112" name="人口1人当たり決算額の推移平均値テキスト445"/>
        <xdr:cNvSpPr txBox="1"/>
      </xdr:nvSpPr>
      <xdr:spPr>
        <a:xfrm>
          <a:off x="5740400" y="657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15672</xdr:rowOff>
    </xdr:from>
    <xdr:to>
      <xdr:col>4</xdr:col>
      <xdr:colOff>469900</xdr:colOff>
      <xdr:row>36</xdr:row>
      <xdr:rowOff>38341</xdr:rowOff>
    </xdr:to>
    <xdr:cxnSp macro="">
      <xdr:nvCxnSpPr>
        <xdr:cNvPr id="114" name="直線コネクタ 113"/>
        <xdr:cNvCxnSpPr/>
      </xdr:nvCxnSpPr>
      <xdr:spPr bwMode="auto">
        <a:xfrm flipV="1">
          <a:off x="4305300" y="6968922"/>
          <a:ext cx="698500" cy="2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200550</xdr:rowOff>
    </xdr:from>
    <xdr:ext cx="736600" cy="259045"/>
    <xdr:sp macro="" textlink="">
      <xdr:nvSpPr>
        <xdr:cNvPr id="116" name="テキスト ボックス 115"/>
        <xdr:cNvSpPr txBox="1"/>
      </xdr:nvSpPr>
      <xdr:spPr>
        <a:xfrm>
          <a:off x="4622800" y="646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320357</xdr:rowOff>
    </xdr:from>
    <xdr:to>
      <xdr:col>3</xdr:col>
      <xdr:colOff>904875</xdr:colOff>
      <xdr:row>36</xdr:row>
      <xdr:rowOff>38341</xdr:rowOff>
    </xdr:to>
    <xdr:cxnSp macro="">
      <xdr:nvCxnSpPr>
        <xdr:cNvPr id="117" name="直線コネクタ 116"/>
        <xdr:cNvCxnSpPr/>
      </xdr:nvCxnSpPr>
      <xdr:spPr bwMode="auto">
        <a:xfrm>
          <a:off x="3606800" y="6930707"/>
          <a:ext cx="698500" cy="60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180891</xdr:rowOff>
    </xdr:from>
    <xdr:ext cx="762000" cy="259045"/>
    <xdr:sp macro="" textlink="">
      <xdr:nvSpPr>
        <xdr:cNvPr id="119" name="テキスト ボックス 118"/>
        <xdr:cNvSpPr txBox="1"/>
      </xdr:nvSpPr>
      <xdr:spPr>
        <a:xfrm>
          <a:off x="3924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296240</xdr:rowOff>
    </xdr:from>
    <xdr:to>
      <xdr:col>3</xdr:col>
      <xdr:colOff>206375</xdr:colOff>
      <xdr:row>35</xdr:row>
      <xdr:rowOff>320357</xdr:rowOff>
    </xdr:to>
    <xdr:cxnSp macro="">
      <xdr:nvCxnSpPr>
        <xdr:cNvPr id="120" name="直線コネクタ 119"/>
        <xdr:cNvCxnSpPr/>
      </xdr:nvCxnSpPr>
      <xdr:spPr bwMode="auto">
        <a:xfrm>
          <a:off x="2908300" y="6906590"/>
          <a:ext cx="698500" cy="2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107281</xdr:rowOff>
    </xdr:from>
    <xdr:ext cx="762000" cy="259045"/>
    <xdr:sp macro="" textlink="">
      <xdr:nvSpPr>
        <xdr:cNvPr id="122" name="テキスト ボックス 121"/>
        <xdr:cNvSpPr txBox="1"/>
      </xdr:nvSpPr>
      <xdr:spPr>
        <a:xfrm>
          <a:off x="32258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72420</xdr:rowOff>
    </xdr:from>
    <xdr:ext cx="762000" cy="259045"/>
    <xdr:sp macro="" textlink="">
      <xdr:nvSpPr>
        <xdr:cNvPr id="124" name="テキスト ボックス 123"/>
        <xdr:cNvSpPr txBox="1"/>
      </xdr:nvSpPr>
      <xdr:spPr>
        <a:xfrm>
          <a:off x="25273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32118</xdr:rowOff>
    </xdr:from>
    <xdr:to>
      <xdr:col>5</xdr:col>
      <xdr:colOff>34925</xdr:colOff>
      <xdr:row>36</xdr:row>
      <xdr:rowOff>133718</xdr:rowOff>
    </xdr:to>
    <xdr:sp macro="" textlink="">
      <xdr:nvSpPr>
        <xdr:cNvPr id="130" name="円/楕円 129"/>
        <xdr:cNvSpPr/>
      </xdr:nvSpPr>
      <xdr:spPr bwMode="auto">
        <a:xfrm>
          <a:off x="5600700" y="6985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4195</xdr:rowOff>
    </xdr:from>
    <xdr:ext cx="762000" cy="259045"/>
    <xdr:sp macro="" textlink="">
      <xdr:nvSpPr>
        <xdr:cNvPr id="131" name="人口1人当たり決算額の推移該当値テキスト445"/>
        <xdr:cNvSpPr txBox="1"/>
      </xdr:nvSpPr>
      <xdr:spPr>
        <a:xfrm>
          <a:off x="5740400" y="695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307772</xdr:rowOff>
    </xdr:from>
    <xdr:to>
      <xdr:col>4</xdr:col>
      <xdr:colOff>520700</xdr:colOff>
      <xdr:row>36</xdr:row>
      <xdr:rowOff>66472</xdr:rowOff>
    </xdr:to>
    <xdr:sp macro="" textlink="">
      <xdr:nvSpPr>
        <xdr:cNvPr id="132" name="円/楕円 131"/>
        <xdr:cNvSpPr/>
      </xdr:nvSpPr>
      <xdr:spPr bwMode="auto">
        <a:xfrm>
          <a:off x="4953000" y="691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51249</xdr:rowOff>
    </xdr:from>
    <xdr:ext cx="736600" cy="259045"/>
    <xdr:sp macro="" textlink="">
      <xdr:nvSpPr>
        <xdr:cNvPr id="133" name="テキスト ボックス 132"/>
        <xdr:cNvSpPr txBox="1"/>
      </xdr:nvSpPr>
      <xdr:spPr>
        <a:xfrm>
          <a:off x="4622800" y="7004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330441</xdr:rowOff>
    </xdr:from>
    <xdr:to>
      <xdr:col>3</xdr:col>
      <xdr:colOff>955675</xdr:colOff>
      <xdr:row>36</xdr:row>
      <xdr:rowOff>89141</xdr:rowOff>
    </xdr:to>
    <xdr:sp macro="" textlink="">
      <xdr:nvSpPr>
        <xdr:cNvPr id="134" name="円/楕円 133"/>
        <xdr:cNvSpPr/>
      </xdr:nvSpPr>
      <xdr:spPr bwMode="auto">
        <a:xfrm>
          <a:off x="4254500" y="6940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73918</xdr:rowOff>
    </xdr:from>
    <xdr:ext cx="762000" cy="259045"/>
    <xdr:sp macro="" textlink="">
      <xdr:nvSpPr>
        <xdr:cNvPr id="135" name="テキスト ボックス 134"/>
        <xdr:cNvSpPr txBox="1"/>
      </xdr:nvSpPr>
      <xdr:spPr>
        <a:xfrm>
          <a:off x="3924300" y="702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269557</xdr:rowOff>
    </xdr:from>
    <xdr:to>
      <xdr:col>3</xdr:col>
      <xdr:colOff>257175</xdr:colOff>
      <xdr:row>36</xdr:row>
      <xdr:rowOff>28257</xdr:rowOff>
    </xdr:to>
    <xdr:sp macro="" textlink="">
      <xdr:nvSpPr>
        <xdr:cNvPr id="136" name="円/楕円 135"/>
        <xdr:cNvSpPr/>
      </xdr:nvSpPr>
      <xdr:spPr bwMode="auto">
        <a:xfrm>
          <a:off x="3556000" y="6879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13034</xdr:rowOff>
    </xdr:from>
    <xdr:ext cx="762000" cy="259045"/>
    <xdr:sp macro="" textlink="">
      <xdr:nvSpPr>
        <xdr:cNvPr id="137" name="テキスト ボックス 136"/>
        <xdr:cNvSpPr txBox="1"/>
      </xdr:nvSpPr>
      <xdr:spPr>
        <a:xfrm>
          <a:off x="3225800" y="69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245440</xdr:rowOff>
    </xdr:from>
    <xdr:to>
      <xdr:col>2</xdr:col>
      <xdr:colOff>692150</xdr:colOff>
      <xdr:row>36</xdr:row>
      <xdr:rowOff>4140</xdr:rowOff>
    </xdr:to>
    <xdr:sp macro="" textlink="">
      <xdr:nvSpPr>
        <xdr:cNvPr id="138" name="円/楕円 137"/>
        <xdr:cNvSpPr/>
      </xdr:nvSpPr>
      <xdr:spPr bwMode="auto">
        <a:xfrm>
          <a:off x="2857500" y="685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331817</xdr:rowOff>
    </xdr:from>
    <xdr:ext cx="762000" cy="259045"/>
    <xdr:sp macro="" textlink="">
      <xdr:nvSpPr>
        <xdr:cNvPr id="139" name="テキスト ボックス 138"/>
        <xdr:cNvSpPr txBox="1"/>
      </xdr:nvSpPr>
      <xdr:spPr>
        <a:xfrm>
          <a:off x="2527300" y="694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117,172
116,192
189.37
42,982,791
41,422,087
1,199,652
23,150,353
39,236,213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47079</xdr:rowOff>
    </xdr:from>
    <xdr:to>
      <xdr:col>6</xdr:col>
      <xdr:colOff>511175</xdr:colOff>
      <xdr:row>36</xdr:row>
      <xdr:rowOff>8407</xdr:rowOff>
    </xdr:to>
    <xdr:cxnSp macro="">
      <xdr:nvCxnSpPr>
        <xdr:cNvPr id="61" name="直線コネクタ 60"/>
        <xdr:cNvCxnSpPr/>
      </xdr:nvCxnSpPr>
      <xdr:spPr>
        <a:xfrm>
          <a:off x="3797300" y="6047829"/>
          <a:ext cx="838200" cy="1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47079</xdr:rowOff>
    </xdr:from>
    <xdr:to>
      <xdr:col>5</xdr:col>
      <xdr:colOff>358775</xdr:colOff>
      <xdr:row>35</xdr:row>
      <xdr:rowOff>161531</xdr:rowOff>
    </xdr:to>
    <xdr:cxnSp macro="">
      <xdr:nvCxnSpPr>
        <xdr:cNvPr id="64" name="直線コネクタ 63"/>
        <xdr:cNvCxnSpPr/>
      </xdr:nvCxnSpPr>
      <xdr:spPr>
        <a:xfrm flipV="1">
          <a:off x="2908300" y="6047829"/>
          <a:ext cx="889000" cy="1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142727</xdr:rowOff>
    </xdr:from>
    <xdr:ext cx="534377" cy="259045"/>
    <xdr:sp macro="" textlink="">
      <xdr:nvSpPr>
        <xdr:cNvPr id="66" name="テキスト ボックス 65"/>
        <xdr:cNvSpPr txBox="1"/>
      </xdr:nvSpPr>
      <xdr:spPr>
        <a:xfrm>
          <a:off x="3530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15189</xdr:rowOff>
    </xdr:from>
    <xdr:to>
      <xdr:col>4</xdr:col>
      <xdr:colOff>155575</xdr:colOff>
      <xdr:row>35</xdr:row>
      <xdr:rowOff>161531</xdr:rowOff>
    </xdr:to>
    <xdr:cxnSp macro="">
      <xdr:nvCxnSpPr>
        <xdr:cNvPr id="67" name="直線コネクタ 66"/>
        <xdr:cNvCxnSpPr/>
      </xdr:nvCxnSpPr>
      <xdr:spPr>
        <a:xfrm>
          <a:off x="2019300" y="6015939"/>
          <a:ext cx="889000" cy="14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75163</xdr:rowOff>
    </xdr:from>
    <xdr:ext cx="534377" cy="259045"/>
    <xdr:sp macro="" textlink="">
      <xdr:nvSpPr>
        <xdr:cNvPr id="69" name="テキスト ボックス 68"/>
        <xdr:cNvSpPr txBox="1"/>
      </xdr:nvSpPr>
      <xdr:spPr>
        <a:xfrm>
          <a:off x="2641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159779</xdr:rowOff>
    </xdr:from>
    <xdr:to>
      <xdr:col>2</xdr:col>
      <xdr:colOff>638175</xdr:colOff>
      <xdr:row>35</xdr:row>
      <xdr:rowOff>15189</xdr:rowOff>
    </xdr:to>
    <xdr:cxnSp macro="">
      <xdr:nvCxnSpPr>
        <xdr:cNvPr id="70" name="直線コネクタ 69"/>
        <xdr:cNvCxnSpPr/>
      </xdr:nvCxnSpPr>
      <xdr:spPr>
        <a:xfrm>
          <a:off x="1130300" y="5989079"/>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71061</xdr:rowOff>
    </xdr:from>
    <xdr:ext cx="534377" cy="259045"/>
    <xdr:sp macro="" textlink="">
      <xdr:nvSpPr>
        <xdr:cNvPr id="72" name="テキスト ボックス 71"/>
        <xdr:cNvSpPr txBox="1"/>
      </xdr:nvSpPr>
      <xdr:spPr>
        <a:xfrm>
          <a:off x="1752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156240</xdr:rowOff>
    </xdr:from>
    <xdr:ext cx="534377" cy="259045"/>
    <xdr:sp macro="" textlink="">
      <xdr:nvSpPr>
        <xdr:cNvPr id="74" name="テキスト ボックス 73"/>
        <xdr:cNvSpPr txBox="1"/>
      </xdr:nvSpPr>
      <xdr:spPr>
        <a:xfrm>
          <a:off x="863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129057</xdr:rowOff>
    </xdr:from>
    <xdr:to>
      <xdr:col>6</xdr:col>
      <xdr:colOff>561975</xdr:colOff>
      <xdr:row>36</xdr:row>
      <xdr:rowOff>59207</xdr:rowOff>
    </xdr:to>
    <xdr:sp macro="" textlink="">
      <xdr:nvSpPr>
        <xdr:cNvPr id="80" name="円/楕円 79"/>
        <xdr:cNvSpPr/>
      </xdr:nvSpPr>
      <xdr:spPr>
        <a:xfrm>
          <a:off x="4584700" y="61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107484</xdr:rowOff>
    </xdr:from>
    <xdr:ext cx="534377" cy="259045"/>
    <xdr:sp macro="" textlink="">
      <xdr:nvSpPr>
        <xdr:cNvPr id="81" name="人件費該当値テキスト"/>
        <xdr:cNvSpPr txBox="1"/>
      </xdr:nvSpPr>
      <xdr:spPr>
        <a:xfrm>
          <a:off x="4686300" y="61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54,446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167729</xdr:rowOff>
    </xdr:from>
    <xdr:to>
      <xdr:col>5</xdr:col>
      <xdr:colOff>409575</xdr:colOff>
      <xdr:row>35</xdr:row>
      <xdr:rowOff>97879</xdr:rowOff>
    </xdr:to>
    <xdr:sp macro="" textlink="">
      <xdr:nvSpPr>
        <xdr:cNvPr id="82" name="円/楕円 81"/>
        <xdr:cNvSpPr/>
      </xdr:nvSpPr>
      <xdr:spPr>
        <a:xfrm>
          <a:off x="3746500" y="59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114406</xdr:rowOff>
    </xdr:from>
    <xdr:ext cx="534377" cy="259045"/>
    <xdr:sp macro="" textlink="">
      <xdr:nvSpPr>
        <xdr:cNvPr id="83" name="テキスト ボックス 82"/>
        <xdr:cNvSpPr txBox="1"/>
      </xdr:nvSpPr>
      <xdr:spPr>
        <a:xfrm>
          <a:off x="3530111" y="577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110731</xdr:rowOff>
    </xdr:from>
    <xdr:to>
      <xdr:col>4</xdr:col>
      <xdr:colOff>206375</xdr:colOff>
      <xdr:row>36</xdr:row>
      <xdr:rowOff>40881</xdr:rowOff>
    </xdr:to>
    <xdr:sp macro="" textlink="">
      <xdr:nvSpPr>
        <xdr:cNvPr id="84" name="円/楕円 83"/>
        <xdr:cNvSpPr/>
      </xdr:nvSpPr>
      <xdr:spPr>
        <a:xfrm>
          <a:off x="2857500" y="61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32008</xdr:rowOff>
    </xdr:from>
    <xdr:ext cx="534377" cy="259045"/>
    <xdr:sp macro="" textlink="">
      <xdr:nvSpPr>
        <xdr:cNvPr id="85" name="テキスト ボックス 84"/>
        <xdr:cNvSpPr txBox="1"/>
      </xdr:nvSpPr>
      <xdr:spPr>
        <a:xfrm>
          <a:off x="2641111" y="62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135839</xdr:rowOff>
    </xdr:from>
    <xdr:to>
      <xdr:col>3</xdr:col>
      <xdr:colOff>3175</xdr:colOff>
      <xdr:row>35</xdr:row>
      <xdr:rowOff>65989</xdr:rowOff>
    </xdr:to>
    <xdr:sp macro="" textlink="">
      <xdr:nvSpPr>
        <xdr:cNvPr id="86" name="円/楕円 85"/>
        <xdr:cNvSpPr/>
      </xdr:nvSpPr>
      <xdr:spPr>
        <a:xfrm>
          <a:off x="1968500" y="59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82516</xdr:rowOff>
    </xdr:from>
    <xdr:ext cx="534377" cy="259045"/>
    <xdr:sp macro="" textlink="">
      <xdr:nvSpPr>
        <xdr:cNvPr id="87" name="テキスト ボックス 86"/>
        <xdr:cNvSpPr txBox="1"/>
      </xdr:nvSpPr>
      <xdr:spPr>
        <a:xfrm>
          <a:off x="1752111" y="574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108979</xdr:rowOff>
    </xdr:from>
    <xdr:to>
      <xdr:col>1</xdr:col>
      <xdr:colOff>485775</xdr:colOff>
      <xdr:row>35</xdr:row>
      <xdr:rowOff>39129</xdr:rowOff>
    </xdr:to>
    <xdr:sp macro="" textlink="">
      <xdr:nvSpPr>
        <xdr:cNvPr id="88" name="円/楕円 87"/>
        <xdr:cNvSpPr/>
      </xdr:nvSpPr>
      <xdr:spPr>
        <a:xfrm>
          <a:off x="1079500" y="593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30256</xdr:rowOff>
    </xdr:from>
    <xdr:ext cx="534377" cy="259045"/>
    <xdr:sp macro="" textlink="">
      <xdr:nvSpPr>
        <xdr:cNvPr id="89" name="テキスト ボックス 88"/>
        <xdr:cNvSpPr txBox="1"/>
      </xdr:nvSpPr>
      <xdr:spPr>
        <a:xfrm>
          <a:off x="863111" y="603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149432</xdr:rowOff>
    </xdr:from>
    <xdr:to>
      <xdr:col>6</xdr:col>
      <xdr:colOff>510540</xdr:colOff>
      <xdr:row>58</xdr:row>
      <xdr:rowOff>20338</xdr:rowOff>
    </xdr:to>
    <xdr:cxnSp macro="">
      <xdr:nvCxnSpPr>
        <xdr:cNvPr id="116" name="直線コネクタ 115"/>
        <xdr:cNvCxnSpPr/>
      </xdr:nvCxnSpPr>
      <xdr:spPr>
        <a:xfrm flipV="1">
          <a:off x="4633595" y="8550482"/>
          <a:ext cx="1270" cy="1413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24165</xdr:rowOff>
    </xdr:from>
    <xdr:ext cx="534377" cy="259045"/>
    <xdr:sp macro="" textlink="">
      <xdr:nvSpPr>
        <xdr:cNvPr id="117" name="物件費最小値テキスト"/>
        <xdr:cNvSpPr txBox="1"/>
      </xdr:nvSpPr>
      <xdr:spPr>
        <a:xfrm>
          <a:off x="4686300" y="996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58</xdr:row>
      <xdr:rowOff>20338</xdr:rowOff>
    </xdr:from>
    <xdr:to>
      <xdr:col>6</xdr:col>
      <xdr:colOff>600075</xdr:colOff>
      <xdr:row>58</xdr:row>
      <xdr:rowOff>20338</xdr:rowOff>
    </xdr:to>
    <xdr:cxnSp macro="">
      <xdr:nvCxnSpPr>
        <xdr:cNvPr id="118" name="直線コネクタ 117"/>
        <xdr:cNvCxnSpPr/>
      </xdr:nvCxnSpPr>
      <xdr:spPr>
        <a:xfrm>
          <a:off x="4546600" y="996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96109</xdr:rowOff>
    </xdr:from>
    <xdr:ext cx="534377" cy="259045"/>
    <xdr:sp macro="" textlink="">
      <xdr:nvSpPr>
        <xdr:cNvPr id="119" name="物件費最大値テキスト"/>
        <xdr:cNvSpPr txBox="1"/>
      </xdr:nvSpPr>
      <xdr:spPr>
        <a:xfrm>
          <a:off x="4686300" y="83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49</xdr:row>
      <xdr:rowOff>149432</xdr:rowOff>
    </xdr:from>
    <xdr:to>
      <xdr:col>6</xdr:col>
      <xdr:colOff>600075</xdr:colOff>
      <xdr:row>49</xdr:row>
      <xdr:rowOff>149432</xdr:rowOff>
    </xdr:to>
    <xdr:cxnSp macro="">
      <xdr:nvCxnSpPr>
        <xdr:cNvPr id="120" name="直線コネクタ 119"/>
        <xdr:cNvCxnSpPr/>
      </xdr:nvCxnSpPr>
      <xdr:spPr>
        <a:xfrm>
          <a:off x="4546600" y="855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66548</xdr:rowOff>
    </xdr:from>
    <xdr:to>
      <xdr:col>6</xdr:col>
      <xdr:colOff>511175</xdr:colOff>
      <xdr:row>56</xdr:row>
      <xdr:rowOff>93392</xdr:rowOff>
    </xdr:to>
    <xdr:cxnSp macro="">
      <xdr:nvCxnSpPr>
        <xdr:cNvPr id="121" name="直線コネクタ 120"/>
        <xdr:cNvCxnSpPr/>
      </xdr:nvCxnSpPr>
      <xdr:spPr>
        <a:xfrm flipV="1">
          <a:off x="3797300" y="9667748"/>
          <a:ext cx="8382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92150</xdr:rowOff>
    </xdr:from>
    <xdr:ext cx="534377" cy="259045"/>
    <xdr:sp macro="" textlink="">
      <xdr:nvSpPr>
        <xdr:cNvPr id="122" name="物件費平均値テキスト"/>
        <xdr:cNvSpPr txBox="1"/>
      </xdr:nvSpPr>
      <xdr:spPr>
        <a:xfrm>
          <a:off x="4686300" y="9179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69273</xdr:rowOff>
    </xdr:from>
    <xdr:to>
      <xdr:col>6</xdr:col>
      <xdr:colOff>561975</xdr:colOff>
      <xdr:row>54</xdr:row>
      <xdr:rowOff>170873</xdr:rowOff>
    </xdr:to>
    <xdr:sp macro="" textlink="">
      <xdr:nvSpPr>
        <xdr:cNvPr id="123" name="フローチャート : 判断 122"/>
        <xdr:cNvSpPr/>
      </xdr:nvSpPr>
      <xdr:spPr>
        <a:xfrm>
          <a:off x="4584700" y="932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93392</xdr:rowOff>
    </xdr:from>
    <xdr:to>
      <xdr:col>5</xdr:col>
      <xdr:colOff>358775</xdr:colOff>
      <xdr:row>57</xdr:row>
      <xdr:rowOff>20371</xdr:rowOff>
    </xdr:to>
    <xdr:cxnSp macro="">
      <xdr:nvCxnSpPr>
        <xdr:cNvPr id="124" name="直線コネクタ 123"/>
        <xdr:cNvCxnSpPr/>
      </xdr:nvCxnSpPr>
      <xdr:spPr>
        <a:xfrm flipV="1">
          <a:off x="2908300" y="9694592"/>
          <a:ext cx="889000" cy="9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168812</xdr:rowOff>
    </xdr:from>
    <xdr:to>
      <xdr:col>5</xdr:col>
      <xdr:colOff>409575</xdr:colOff>
      <xdr:row>55</xdr:row>
      <xdr:rowOff>98962</xdr:rowOff>
    </xdr:to>
    <xdr:sp macro="" textlink="">
      <xdr:nvSpPr>
        <xdr:cNvPr id="125" name="フローチャート : 判断 124"/>
        <xdr:cNvSpPr/>
      </xdr:nvSpPr>
      <xdr:spPr>
        <a:xfrm>
          <a:off x="37465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115489</xdr:rowOff>
    </xdr:from>
    <xdr:ext cx="534377" cy="259045"/>
    <xdr:sp macro="" textlink="">
      <xdr:nvSpPr>
        <xdr:cNvPr id="126" name="テキスト ボックス 125"/>
        <xdr:cNvSpPr txBox="1"/>
      </xdr:nvSpPr>
      <xdr:spPr>
        <a:xfrm>
          <a:off x="3530111" y="92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20371</xdr:rowOff>
    </xdr:from>
    <xdr:to>
      <xdr:col>4</xdr:col>
      <xdr:colOff>155575</xdr:colOff>
      <xdr:row>58</xdr:row>
      <xdr:rowOff>51167</xdr:rowOff>
    </xdr:to>
    <xdr:cxnSp macro="">
      <xdr:nvCxnSpPr>
        <xdr:cNvPr id="127" name="直線コネクタ 126"/>
        <xdr:cNvCxnSpPr/>
      </xdr:nvCxnSpPr>
      <xdr:spPr>
        <a:xfrm flipV="1">
          <a:off x="2019300" y="9793021"/>
          <a:ext cx="889000" cy="20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72963</xdr:rowOff>
    </xdr:from>
    <xdr:to>
      <xdr:col>4</xdr:col>
      <xdr:colOff>206375</xdr:colOff>
      <xdr:row>56</xdr:row>
      <xdr:rowOff>3113</xdr:rowOff>
    </xdr:to>
    <xdr:sp macro="" textlink="">
      <xdr:nvSpPr>
        <xdr:cNvPr id="128" name="フローチャート : 判断 127"/>
        <xdr:cNvSpPr/>
      </xdr:nvSpPr>
      <xdr:spPr>
        <a:xfrm>
          <a:off x="2857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19640</xdr:rowOff>
    </xdr:from>
    <xdr:ext cx="534377" cy="259045"/>
    <xdr:sp macro="" textlink="">
      <xdr:nvSpPr>
        <xdr:cNvPr id="129" name="テキスト ボックス 128"/>
        <xdr:cNvSpPr txBox="1"/>
      </xdr:nvSpPr>
      <xdr:spPr>
        <a:xfrm>
          <a:off x="2641111" y="927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51167</xdr:rowOff>
    </xdr:from>
    <xdr:to>
      <xdr:col>2</xdr:col>
      <xdr:colOff>638175</xdr:colOff>
      <xdr:row>58</xdr:row>
      <xdr:rowOff>68018</xdr:rowOff>
    </xdr:to>
    <xdr:cxnSp macro="">
      <xdr:nvCxnSpPr>
        <xdr:cNvPr id="130" name="直線コネクタ 129"/>
        <xdr:cNvCxnSpPr/>
      </xdr:nvCxnSpPr>
      <xdr:spPr>
        <a:xfrm flipV="1">
          <a:off x="1130300" y="9995267"/>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157872</xdr:rowOff>
    </xdr:from>
    <xdr:to>
      <xdr:col>3</xdr:col>
      <xdr:colOff>3175</xdr:colOff>
      <xdr:row>56</xdr:row>
      <xdr:rowOff>88022</xdr:rowOff>
    </xdr:to>
    <xdr:sp macro="" textlink="">
      <xdr:nvSpPr>
        <xdr:cNvPr id="131" name="フローチャート : 判断 130"/>
        <xdr:cNvSpPr/>
      </xdr:nvSpPr>
      <xdr:spPr>
        <a:xfrm>
          <a:off x="1968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104549</xdr:rowOff>
    </xdr:from>
    <xdr:ext cx="534377" cy="259045"/>
    <xdr:sp macro="" textlink="">
      <xdr:nvSpPr>
        <xdr:cNvPr id="132" name="テキスト ボックス 131"/>
        <xdr:cNvSpPr txBox="1"/>
      </xdr:nvSpPr>
      <xdr:spPr>
        <a:xfrm>
          <a:off x="1752111" y="93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8759</xdr:rowOff>
    </xdr:from>
    <xdr:to>
      <xdr:col>1</xdr:col>
      <xdr:colOff>485775</xdr:colOff>
      <xdr:row>56</xdr:row>
      <xdr:rowOff>110359</xdr:rowOff>
    </xdr:to>
    <xdr:sp macro="" textlink="">
      <xdr:nvSpPr>
        <xdr:cNvPr id="133" name="フローチャート : 判断 132"/>
        <xdr:cNvSpPr/>
      </xdr:nvSpPr>
      <xdr:spPr>
        <a:xfrm>
          <a:off x="1079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126886</xdr:rowOff>
    </xdr:from>
    <xdr:ext cx="534377" cy="259045"/>
    <xdr:sp macro="" textlink="">
      <xdr:nvSpPr>
        <xdr:cNvPr id="134" name="テキスト ボックス 133"/>
        <xdr:cNvSpPr txBox="1"/>
      </xdr:nvSpPr>
      <xdr:spPr>
        <a:xfrm>
          <a:off x="863111" y="93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15748</xdr:rowOff>
    </xdr:from>
    <xdr:to>
      <xdr:col>6</xdr:col>
      <xdr:colOff>561975</xdr:colOff>
      <xdr:row>56</xdr:row>
      <xdr:rowOff>117348</xdr:rowOff>
    </xdr:to>
    <xdr:sp macro="" textlink="">
      <xdr:nvSpPr>
        <xdr:cNvPr id="140" name="円/楕円 139"/>
        <xdr:cNvSpPr/>
      </xdr:nvSpPr>
      <xdr:spPr>
        <a:xfrm>
          <a:off x="4584700" y="96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165625</xdr:rowOff>
    </xdr:from>
    <xdr:ext cx="534377" cy="259045"/>
    <xdr:sp macro="" textlink="">
      <xdr:nvSpPr>
        <xdr:cNvPr id="141" name="物件費該当値テキスト"/>
        <xdr:cNvSpPr txBox="1"/>
      </xdr:nvSpPr>
      <xdr:spPr>
        <a:xfrm>
          <a:off x="4686300" y="959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46,740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42592</xdr:rowOff>
    </xdr:from>
    <xdr:to>
      <xdr:col>5</xdr:col>
      <xdr:colOff>409575</xdr:colOff>
      <xdr:row>56</xdr:row>
      <xdr:rowOff>144192</xdr:rowOff>
    </xdr:to>
    <xdr:sp macro="" textlink="">
      <xdr:nvSpPr>
        <xdr:cNvPr id="142" name="円/楕円 141"/>
        <xdr:cNvSpPr/>
      </xdr:nvSpPr>
      <xdr:spPr>
        <a:xfrm>
          <a:off x="3746500" y="96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135319</xdr:rowOff>
    </xdr:from>
    <xdr:ext cx="534377" cy="259045"/>
    <xdr:sp macro="" textlink="">
      <xdr:nvSpPr>
        <xdr:cNvPr id="143" name="テキスト ボックス 142"/>
        <xdr:cNvSpPr txBox="1"/>
      </xdr:nvSpPr>
      <xdr:spPr>
        <a:xfrm>
          <a:off x="3530111" y="973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141021</xdr:rowOff>
    </xdr:from>
    <xdr:to>
      <xdr:col>4</xdr:col>
      <xdr:colOff>206375</xdr:colOff>
      <xdr:row>57</xdr:row>
      <xdr:rowOff>71171</xdr:rowOff>
    </xdr:to>
    <xdr:sp macro="" textlink="">
      <xdr:nvSpPr>
        <xdr:cNvPr id="144" name="円/楕円 143"/>
        <xdr:cNvSpPr/>
      </xdr:nvSpPr>
      <xdr:spPr>
        <a:xfrm>
          <a:off x="2857500" y="974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62298</xdr:rowOff>
    </xdr:from>
    <xdr:ext cx="534377" cy="259045"/>
    <xdr:sp macro="" textlink="">
      <xdr:nvSpPr>
        <xdr:cNvPr id="145" name="テキスト ボックス 144"/>
        <xdr:cNvSpPr txBox="1"/>
      </xdr:nvSpPr>
      <xdr:spPr>
        <a:xfrm>
          <a:off x="2641111" y="98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367</xdr:rowOff>
    </xdr:from>
    <xdr:to>
      <xdr:col>3</xdr:col>
      <xdr:colOff>3175</xdr:colOff>
      <xdr:row>58</xdr:row>
      <xdr:rowOff>101967</xdr:rowOff>
    </xdr:to>
    <xdr:sp macro="" textlink="">
      <xdr:nvSpPr>
        <xdr:cNvPr id="146" name="円/楕円 145"/>
        <xdr:cNvSpPr/>
      </xdr:nvSpPr>
      <xdr:spPr>
        <a:xfrm>
          <a:off x="1968500" y="994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93094</xdr:rowOff>
    </xdr:from>
    <xdr:ext cx="534377" cy="259045"/>
    <xdr:sp macro="" textlink="">
      <xdr:nvSpPr>
        <xdr:cNvPr id="147" name="テキスト ボックス 146"/>
        <xdr:cNvSpPr txBox="1"/>
      </xdr:nvSpPr>
      <xdr:spPr>
        <a:xfrm>
          <a:off x="1752111" y="1003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17218</xdr:rowOff>
    </xdr:from>
    <xdr:to>
      <xdr:col>1</xdr:col>
      <xdr:colOff>485775</xdr:colOff>
      <xdr:row>58</xdr:row>
      <xdr:rowOff>118818</xdr:rowOff>
    </xdr:to>
    <xdr:sp macro="" textlink="">
      <xdr:nvSpPr>
        <xdr:cNvPr id="148" name="円/楕円 147"/>
        <xdr:cNvSpPr/>
      </xdr:nvSpPr>
      <xdr:spPr>
        <a:xfrm>
          <a:off x="1079500" y="996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109945</xdr:rowOff>
    </xdr:from>
    <xdr:ext cx="534377" cy="259045"/>
    <xdr:sp macro="" textlink="">
      <xdr:nvSpPr>
        <xdr:cNvPr id="149" name="テキスト ボックス 148"/>
        <xdr:cNvSpPr txBox="1"/>
      </xdr:nvSpPr>
      <xdr:spPr>
        <a:xfrm>
          <a:off x="863111" y="100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5" name="直線コネクタ 174"/>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6"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7" name="直線コネクタ 176"/>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8"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9" name="直線コネクタ 178"/>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100348</xdr:rowOff>
    </xdr:from>
    <xdr:to>
      <xdr:col>6</xdr:col>
      <xdr:colOff>511175</xdr:colOff>
      <xdr:row>74</xdr:row>
      <xdr:rowOff>142149</xdr:rowOff>
    </xdr:to>
    <xdr:cxnSp macro="">
      <xdr:nvCxnSpPr>
        <xdr:cNvPr id="180" name="直線コネクタ 179"/>
        <xdr:cNvCxnSpPr/>
      </xdr:nvCxnSpPr>
      <xdr:spPr>
        <a:xfrm flipV="1">
          <a:off x="3797300" y="12787648"/>
          <a:ext cx="8382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20138</xdr:rowOff>
    </xdr:from>
    <xdr:ext cx="469744" cy="259045"/>
    <xdr:sp macro="" textlink="">
      <xdr:nvSpPr>
        <xdr:cNvPr id="181" name="維持補修費平均値テキスト"/>
        <xdr:cNvSpPr txBox="1"/>
      </xdr:nvSpPr>
      <xdr:spPr>
        <a:xfrm>
          <a:off x="4686300" y="128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2" name="フローチャート : 判断 181"/>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142149</xdr:rowOff>
    </xdr:from>
    <xdr:to>
      <xdr:col>5</xdr:col>
      <xdr:colOff>358775</xdr:colOff>
      <xdr:row>74</xdr:row>
      <xdr:rowOff>147211</xdr:rowOff>
    </xdr:to>
    <xdr:cxnSp macro="">
      <xdr:nvCxnSpPr>
        <xdr:cNvPr id="183" name="直線コネクタ 182"/>
        <xdr:cNvCxnSpPr/>
      </xdr:nvCxnSpPr>
      <xdr:spPr>
        <a:xfrm flipV="1">
          <a:off x="2908300" y="12829449"/>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4" name="フローチャート : 判断 183"/>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16871</xdr:rowOff>
    </xdr:from>
    <xdr:ext cx="469744" cy="259045"/>
    <xdr:sp macro="" textlink="">
      <xdr:nvSpPr>
        <xdr:cNvPr id="185" name="テキスト ボックス 184"/>
        <xdr:cNvSpPr txBox="1"/>
      </xdr:nvSpPr>
      <xdr:spPr>
        <a:xfrm>
          <a:off x="3562427"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147211</xdr:rowOff>
    </xdr:from>
    <xdr:to>
      <xdr:col>4</xdr:col>
      <xdr:colOff>155575</xdr:colOff>
      <xdr:row>74</xdr:row>
      <xdr:rowOff>168275</xdr:rowOff>
    </xdr:to>
    <xdr:cxnSp macro="">
      <xdr:nvCxnSpPr>
        <xdr:cNvPr id="186" name="直線コネクタ 185"/>
        <xdr:cNvCxnSpPr/>
      </xdr:nvCxnSpPr>
      <xdr:spPr>
        <a:xfrm flipV="1">
          <a:off x="2019300" y="12834511"/>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7" name="フローチャート : 判断 186"/>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6911</xdr:rowOff>
    </xdr:from>
    <xdr:ext cx="469744" cy="259045"/>
    <xdr:sp macro="" textlink="">
      <xdr:nvSpPr>
        <xdr:cNvPr id="188" name="テキスト ボックス 187"/>
        <xdr:cNvSpPr txBox="1"/>
      </xdr:nvSpPr>
      <xdr:spPr>
        <a:xfrm>
          <a:off x="2673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25236</xdr:rowOff>
    </xdr:from>
    <xdr:to>
      <xdr:col>2</xdr:col>
      <xdr:colOff>638175</xdr:colOff>
      <xdr:row>74</xdr:row>
      <xdr:rowOff>168275</xdr:rowOff>
    </xdr:to>
    <xdr:cxnSp macro="">
      <xdr:nvCxnSpPr>
        <xdr:cNvPr id="189" name="直線コネクタ 188"/>
        <xdr:cNvCxnSpPr/>
      </xdr:nvCxnSpPr>
      <xdr:spPr>
        <a:xfrm>
          <a:off x="1130300" y="12712536"/>
          <a:ext cx="889000" cy="1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90" name="フローチャート : 判断 189"/>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43487</xdr:rowOff>
    </xdr:from>
    <xdr:ext cx="469744" cy="259045"/>
    <xdr:sp macro="" textlink="">
      <xdr:nvSpPr>
        <xdr:cNvPr id="191" name="テキスト ボックス 190"/>
        <xdr:cNvSpPr txBox="1"/>
      </xdr:nvSpPr>
      <xdr:spPr>
        <a:xfrm>
          <a:off x="1784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2" name="フローチャート : 判断 191"/>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35650</xdr:rowOff>
    </xdr:from>
    <xdr:ext cx="469744" cy="259045"/>
    <xdr:sp macro="" textlink="">
      <xdr:nvSpPr>
        <xdr:cNvPr id="193" name="テキスト ボックス 192"/>
        <xdr:cNvSpPr txBox="1"/>
      </xdr:nvSpPr>
      <xdr:spPr>
        <a:xfrm>
          <a:off x="895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49548</xdr:rowOff>
    </xdr:from>
    <xdr:to>
      <xdr:col>6</xdr:col>
      <xdr:colOff>561975</xdr:colOff>
      <xdr:row>74</xdr:row>
      <xdr:rowOff>151148</xdr:rowOff>
    </xdr:to>
    <xdr:sp macro="" textlink="">
      <xdr:nvSpPr>
        <xdr:cNvPr id="199" name="円/楕円 198"/>
        <xdr:cNvSpPr/>
      </xdr:nvSpPr>
      <xdr:spPr>
        <a:xfrm>
          <a:off x="4584700" y="127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72425</xdr:rowOff>
    </xdr:from>
    <xdr:ext cx="469744" cy="259045"/>
    <xdr:sp macro="" textlink="">
      <xdr:nvSpPr>
        <xdr:cNvPr id="200" name="維持補修費該当値テキスト"/>
        <xdr:cNvSpPr txBox="1"/>
      </xdr:nvSpPr>
      <xdr:spPr>
        <a:xfrm>
          <a:off x="4686300" y="1258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91349</xdr:rowOff>
    </xdr:from>
    <xdr:to>
      <xdr:col>5</xdr:col>
      <xdr:colOff>409575</xdr:colOff>
      <xdr:row>75</xdr:row>
      <xdr:rowOff>21499</xdr:rowOff>
    </xdr:to>
    <xdr:sp macro="" textlink="">
      <xdr:nvSpPr>
        <xdr:cNvPr id="201" name="円/楕円 200"/>
        <xdr:cNvSpPr/>
      </xdr:nvSpPr>
      <xdr:spPr>
        <a:xfrm>
          <a:off x="3746500" y="127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38026</xdr:rowOff>
    </xdr:from>
    <xdr:ext cx="469744" cy="259045"/>
    <xdr:sp macro="" textlink="">
      <xdr:nvSpPr>
        <xdr:cNvPr id="202" name="テキスト ボックス 201"/>
        <xdr:cNvSpPr txBox="1"/>
      </xdr:nvSpPr>
      <xdr:spPr>
        <a:xfrm>
          <a:off x="3562427" y="125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96411</xdr:rowOff>
    </xdr:from>
    <xdr:to>
      <xdr:col>4</xdr:col>
      <xdr:colOff>206375</xdr:colOff>
      <xdr:row>75</xdr:row>
      <xdr:rowOff>26561</xdr:rowOff>
    </xdr:to>
    <xdr:sp macro="" textlink="">
      <xdr:nvSpPr>
        <xdr:cNvPr id="203" name="円/楕円 202"/>
        <xdr:cNvSpPr/>
      </xdr:nvSpPr>
      <xdr:spPr>
        <a:xfrm>
          <a:off x="2857500" y="127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43088</xdr:rowOff>
    </xdr:from>
    <xdr:ext cx="469744" cy="259045"/>
    <xdr:sp macro="" textlink="">
      <xdr:nvSpPr>
        <xdr:cNvPr id="204" name="テキスト ボックス 203"/>
        <xdr:cNvSpPr txBox="1"/>
      </xdr:nvSpPr>
      <xdr:spPr>
        <a:xfrm>
          <a:off x="2673427" y="1255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117475</xdr:rowOff>
    </xdr:from>
    <xdr:to>
      <xdr:col>3</xdr:col>
      <xdr:colOff>3175</xdr:colOff>
      <xdr:row>75</xdr:row>
      <xdr:rowOff>47625</xdr:rowOff>
    </xdr:to>
    <xdr:sp macro="" textlink="">
      <xdr:nvSpPr>
        <xdr:cNvPr id="205" name="円/楕円 204"/>
        <xdr:cNvSpPr/>
      </xdr:nvSpPr>
      <xdr:spPr>
        <a:xfrm>
          <a:off x="1968500" y="128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64152</xdr:rowOff>
    </xdr:from>
    <xdr:ext cx="469744" cy="259045"/>
    <xdr:sp macro="" textlink="">
      <xdr:nvSpPr>
        <xdr:cNvPr id="206" name="テキスト ボックス 205"/>
        <xdr:cNvSpPr txBox="1"/>
      </xdr:nvSpPr>
      <xdr:spPr>
        <a:xfrm>
          <a:off x="1784427" y="1258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145886</xdr:rowOff>
    </xdr:from>
    <xdr:to>
      <xdr:col>1</xdr:col>
      <xdr:colOff>485775</xdr:colOff>
      <xdr:row>74</xdr:row>
      <xdr:rowOff>76036</xdr:rowOff>
    </xdr:to>
    <xdr:sp macro="" textlink="">
      <xdr:nvSpPr>
        <xdr:cNvPr id="207" name="円/楕円 206"/>
        <xdr:cNvSpPr/>
      </xdr:nvSpPr>
      <xdr:spPr>
        <a:xfrm>
          <a:off x="1079500" y="126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92563</xdr:rowOff>
    </xdr:from>
    <xdr:ext cx="469744" cy="259045"/>
    <xdr:sp macro="" textlink="">
      <xdr:nvSpPr>
        <xdr:cNvPr id="208" name="テキスト ボックス 207"/>
        <xdr:cNvSpPr txBox="1"/>
      </xdr:nvSpPr>
      <xdr:spPr>
        <a:xfrm>
          <a:off x="895427" y="1243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3" name="直線コネクタ 232"/>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4"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5" name="直線コネクタ 234"/>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6"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7" name="直線コネクタ 236"/>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105257</xdr:rowOff>
    </xdr:from>
    <xdr:to>
      <xdr:col>6</xdr:col>
      <xdr:colOff>511175</xdr:colOff>
      <xdr:row>94</xdr:row>
      <xdr:rowOff>53442</xdr:rowOff>
    </xdr:to>
    <xdr:cxnSp macro="">
      <xdr:nvCxnSpPr>
        <xdr:cNvPr id="238" name="直線コネクタ 237"/>
        <xdr:cNvCxnSpPr/>
      </xdr:nvCxnSpPr>
      <xdr:spPr>
        <a:xfrm flipV="1">
          <a:off x="3797300" y="15878657"/>
          <a:ext cx="838200" cy="29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92015</xdr:rowOff>
    </xdr:from>
    <xdr:ext cx="534377" cy="259045"/>
    <xdr:sp macro="" textlink="">
      <xdr:nvSpPr>
        <xdr:cNvPr id="239" name="扶助費平均値テキスト"/>
        <xdr:cNvSpPr txBox="1"/>
      </xdr:nvSpPr>
      <xdr:spPr>
        <a:xfrm>
          <a:off x="4686300" y="1620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40" name="フローチャート : 判断 239"/>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53442</xdr:rowOff>
    </xdr:from>
    <xdr:to>
      <xdr:col>5</xdr:col>
      <xdr:colOff>358775</xdr:colOff>
      <xdr:row>95</xdr:row>
      <xdr:rowOff>38736</xdr:rowOff>
    </xdr:to>
    <xdr:cxnSp macro="">
      <xdr:nvCxnSpPr>
        <xdr:cNvPr id="241" name="直線コネクタ 240"/>
        <xdr:cNvCxnSpPr/>
      </xdr:nvCxnSpPr>
      <xdr:spPr>
        <a:xfrm flipV="1">
          <a:off x="2908300" y="16169742"/>
          <a:ext cx="889000" cy="1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2" name="フローチャート : 判断 241"/>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111789</xdr:rowOff>
    </xdr:from>
    <xdr:ext cx="534377" cy="259045"/>
    <xdr:sp macro="" textlink="">
      <xdr:nvSpPr>
        <xdr:cNvPr id="243" name="テキスト ボックス 242"/>
        <xdr:cNvSpPr txBox="1"/>
      </xdr:nvSpPr>
      <xdr:spPr>
        <a:xfrm>
          <a:off x="3530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38736</xdr:rowOff>
    </xdr:from>
    <xdr:to>
      <xdr:col>4</xdr:col>
      <xdr:colOff>155575</xdr:colOff>
      <xdr:row>96</xdr:row>
      <xdr:rowOff>29820</xdr:rowOff>
    </xdr:to>
    <xdr:cxnSp macro="">
      <xdr:nvCxnSpPr>
        <xdr:cNvPr id="244" name="直線コネクタ 243"/>
        <xdr:cNvCxnSpPr/>
      </xdr:nvCxnSpPr>
      <xdr:spPr>
        <a:xfrm flipV="1">
          <a:off x="2019300" y="16326486"/>
          <a:ext cx="889000" cy="16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5" name="フローチャート : 判断 244"/>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6" name="テキスト ボックス 245"/>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29629</xdr:rowOff>
    </xdr:from>
    <xdr:to>
      <xdr:col>2</xdr:col>
      <xdr:colOff>638175</xdr:colOff>
      <xdr:row>96</xdr:row>
      <xdr:rowOff>29820</xdr:rowOff>
    </xdr:to>
    <xdr:cxnSp macro="">
      <xdr:nvCxnSpPr>
        <xdr:cNvPr id="247" name="直線コネクタ 246"/>
        <xdr:cNvCxnSpPr/>
      </xdr:nvCxnSpPr>
      <xdr:spPr>
        <a:xfrm>
          <a:off x="1130300" y="1648882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8" name="フローチャート : 判断 247"/>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9" name="テキスト ボックス 248"/>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50" name="フローチャート : 判断 249"/>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51" name="テキスト ボックス 250"/>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54457</xdr:rowOff>
    </xdr:from>
    <xdr:to>
      <xdr:col>6</xdr:col>
      <xdr:colOff>561975</xdr:colOff>
      <xdr:row>92</xdr:row>
      <xdr:rowOff>156057</xdr:rowOff>
    </xdr:to>
    <xdr:sp macro="" textlink="">
      <xdr:nvSpPr>
        <xdr:cNvPr id="257" name="円/楕円 256"/>
        <xdr:cNvSpPr/>
      </xdr:nvSpPr>
      <xdr:spPr>
        <a:xfrm>
          <a:off x="4584700" y="158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77334</xdr:rowOff>
    </xdr:from>
    <xdr:ext cx="534377" cy="259045"/>
    <xdr:sp macro="" textlink="">
      <xdr:nvSpPr>
        <xdr:cNvPr id="258" name="扶助費該当値テキスト"/>
        <xdr:cNvSpPr txBox="1"/>
      </xdr:nvSpPr>
      <xdr:spPr>
        <a:xfrm>
          <a:off x="4686300" y="156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89,904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2642</xdr:rowOff>
    </xdr:from>
    <xdr:to>
      <xdr:col>5</xdr:col>
      <xdr:colOff>409575</xdr:colOff>
      <xdr:row>94</xdr:row>
      <xdr:rowOff>104242</xdr:rowOff>
    </xdr:to>
    <xdr:sp macro="" textlink="">
      <xdr:nvSpPr>
        <xdr:cNvPr id="259" name="円/楕円 258"/>
        <xdr:cNvSpPr/>
      </xdr:nvSpPr>
      <xdr:spPr>
        <a:xfrm>
          <a:off x="3746500" y="1611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120769</xdr:rowOff>
    </xdr:from>
    <xdr:ext cx="534377" cy="259045"/>
    <xdr:sp macro="" textlink="">
      <xdr:nvSpPr>
        <xdr:cNvPr id="260" name="テキスト ボックス 259"/>
        <xdr:cNvSpPr txBox="1"/>
      </xdr:nvSpPr>
      <xdr:spPr>
        <a:xfrm>
          <a:off x="3530111" y="158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159386</xdr:rowOff>
    </xdr:from>
    <xdr:to>
      <xdr:col>4</xdr:col>
      <xdr:colOff>206375</xdr:colOff>
      <xdr:row>95</xdr:row>
      <xdr:rowOff>89536</xdr:rowOff>
    </xdr:to>
    <xdr:sp macro="" textlink="">
      <xdr:nvSpPr>
        <xdr:cNvPr id="261" name="円/楕円 260"/>
        <xdr:cNvSpPr/>
      </xdr:nvSpPr>
      <xdr:spPr>
        <a:xfrm>
          <a:off x="2857500" y="162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80663</xdr:rowOff>
    </xdr:from>
    <xdr:ext cx="534377" cy="259045"/>
    <xdr:sp macro="" textlink="">
      <xdr:nvSpPr>
        <xdr:cNvPr id="262" name="テキスト ボックス 261"/>
        <xdr:cNvSpPr txBox="1"/>
      </xdr:nvSpPr>
      <xdr:spPr>
        <a:xfrm>
          <a:off x="2641111" y="1636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78,150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150470</xdr:rowOff>
    </xdr:from>
    <xdr:to>
      <xdr:col>3</xdr:col>
      <xdr:colOff>3175</xdr:colOff>
      <xdr:row>96</xdr:row>
      <xdr:rowOff>80620</xdr:rowOff>
    </xdr:to>
    <xdr:sp macro="" textlink="">
      <xdr:nvSpPr>
        <xdr:cNvPr id="263" name="円/楕円 262"/>
        <xdr:cNvSpPr/>
      </xdr:nvSpPr>
      <xdr:spPr>
        <a:xfrm>
          <a:off x="1968500" y="164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71747</xdr:rowOff>
    </xdr:from>
    <xdr:ext cx="534377" cy="259045"/>
    <xdr:sp macro="" textlink="">
      <xdr:nvSpPr>
        <xdr:cNvPr id="264" name="テキスト ボックス 263"/>
        <xdr:cNvSpPr txBox="1"/>
      </xdr:nvSpPr>
      <xdr:spPr>
        <a:xfrm>
          <a:off x="1752111" y="1653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73,884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150279</xdr:rowOff>
    </xdr:from>
    <xdr:to>
      <xdr:col>1</xdr:col>
      <xdr:colOff>485775</xdr:colOff>
      <xdr:row>96</xdr:row>
      <xdr:rowOff>80429</xdr:rowOff>
    </xdr:to>
    <xdr:sp macro="" textlink="">
      <xdr:nvSpPr>
        <xdr:cNvPr id="265" name="円/楕円 264"/>
        <xdr:cNvSpPr/>
      </xdr:nvSpPr>
      <xdr:spPr>
        <a:xfrm>
          <a:off x="1079500" y="164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71556</xdr:rowOff>
    </xdr:from>
    <xdr:ext cx="534377" cy="259045"/>
    <xdr:sp macro="" textlink="">
      <xdr:nvSpPr>
        <xdr:cNvPr id="266" name="テキスト ボックス 265"/>
        <xdr:cNvSpPr txBox="1"/>
      </xdr:nvSpPr>
      <xdr:spPr>
        <a:xfrm>
          <a:off x="863111" y="1653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90" name="直線コネクタ 289"/>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91"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2" name="直線コネクタ 291"/>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3"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4" name="直線コネクタ 293"/>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12274</xdr:rowOff>
    </xdr:from>
    <xdr:to>
      <xdr:col>15</xdr:col>
      <xdr:colOff>180975</xdr:colOff>
      <xdr:row>36</xdr:row>
      <xdr:rowOff>39421</xdr:rowOff>
    </xdr:to>
    <xdr:cxnSp macro="">
      <xdr:nvCxnSpPr>
        <xdr:cNvPr id="295" name="直線コネクタ 294"/>
        <xdr:cNvCxnSpPr/>
      </xdr:nvCxnSpPr>
      <xdr:spPr>
        <a:xfrm>
          <a:off x="9639300" y="6184474"/>
          <a:ext cx="8382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6"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7" name="フローチャート : 判断 296"/>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12274</xdr:rowOff>
    </xdr:from>
    <xdr:to>
      <xdr:col>14</xdr:col>
      <xdr:colOff>28575</xdr:colOff>
      <xdr:row>36</xdr:row>
      <xdr:rowOff>19304</xdr:rowOff>
    </xdr:to>
    <xdr:cxnSp macro="">
      <xdr:nvCxnSpPr>
        <xdr:cNvPr id="298" name="直線コネクタ 297"/>
        <xdr:cNvCxnSpPr/>
      </xdr:nvCxnSpPr>
      <xdr:spPr>
        <a:xfrm flipV="1">
          <a:off x="8750300" y="6184474"/>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9" name="フローチャート : 判断 298"/>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11650</xdr:rowOff>
    </xdr:from>
    <xdr:ext cx="534377" cy="259045"/>
    <xdr:sp macro="" textlink="">
      <xdr:nvSpPr>
        <xdr:cNvPr id="300" name="テキスト ボックス 299"/>
        <xdr:cNvSpPr txBox="1"/>
      </xdr:nvSpPr>
      <xdr:spPr>
        <a:xfrm>
          <a:off x="9372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19304</xdr:rowOff>
    </xdr:from>
    <xdr:to>
      <xdr:col>12</xdr:col>
      <xdr:colOff>511175</xdr:colOff>
      <xdr:row>36</xdr:row>
      <xdr:rowOff>100952</xdr:rowOff>
    </xdr:to>
    <xdr:cxnSp macro="">
      <xdr:nvCxnSpPr>
        <xdr:cNvPr id="301" name="直線コネクタ 300"/>
        <xdr:cNvCxnSpPr/>
      </xdr:nvCxnSpPr>
      <xdr:spPr>
        <a:xfrm flipV="1">
          <a:off x="7861300" y="6191504"/>
          <a:ext cx="889000" cy="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2" name="フローチャート : 判断 301"/>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14812</xdr:rowOff>
    </xdr:from>
    <xdr:ext cx="534377" cy="259045"/>
    <xdr:sp macro="" textlink="">
      <xdr:nvSpPr>
        <xdr:cNvPr id="303" name="テキスト ボックス 302"/>
        <xdr:cNvSpPr txBox="1"/>
      </xdr:nvSpPr>
      <xdr:spPr>
        <a:xfrm>
          <a:off x="8483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85160</xdr:rowOff>
    </xdr:from>
    <xdr:to>
      <xdr:col>11</xdr:col>
      <xdr:colOff>307975</xdr:colOff>
      <xdr:row>36</xdr:row>
      <xdr:rowOff>100952</xdr:rowOff>
    </xdr:to>
    <xdr:cxnSp macro="">
      <xdr:nvCxnSpPr>
        <xdr:cNvPr id="304" name="直線コネクタ 303"/>
        <xdr:cNvCxnSpPr/>
      </xdr:nvCxnSpPr>
      <xdr:spPr>
        <a:xfrm>
          <a:off x="6972300" y="6257360"/>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5" name="フローチャート : 判断 304"/>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12793</xdr:rowOff>
    </xdr:from>
    <xdr:ext cx="534377" cy="259045"/>
    <xdr:sp macro="" textlink="">
      <xdr:nvSpPr>
        <xdr:cNvPr id="306" name="テキスト ボックス 305"/>
        <xdr:cNvSpPr txBox="1"/>
      </xdr:nvSpPr>
      <xdr:spPr>
        <a:xfrm>
          <a:off x="7594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7" name="フローチャート : 判断 306"/>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60951</xdr:rowOff>
    </xdr:from>
    <xdr:ext cx="534377" cy="259045"/>
    <xdr:sp macro="" textlink="">
      <xdr:nvSpPr>
        <xdr:cNvPr id="308" name="テキスト ボックス 307"/>
        <xdr:cNvSpPr txBox="1"/>
      </xdr:nvSpPr>
      <xdr:spPr>
        <a:xfrm>
          <a:off x="6705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160071</xdr:rowOff>
    </xdr:from>
    <xdr:to>
      <xdr:col>15</xdr:col>
      <xdr:colOff>231775</xdr:colOff>
      <xdr:row>36</xdr:row>
      <xdr:rowOff>90221</xdr:rowOff>
    </xdr:to>
    <xdr:sp macro="" textlink="">
      <xdr:nvSpPr>
        <xdr:cNvPr id="314" name="円/楕円 313"/>
        <xdr:cNvSpPr/>
      </xdr:nvSpPr>
      <xdr:spPr>
        <a:xfrm>
          <a:off x="10426700" y="616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138498</xdr:rowOff>
    </xdr:from>
    <xdr:ext cx="534377" cy="259045"/>
    <xdr:sp macro="" textlink="">
      <xdr:nvSpPr>
        <xdr:cNvPr id="315" name="補助費等該当値テキスト"/>
        <xdr:cNvSpPr txBox="1"/>
      </xdr:nvSpPr>
      <xdr:spPr>
        <a:xfrm>
          <a:off x="10528300" y="613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27,264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132924</xdr:rowOff>
    </xdr:from>
    <xdr:to>
      <xdr:col>14</xdr:col>
      <xdr:colOff>79375</xdr:colOff>
      <xdr:row>36</xdr:row>
      <xdr:rowOff>63074</xdr:rowOff>
    </xdr:to>
    <xdr:sp macro="" textlink="">
      <xdr:nvSpPr>
        <xdr:cNvPr id="316" name="円/楕円 315"/>
        <xdr:cNvSpPr/>
      </xdr:nvSpPr>
      <xdr:spPr>
        <a:xfrm>
          <a:off x="9588500" y="61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54201</xdr:rowOff>
    </xdr:from>
    <xdr:ext cx="534377" cy="259045"/>
    <xdr:sp macro="" textlink="">
      <xdr:nvSpPr>
        <xdr:cNvPr id="317" name="テキスト ボックス 316"/>
        <xdr:cNvSpPr txBox="1"/>
      </xdr:nvSpPr>
      <xdr:spPr>
        <a:xfrm>
          <a:off x="9372111" y="622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139954</xdr:rowOff>
    </xdr:from>
    <xdr:to>
      <xdr:col>12</xdr:col>
      <xdr:colOff>561975</xdr:colOff>
      <xdr:row>36</xdr:row>
      <xdr:rowOff>70104</xdr:rowOff>
    </xdr:to>
    <xdr:sp macro="" textlink="">
      <xdr:nvSpPr>
        <xdr:cNvPr id="318" name="円/楕円 317"/>
        <xdr:cNvSpPr/>
      </xdr:nvSpPr>
      <xdr:spPr>
        <a:xfrm>
          <a:off x="8699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61231</xdr:rowOff>
    </xdr:from>
    <xdr:ext cx="534377" cy="259045"/>
    <xdr:sp macro="" textlink="">
      <xdr:nvSpPr>
        <xdr:cNvPr id="319" name="テキスト ボックス 318"/>
        <xdr:cNvSpPr txBox="1"/>
      </xdr:nvSpPr>
      <xdr:spPr>
        <a:xfrm>
          <a:off x="8483111" y="623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50152</xdr:rowOff>
    </xdr:from>
    <xdr:to>
      <xdr:col>11</xdr:col>
      <xdr:colOff>358775</xdr:colOff>
      <xdr:row>36</xdr:row>
      <xdr:rowOff>151752</xdr:rowOff>
    </xdr:to>
    <xdr:sp macro="" textlink="">
      <xdr:nvSpPr>
        <xdr:cNvPr id="320" name="円/楕円 319"/>
        <xdr:cNvSpPr/>
      </xdr:nvSpPr>
      <xdr:spPr>
        <a:xfrm>
          <a:off x="7810500" y="62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142879</xdr:rowOff>
    </xdr:from>
    <xdr:ext cx="534377" cy="259045"/>
    <xdr:sp macro="" textlink="">
      <xdr:nvSpPr>
        <xdr:cNvPr id="321" name="テキスト ボックス 320"/>
        <xdr:cNvSpPr txBox="1"/>
      </xdr:nvSpPr>
      <xdr:spPr>
        <a:xfrm>
          <a:off x="7594111" y="63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34360</xdr:rowOff>
    </xdr:from>
    <xdr:to>
      <xdr:col>10</xdr:col>
      <xdr:colOff>155575</xdr:colOff>
      <xdr:row>36</xdr:row>
      <xdr:rowOff>135960</xdr:rowOff>
    </xdr:to>
    <xdr:sp macro="" textlink="">
      <xdr:nvSpPr>
        <xdr:cNvPr id="322" name="円/楕円 321"/>
        <xdr:cNvSpPr/>
      </xdr:nvSpPr>
      <xdr:spPr>
        <a:xfrm>
          <a:off x="6921500" y="620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127087</xdr:rowOff>
    </xdr:from>
    <xdr:ext cx="534377" cy="259045"/>
    <xdr:sp macro="" textlink="">
      <xdr:nvSpPr>
        <xdr:cNvPr id="323" name="テキスト ボックス 322"/>
        <xdr:cNvSpPr txBox="1"/>
      </xdr:nvSpPr>
      <xdr:spPr>
        <a:xfrm>
          <a:off x="6705111" y="62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5" name="直線コネクタ 344"/>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6"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7" name="直線コネクタ 346"/>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8"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9" name="直線コネクタ 348"/>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32523</xdr:rowOff>
    </xdr:from>
    <xdr:to>
      <xdr:col>15</xdr:col>
      <xdr:colOff>180975</xdr:colOff>
      <xdr:row>58</xdr:row>
      <xdr:rowOff>43135</xdr:rowOff>
    </xdr:to>
    <xdr:cxnSp macro="">
      <xdr:nvCxnSpPr>
        <xdr:cNvPr id="350" name="直線コネクタ 349"/>
        <xdr:cNvCxnSpPr/>
      </xdr:nvCxnSpPr>
      <xdr:spPr>
        <a:xfrm flipV="1">
          <a:off x="9639300" y="9976623"/>
          <a:ext cx="8382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51"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2" name="フローチャート : 判断 351"/>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43135</xdr:rowOff>
    </xdr:from>
    <xdr:to>
      <xdr:col>14</xdr:col>
      <xdr:colOff>28575</xdr:colOff>
      <xdr:row>58</xdr:row>
      <xdr:rowOff>65101</xdr:rowOff>
    </xdr:to>
    <xdr:cxnSp macro="">
      <xdr:nvCxnSpPr>
        <xdr:cNvPr id="353" name="直線コネクタ 352"/>
        <xdr:cNvCxnSpPr/>
      </xdr:nvCxnSpPr>
      <xdr:spPr>
        <a:xfrm flipV="1">
          <a:off x="8750300" y="9987235"/>
          <a:ext cx="889000" cy="2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4" name="フローチャート : 判断 353"/>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5" name="テキスト ボックス 354"/>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8072</xdr:rowOff>
    </xdr:from>
    <xdr:to>
      <xdr:col>12</xdr:col>
      <xdr:colOff>511175</xdr:colOff>
      <xdr:row>58</xdr:row>
      <xdr:rowOff>65101</xdr:rowOff>
    </xdr:to>
    <xdr:cxnSp macro="">
      <xdr:nvCxnSpPr>
        <xdr:cNvPr id="356" name="直線コネクタ 355"/>
        <xdr:cNvCxnSpPr/>
      </xdr:nvCxnSpPr>
      <xdr:spPr>
        <a:xfrm>
          <a:off x="7861300" y="9952172"/>
          <a:ext cx="889000" cy="5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7" name="フローチャート : 判断 356"/>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84486</xdr:rowOff>
    </xdr:from>
    <xdr:ext cx="534377" cy="259045"/>
    <xdr:sp macro="" textlink="">
      <xdr:nvSpPr>
        <xdr:cNvPr id="358" name="テキスト ボックス 357"/>
        <xdr:cNvSpPr txBox="1"/>
      </xdr:nvSpPr>
      <xdr:spPr>
        <a:xfrm>
          <a:off x="8483111" y="96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131381</xdr:rowOff>
    </xdr:from>
    <xdr:to>
      <xdr:col>11</xdr:col>
      <xdr:colOff>307975</xdr:colOff>
      <xdr:row>58</xdr:row>
      <xdr:rowOff>8072</xdr:rowOff>
    </xdr:to>
    <xdr:cxnSp macro="">
      <xdr:nvCxnSpPr>
        <xdr:cNvPr id="359" name="直線コネクタ 358"/>
        <xdr:cNvCxnSpPr/>
      </xdr:nvCxnSpPr>
      <xdr:spPr>
        <a:xfrm>
          <a:off x="6972300" y="9904031"/>
          <a:ext cx="889000" cy="4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60" name="フローチャート : 判断 359"/>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65407</xdr:rowOff>
    </xdr:from>
    <xdr:ext cx="534377" cy="259045"/>
    <xdr:sp macro="" textlink="">
      <xdr:nvSpPr>
        <xdr:cNvPr id="361" name="テキスト ボックス 360"/>
        <xdr:cNvSpPr txBox="1"/>
      </xdr:nvSpPr>
      <xdr:spPr>
        <a:xfrm>
          <a:off x="7594111" y="100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2" name="フローチャート : 判断 361"/>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82202</xdr:rowOff>
    </xdr:from>
    <xdr:ext cx="534377" cy="259045"/>
    <xdr:sp macro="" textlink="">
      <xdr:nvSpPr>
        <xdr:cNvPr id="363" name="テキスト ボックス 362"/>
        <xdr:cNvSpPr txBox="1"/>
      </xdr:nvSpPr>
      <xdr:spPr>
        <a:xfrm>
          <a:off x="6705111" y="100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153173</xdr:rowOff>
    </xdr:from>
    <xdr:to>
      <xdr:col>15</xdr:col>
      <xdr:colOff>231775</xdr:colOff>
      <xdr:row>58</xdr:row>
      <xdr:rowOff>83323</xdr:rowOff>
    </xdr:to>
    <xdr:sp macro="" textlink="">
      <xdr:nvSpPr>
        <xdr:cNvPr id="369" name="円/楕円 368"/>
        <xdr:cNvSpPr/>
      </xdr:nvSpPr>
      <xdr:spPr>
        <a:xfrm>
          <a:off x="10426700" y="99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94171</xdr:rowOff>
    </xdr:from>
    <xdr:ext cx="534377" cy="259045"/>
    <xdr:sp macro="" textlink="">
      <xdr:nvSpPr>
        <xdr:cNvPr id="370" name="普通建設事業費該当値テキスト"/>
        <xdr:cNvSpPr txBox="1"/>
      </xdr:nvSpPr>
      <xdr:spPr>
        <a:xfrm>
          <a:off x="10528300" y="98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46,884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163785</xdr:rowOff>
    </xdr:from>
    <xdr:to>
      <xdr:col>14</xdr:col>
      <xdr:colOff>79375</xdr:colOff>
      <xdr:row>58</xdr:row>
      <xdr:rowOff>93935</xdr:rowOff>
    </xdr:to>
    <xdr:sp macro="" textlink="">
      <xdr:nvSpPr>
        <xdr:cNvPr id="371" name="円/楕円 370"/>
        <xdr:cNvSpPr/>
      </xdr:nvSpPr>
      <xdr:spPr>
        <a:xfrm>
          <a:off x="9588500" y="993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85062</xdr:rowOff>
    </xdr:from>
    <xdr:ext cx="534377" cy="259045"/>
    <xdr:sp macro="" textlink="">
      <xdr:nvSpPr>
        <xdr:cNvPr id="372" name="テキスト ボックス 371"/>
        <xdr:cNvSpPr txBox="1"/>
      </xdr:nvSpPr>
      <xdr:spPr>
        <a:xfrm>
          <a:off x="9372111" y="1002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14301</xdr:rowOff>
    </xdr:from>
    <xdr:to>
      <xdr:col>12</xdr:col>
      <xdr:colOff>561975</xdr:colOff>
      <xdr:row>58</xdr:row>
      <xdr:rowOff>115901</xdr:rowOff>
    </xdr:to>
    <xdr:sp macro="" textlink="">
      <xdr:nvSpPr>
        <xdr:cNvPr id="373" name="円/楕円 372"/>
        <xdr:cNvSpPr/>
      </xdr:nvSpPr>
      <xdr:spPr>
        <a:xfrm>
          <a:off x="8699500" y="995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107028</xdr:rowOff>
    </xdr:from>
    <xdr:ext cx="534377" cy="259045"/>
    <xdr:sp macro="" textlink="">
      <xdr:nvSpPr>
        <xdr:cNvPr id="374" name="テキスト ボックス 373"/>
        <xdr:cNvSpPr txBox="1"/>
      </xdr:nvSpPr>
      <xdr:spPr>
        <a:xfrm>
          <a:off x="8483111" y="1005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128722</xdr:rowOff>
    </xdr:from>
    <xdr:to>
      <xdr:col>11</xdr:col>
      <xdr:colOff>358775</xdr:colOff>
      <xdr:row>58</xdr:row>
      <xdr:rowOff>58872</xdr:rowOff>
    </xdr:to>
    <xdr:sp macro="" textlink="">
      <xdr:nvSpPr>
        <xdr:cNvPr id="375" name="円/楕円 374"/>
        <xdr:cNvSpPr/>
      </xdr:nvSpPr>
      <xdr:spPr>
        <a:xfrm>
          <a:off x="7810500" y="990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75399</xdr:rowOff>
    </xdr:from>
    <xdr:ext cx="534377" cy="259045"/>
    <xdr:sp macro="" textlink="">
      <xdr:nvSpPr>
        <xdr:cNvPr id="376" name="テキスト ボックス 375"/>
        <xdr:cNvSpPr txBox="1"/>
      </xdr:nvSpPr>
      <xdr:spPr>
        <a:xfrm>
          <a:off x="7594111" y="967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80581</xdr:rowOff>
    </xdr:from>
    <xdr:to>
      <xdr:col>10</xdr:col>
      <xdr:colOff>155575</xdr:colOff>
      <xdr:row>58</xdr:row>
      <xdr:rowOff>10731</xdr:rowOff>
    </xdr:to>
    <xdr:sp macro="" textlink="">
      <xdr:nvSpPr>
        <xdr:cNvPr id="377" name="円/楕円 376"/>
        <xdr:cNvSpPr/>
      </xdr:nvSpPr>
      <xdr:spPr>
        <a:xfrm>
          <a:off x="6921500" y="98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27258</xdr:rowOff>
    </xdr:from>
    <xdr:ext cx="534377" cy="259045"/>
    <xdr:sp macro="" textlink="">
      <xdr:nvSpPr>
        <xdr:cNvPr id="378" name="テキスト ボックス 377"/>
        <xdr:cNvSpPr txBox="1"/>
      </xdr:nvSpPr>
      <xdr:spPr>
        <a:xfrm>
          <a:off x="6705111" y="96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2" name="直線コネクタ 401"/>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3"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4" name="直線コネクタ 403"/>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5"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6" name="直線コネクタ 405"/>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164092</xdr:rowOff>
    </xdr:from>
    <xdr:to>
      <xdr:col>15</xdr:col>
      <xdr:colOff>180975</xdr:colOff>
      <xdr:row>78</xdr:row>
      <xdr:rowOff>170442</xdr:rowOff>
    </xdr:to>
    <xdr:cxnSp macro="">
      <xdr:nvCxnSpPr>
        <xdr:cNvPr id="407" name="直線コネクタ 406"/>
        <xdr:cNvCxnSpPr/>
      </xdr:nvCxnSpPr>
      <xdr:spPr>
        <a:xfrm flipV="1">
          <a:off x="9639300" y="13537192"/>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8"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9" name="フローチャート : 判断 408"/>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170442</xdr:rowOff>
    </xdr:from>
    <xdr:to>
      <xdr:col>14</xdr:col>
      <xdr:colOff>28575</xdr:colOff>
      <xdr:row>79</xdr:row>
      <xdr:rowOff>6285</xdr:rowOff>
    </xdr:to>
    <xdr:cxnSp macro="">
      <xdr:nvCxnSpPr>
        <xdr:cNvPr id="410" name="直線コネクタ 409"/>
        <xdr:cNvCxnSpPr/>
      </xdr:nvCxnSpPr>
      <xdr:spPr>
        <a:xfrm flipV="1">
          <a:off x="8750300" y="13543542"/>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11" name="フローチャート : 判断 410"/>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50429</xdr:rowOff>
    </xdr:from>
    <xdr:ext cx="534377" cy="259045"/>
    <xdr:sp macro="" textlink="">
      <xdr:nvSpPr>
        <xdr:cNvPr id="412" name="テキスト ボックス 411"/>
        <xdr:cNvSpPr txBox="1"/>
      </xdr:nvSpPr>
      <xdr:spPr>
        <a:xfrm>
          <a:off x="9372111" y="132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3" name="フローチャート : 判断 412"/>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30776</xdr:rowOff>
    </xdr:from>
    <xdr:ext cx="534377" cy="259045"/>
    <xdr:sp macro="" textlink="">
      <xdr:nvSpPr>
        <xdr:cNvPr id="414" name="テキスト ボックス 413"/>
        <xdr:cNvSpPr txBox="1"/>
      </xdr:nvSpPr>
      <xdr:spPr>
        <a:xfrm>
          <a:off x="8483111" y="132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113292</xdr:rowOff>
    </xdr:from>
    <xdr:to>
      <xdr:col>15</xdr:col>
      <xdr:colOff>231775</xdr:colOff>
      <xdr:row>79</xdr:row>
      <xdr:rowOff>43442</xdr:rowOff>
    </xdr:to>
    <xdr:sp macro="" textlink="">
      <xdr:nvSpPr>
        <xdr:cNvPr id="420" name="円/楕円 419"/>
        <xdr:cNvSpPr/>
      </xdr:nvSpPr>
      <xdr:spPr>
        <a:xfrm>
          <a:off x="10426700" y="134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55920</xdr:rowOff>
    </xdr:from>
    <xdr:ext cx="534377" cy="259045"/>
    <xdr:sp macro="" textlink="">
      <xdr:nvSpPr>
        <xdr:cNvPr id="421" name="普通建設事業費 （ うち新規整備　）該当値テキスト"/>
        <xdr:cNvSpPr txBox="1"/>
      </xdr:nvSpPr>
      <xdr:spPr>
        <a:xfrm>
          <a:off x="10528300" y="134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13,598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119642</xdr:rowOff>
    </xdr:from>
    <xdr:to>
      <xdr:col>14</xdr:col>
      <xdr:colOff>79375</xdr:colOff>
      <xdr:row>79</xdr:row>
      <xdr:rowOff>49792</xdr:rowOff>
    </xdr:to>
    <xdr:sp macro="" textlink="">
      <xdr:nvSpPr>
        <xdr:cNvPr id="422" name="円/楕円 421"/>
        <xdr:cNvSpPr/>
      </xdr:nvSpPr>
      <xdr:spPr>
        <a:xfrm>
          <a:off x="9588500" y="134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40919</xdr:rowOff>
    </xdr:from>
    <xdr:ext cx="534377" cy="259045"/>
    <xdr:sp macro="" textlink="">
      <xdr:nvSpPr>
        <xdr:cNvPr id="423" name="テキスト ボックス 422"/>
        <xdr:cNvSpPr txBox="1"/>
      </xdr:nvSpPr>
      <xdr:spPr>
        <a:xfrm>
          <a:off x="9372111" y="135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126935</xdr:rowOff>
    </xdr:from>
    <xdr:to>
      <xdr:col>12</xdr:col>
      <xdr:colOff>561975</xdr:colOff>
      <xdr:row>79</xdr:row>
      <xdr:rowOff>57085</xdr:rowOff>
    </xdr:to>
    <xdr:sp macro="" textlink="">
      <xdr:nvSpPr>
        <xdr:cNvPr id="424" name="円/楕円 423"/>
        <xdr:cNvSpPr/>
      </xdr:nvSpPr>
      <xdr:spPr>
        <a:xfrm>
          <a:off x="8699500" y="1350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48212</xdr:rowOff>
    </xdr:from>
    <xdr:ext cx="534377" cy="259045"/>
    <xdr:sp macro="" textlink="">
      <xdr:nvSpPr>
        <xdr:cNvPr id="425" name="テキスト ボックス 424"/>
        <xdr:cNvSpPr txBox="1"/>
      </xdr:nvSpPr>
      <xdr:spPr>
        <a:xfrm>
          <a:off x="8483111" y="1359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5" name="テキスト ボックス 44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7" name="テキスト ボックス 44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51" name="直線コネクタ 450"/>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2"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3" name="直線コネクタ 452"/>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4"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5" name="直線コネクタ 454"/>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167557</xdr:rowOff>
    </xdr:from>
    <xdr:to>
      <xdr:col>15</xdr:col>
      <xdr:colOff>180975</xdr:colOff>
      <xdr:row>95</xdr:row>
      <xdr:rowOff>32159</xdr:rowOff>
    </xdr:to>
    <xdr:cxnSp macro="">
      <xdr:nvCxnSpPr>
        <xdr:cNvPr id="456" name="直線コネクタ 455"/>
        <xdr:cNvCxnSpPr/>
      </xdr:nvCxnSpPr>
      <xdr:spPr>
        <a:xfrm flipV="1">
          <a:off x="9639300" y="16283857"/>
          <a:ext cx="838200" cy="3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74678</xdr:rowOff>
    </xdr:from>
    <xdr:ext cx="534377" cy="259045"/>
    <xdr:sp macro="" textlink="">
      <xdr:nvSpPr>
        <xdr:cNvPr id="457" name="普通建設事業費 （ うち更新整備　）平均値テキスト"/>
        <xdr:cNvSpPr txBox="1"/>
      </xdr:nvSpPr>
      <xdr:spPr>
        <a:xfrm>
          <a:off x="10528300" y="1601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8" name="フローチャート : 判断 457"/>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32159</xdr:rowOff>
    </xdr:from>
    <xdr:to>
      <xdr:col>14</xdr:col>
      <xdr:colOff>28575</xdr:colOff>
      <xdr:row>96</xdr:row>
      <xdr:rowOff>31441</xdr:rowOff>
    </xdr:to>
    <xdr:cxnSp macro="">
      <xdr:nvCxnSpPr>
        <xdr:cNvPr id="459" name="直線コネクタ 458"/>
        <xdr:cNvCxnSpPr/>
      </xdr:nvCxnSpPr>
      <xdr:spPr>
        <a:xfrm flipV="1">
          <a:off x="8750300" y="16319909"/>
          <a:ext cx="889000" cy="17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60" name="フローチャート : 判断 459"/>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150505</xdr:rowOff>
    </xdr:from>
    <xdr:ext cx="534377" cy="259045"/>
    <xdr:sp macro="" textlink="">
      <xdr:nvSpPr>
        <xdr:cNvPr id="461" name="テキスト ボックス 460"/>
        <xdr:cNvSpPr txBox="1"/>
      </xdr:nvSpPr>
      <xdr:spPr>
        <a:xfrm>
          <a:off x="9372111" y="164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2" name="フローチャート : 判断 461"/>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154188</xdr:rowOff>
    </xdr:from>
    <xdr:ext cx="534377" cy="259045"/>
    <xdr:sp macro="" textlink="">
      <xdr:nvSpPr>
        <xdr:cNvPr id="463" name="テキスト ボックス 462"/>
        <xdr:cNvSpPr txBox="1"/>
      </xdr:nvSpPr>
      <xdr:spPr>
        <a:xfrm>
          <a:off x="8483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116757</xdr:rowOff>
    </xdr:from>
    <xdr:to>
      <xdr:col>15</xdr:col>
      <xdr:colOff>231775</xdr:colOff>
      <xdr:row>95</xdr:row>
      <xdr:rowOff>46907</xdr:rowOff>
    </xdr:to>
    <xdr:sp macro="" textlink="">
      <xdr:nvSpPr>
        <xdr:cNvPr id="469" name="円/楕円 468"/>
        <xdr:cNvSpPr/>
      </xdr:nvSpPr>
      <xdr:spPr>
        <a:xfrm>
          <a:off x="10426700" y="1623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95184</xdr:rowOff>
    </xdr:from>
    <xdr:ext cx="534377" cy="259045"/>
    <xdr:sp macro="" textlink="">
      <xdr:nvSpPr>
        <xdr:cNvPr id="470" name="普通建設事業費 （ うち更新整備　）該当値テキスト"/>
        <xdr:cNvSpPr txBox="1"/>
      </xdr:nvSpPr>
      <xdr:spPr>
        <a:xfrm>
          <a:off x="10528300" y="1621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24,147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152809</xdr:rowOff>
    </xdr:from>
    <xdr:to>
      <xdr:col>14</xdr:col>
      <xdr:colOff>79375</xdr:colOff>
      <xdr:row>95</xdr:row>
      <xdr:rowOff>82959</xdr:rowOff>
    </xdr:to>
    <xdr:sp macro="" textlink="">
      <xdr:nvSpPr>
        <xdr:cNvPr id="471" name="円/楕円 470"/>
        <xdr:cNvSpPr/>
      </xdr:nvSpPr>
      <xdr:spPr>
        <a:xfrm>
          <a:off x="9588500" y="1626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99486</xdr:rowOff>
    </xdr:from>
    <xdr:ext cx="534377" cy="259045"/>
    <xdr:sp macro="" textlink="">
      <xdr:nvSpPr>
        <xdr:cNvPr id="472" name="テキスト ボックス 471"/>
        <xdr:cNvSpPr txBox="1"/>
      </xdr:nvSpPr>
      <xdr:spPr>
        <a:xfrm>
          <a:off x="9372111" y="1604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152091</xdr:rowOff>
    </xdr:from>
    <xdr:to>
      <xdr:col>12</xdr:col>
      <xdr:colOff>561975</xdr:colOff>
      <xdr:row>96</xdr:row>
      <xdr:rowOff>82241</xdr:rowOff>
    </xdr:to>
    <xdr:sp macro="" textlink="">
      <xdr:nvSpPr>
        <xdr:cNvPr id="473" name="円/楕円 472"/>
        <xdr:cNvSpPr/>
      </xdr:nvSpPr>
      <xdr:spPr>
        <a:xfrm>
          <a:off x="8699500" y="1643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73368</xdr:rowOff>
    </xdr:from>
    <xdr:ext cx="534377" cy="259045"/>
    <xdr:sp macro="" textlink="">
      <xdr:nvSpPr>
        <xdr:cNvPr id="474" name="テキスト ボックス 473"/>
        <xdr:cNvSpPr txBox="1"/>
      </xdr:nvSpPr>
      <xdr:spPr>
        <a:xfrm>
          <a:off x="8483111" y="1653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6" name="テキスト ボックス 48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4" name="テキスト ボックス 49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8" name="直線コネクタ 497"/>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0" name="直線コネクタ 49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501"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2" name="直線コネクタ 501"/>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33451</xdr:rowOff>
    </xdr:from>
    <xdr:to>
      <xdr:col>23</xdr:col>
      <xdr:colOff>517525</xdr:colOff>
      <xdr:row>39</xdr:row>
      <xdr:rowOff>41796</xdr:rowOff>
    </xdr:to>
    <xdr:cxnSp macro="">
      <xdr:nvCxnSpPr>
        <xdr:cNvPr id="503" name="直線コネクタ 502"/>
        <xdr:cNvCxnSpPr/>
      </xdr:nvCxnSpPr>
      <xdr:spPr>
        <a:xfrm flipV="1">
          <a:off x="15481300" y="6720001"/>
          <a:ext cx="8382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4"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5" name="フローチャート : 判断 504"/>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40374</xdr:rowOff>
    </xdr:from>
    <xdr:to>
      <xdr:col>22</xdr:col>
      <xdr:colOff>365125</xdr:colOff>
      <xdr:row>39</xdr:row>
      <xdr:rowOff>41796</xdr:rowOff>
    </xdr:to>
    <xdr:cxnSp macro="">
      <xdr:nvCxnSpPr>
        <xdr:cNvPr id="506" name="直線コネクタ 505"/>
        <xdr:cNvCxnSpPr/>
      </xdr:nvCxnSpPr>
      <xdr:spPr>
        <a:xfrm>
          <a:off x="14592300" y="6726924"/>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7" name="フローチャート : 判断 506"/>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8" name="テキスト ボックス 507"/>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40374</xdr:rowOff>
    </xdr:from>
    <xdr:to>
      <xdr:col>21</xdr:col>
      <xdr:colOff>161925</xdr:colOff>
      <xdr:row>39</xdr:row>
      <xdr:rowOff>41237</xdr:rowOff>
    </xdr:to>
    <xdr:cxnSp macro="">
      <xdr:nvCxnSpPr>
        <xdr:cNvPr id="509" name="直線コネクタ 508"/>
        <xdr:cNvCxnSpPr/>
      </xdr:nvCxnSpPr>
      <xdr:spPr>
        <a:xfrm flipV="1">
          <a:off x="13703300" y="6726924"/>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10" name="フローチャート : 判断 509"/>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11" name="テキスト ボックス 510"/>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41237</xdr:rowOff>
    </xdr:from>
    <xdr:to>
      <xdr:col>19</xdr:col>
      <xdr:colOff>644525</xdr:colOff>
      <xdr:row>39</xdr:row>
      <xdr:rowOff>43218</xdr:rowOff>
    </xdr:to>
    <xdr:cxnSp macro="">
      <xdr:nvCxnSpPr>
        <xdr:cNvPr id="512" name="直線コネクタ 511"/>
        <xdr:cNvCxnSpPr/>
      </xdr:nvCxnSpPr>
      <xdr:spPr>
        <a:xfrm flipV="1">
          <a:off x="12814300" y="6727787"/>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3" name="フローチャート : 判断 512"/>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4" name="テキスト ボックス 513"/>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5" name="フローチャート : 判断 514"/>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6" name="テキスト ボックス 515"/>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154101</xdr:rowOff>
    </xdr:from>
    <xdr:to>
      <xdr:col>23</xdr:col>
      <xdr:colOff>568325</xdr:colOff>
      <xdr:row>39</xdr:row>
      <xdr:rowOff>84251</xdr:rowOff>
    </xdr:to>
    <xdr:sp macro="" textlink="">
      <xdr:nvSpPr>
        <xdr:cNvPr id="522" name="円/楕円 521"/>
        <xdr:cNvSpPr/>
      </xdr:nvSpPr>
      <xdr:spPr>
        <a:xfrm>
          <a:off x="16268700" y="66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85576</xdr:rowOff>
    </xdr:from>
    <xdr:ext cx="378565" cy="259045"/>
    <xdr:sp macro="" textlink="">
      <xdr:nvSpPr>
        <xdr:cNvPr id="523" name="災害復旧事業費該当値テキスト"/>
        <xdr:cNvSpPr txBox="1"/>
      </xdr:nvSpPr>
      <xdr:spPr>
        <a:xfrm>
          <a:off x="16370300" y="660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162446</xdr:rowOff>
    </xdr:from>
    <xdr:to>
      <xdr:col>22</xdr:col>
      <xdr:colOff>415925</xdr:colOff>
      <xdr:row>39</xdr:row>
      <xdr:rowOff>92596</xdr:rowOff>
    </xdr:to>
    <xdr:sp macro="" textlink="">
      <xdr:nvSpPr>
        <xdr:cNvPr id="524" name="円/楕円 523"/>
        <xdr:cNvSpPr/>
      </xdr:nvSpPr>
      <xdr:spPr>
        <a:xfrm>
          <a:off x="15430500" y="66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83723</xdr:rowOff>
    </xdr:from>
    <xdr:ext cx="378565" cy="259045"/>
    <xdr:sp macro="" textlink="">
      <xdr:nvSpPr>
        <xdr:cNvPr id="525" name="テキスト ボックス 524"/>
        <xdr:cNvSpPr txBox="1"/>
      </xdr:nvSpPr>
      <xdr:spPr>
        <a:xfrm>
          <a:off x="15292017" y="6770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161024</xdr:rowOff>
    </xdr:from>
    <xdr:to>
      <xdr:col>21</xdr:col>
      <xdr:colOff>212725</xdr:colOff>
      <xdr:row>39</xdr:row>
      <xdr:rowOff>91174</xdr:rowOff>
    </xdr:to>
    <xdr:sp macro="" textlink="">
      <xdr:nvSpPr>
        <xdr:cNvPr id="526" name="円/楕円 525"/>
        <xdr:cNvSpPr/>
      </xdr:nvSpPr>
      <xdr:spPr>
        <a:xfrm>
          <a:off x="14541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82301</xdr:rowOff>
    </xdr:from>
    <xdr:ext cx="378565" cy="259045"/>
    <xdr:sp macro="" textlink="">
      <xdr:nvSpPr>
        <xdr:cNvPr id="527" name="テキスト ボックス 526"/>
        <xdr:cNvSpPr txBox="1"/>
      </xdr:nvSpPr>
      <xdr:spPr>
        <a:xfrm>
          <a:off x="14403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161887</xdr:rowOff>
    </xdr:from>
    <xdr:to>
      <xdr:col>20</xdr:col>
      <xdr:colOff>9525</xdr:colOff>
      <xdr:row>39</xdr:row>
      <xdr:rowOff>92037</xdr:rowOff>
    </xdr:to>
    <xdr:sp macro="" textlink="">
      <xdr:nvSpPr>
        <xdr:cNvPr id="528" name="円/楕円 527"/>
        <xdr:cNvSpPr/>
      </xdr:nvSpPr>
      <xdr:spPr>
        <a:xfrm>
          <a:off x="13652500" y="66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83164</xdr:rowOff>
    </xdr:from>
    <xdr:ext cx="378565" cy="259045"/>
    <xdr:sp macro="" textlink="">
      <xdr:nvSpPr>
        <xdr:cNvPr id="529" name="テキスト ボックス 528"/>
        <xdr:cNvSpPr txBox="1"/>
      </xdr:nvSpPr>
      <xdr:spPr>
        <a:xfrm>
          <a:off x="13514017" y="6769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163868</xdr:rowOff>
    </xdr:from>
    <xdr:to>
      <xdr:col>18</xdr:col>
      <xdr:colOff>492125</xdr:colOff>
      <xdr:row>39</xdr:row>
      <xdr:rowOff>94018</xdr:rowOff>
    </xdr:to>
    <xdr:sp macro="" textlink="">
      <xdr:nvSpPr>
        <xdr:cNvPr id="530" name="円/楕円 529"/>
        <xdr:cNvSpPr/>
      </xdr:nvSpPr>
      <xdr:spPr>
        <a:xfrm>
          <a:off x="12763500" y="66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85145</xdr:rowOff>
    </xdr:from>
    <xdr:ext cx="313932" cy="259045"/>
    <xdr:sp macro="" textlink="">
      <xdr:nvSpPr>
        <xdr:cNvPr id="531" name="テキスト ボックス 530"/>
        <xdr:cNvSpPr txBox="1"/>
      </xdr:nvSpPr>
      <xdr:spPr>
        <a:xfrm>
          <a:off x="12657333" y="67716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0" name="テキスト ボックス 59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4" name="直線コネクタ 603"/>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5"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6" name="直線コネクタ 605"/>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7"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8" name="直線コネクタ 607"/>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135661</xdr:rowOff>
    </xdr:from>
    <xdr:to>
      <xdr:col>23</xdr:col>
      <xdr:colOff>517525</xdr:colOff>
      <xdr:row>75</xdr:row>
      <xdr:rowOff>143167</xdr:rowOff>
    </xdr:to>
    <xdr:cxnSp macro="">
      <xdr:nvCxnSpPr>
        <xdr:cNvPr id="609" name="直線コネクタ 608"/>
        <xdr:cNvCxnSpPr/>
      </xdr:nvCxnSpPr>
      <xdr:spPr>
        <a:xfrm flipV="1">
          <a:off x="15481300" y="12994411"/>
          <a:ext cx="838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10"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11" name="フローチャート : 判断 610"/>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121698</xdr:rowOff>
    </xdr:from>
    <xdr:to>
      <xdr:col>22</xdr:col>
      <xdr:colOff>365125</xdr:colOff>
      <xdr:row>75</xdr:row>
      <xdr:rowOff>143167</xdr:rowOff>
    </xdr:to>
    <xdr:cxnSp macro="">
      <xdr:nvCxnSpPr>
        <xdr:cNvPr id="612" name="直線コネクタ 611"/>
        <xdr:cNvCxnSpPr/>
      </xdr:nvCxnSpPr>
      <xdr:spPr>
        <a:xfrm>
          <a:off x="14592300" y="12980448"/>
          <a:ext cx="889000" cy="2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3" name="フローチャート : 判断 612"/>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112463</xdr:rowOff>
    </xdr:from>
    <xdr:ext cx="534377" cy="259045"/>
    <xdr:sp macro="" textlink="">
      <xdr:nvSpPr>
        <xdr:cNvPr id="614" name="テキスト ボックス 613"/>
        <xdr:cNvSpPr txBox="1"/>
      </xdr:nvSpPr>
      <xdr:spPr>
        <a:xfrm>
          <a:off x="15214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109925</xdr:rowOff>
    </xdr:from>
    <xdr:to>
      <xdr:col>21</xdr:col>
      <xdr:colOff>161925</xdr:colOff>
      <xdr:row>75</xdr:row>
      <xdr:rowOff>121698</xdr:rowOff>
    </xdr:to>
    <xdr:cxnSp macro="">
      <xdr:nvCxnSpPr>
        <xdr:cNvPr id="615" name="直線コネクタ 614"/>
        <xdr:cNvCxnSpPr/>
      </xdr:nvCxnSpPr>
      <xdr:spPr>
        <a:xfrm>
          <a:off x="13703300" y="12968675"/>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6" name="フローチャート : 判断 615"/>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63447</xdr:rowOff>
    </xdr:from>
    <xdr:ext cx="534377" cy="259045"/>
    <xdr:sp macro="" textlink="">
      <xdr:nvSpPr>
        <xdr:cNvPr id="617" name="テキスト ボックス 616"/>
        <xdr:cNvSpPr txBox="1"/>
      </xdr:nvSpPr>
      <xdr:spPr>
        <a:xfrm>
          <a:off x="14325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109925</xdr:rowOff>
    </xdr:from>
    <xdr:to>
      <xdr:col>19</xdr:col>
      <xdr:colOff>644525</xdr:colOff>
      <xdr:row>75</xdr:row>
      <xdr:rowOff>124289</xdr:rowOff>
    </xdr:to>
    <xdr:cxnSp macro="">
      <xdr:nvCxnSpPr>
        <xdr:cNvPr id="618" name="直線コネクタ 617"/>
        <xdr:cNvCxnSpPr/>
      </xdr:nvCxnSpPr>
      <xdr:spPr>
        <a:xfrm flipV="1">
          <a:off x="12814300" y="12968675"/>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9" name="フローチャート : 判断 618"/>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52932</xdr:rowOff>
    </xdr:from>
    <xdr:ext cx="534377" cy="259045"/>
    <xdr:sp macro="" textlink="">
      <xdr:nvSpPr>
        <xdr:cNvPr id="620" name="テキスト ボックス 619"/>
        <xdr:cNvSpPr txBox="1"/>
      </xdr:nvSpPr>
      <xdr:spPr>
        <a:xfrm>
          <a:off x="13436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21" name="フローチャート : 判断 620"/>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57028</xdr:rowOff>
    </xdr:from>
    <xdr:ext cx="534377" cy="259045"/>
    <xdr:sp macro="" textlink="">
      <xdr:nvSpPr>
        <xdr:cNvPr id="622" name="テキスト ボックス 621"/>
        <xdr:cNvSpPr txBox="1"/>
      </xdr:nvSpPr>
      <xdr:spPr>
        <a:xfrm>
          <a:off x="12547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84861</xdr:rowOff>
    </xdr:from>
    <xdr:to>
      <xdr:col>23</xdr:col>
      <xdr:colOff>568325</xdr:colOff>
      <xdr:row>76</xdr:row>
      <xdr:rowOff>15011</xdr:rowOff>
    </xdr:to>
    <xdr:sp macro="" textlink="">
      <xdr:nvSpPr>
        <xdr:cNvPr id="628" name="円/楕円 627"/>
        <xdr:cNvSpPr/>
      </xdr:nvSpPr>
      <xdr:spPr>
        <a:xfrm>
          <a:off x="16268700" y="129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63288</xdr:rowOff>
    </xdr:from>
    <xdr:ext cx="534377" cy="259045"/>
    <xdr:sp macro="" textlink="">
      <xdr:nvSpPr>
        <xdr:cNvPr id="629" name="公債費該当値テキスト"/>
        <xdr:cNvSpPr txBox="1"/>
      </xdr:nvSpPr>
      <xdr:spPr>
        <a:xfrm>
          <a:off x="16370300" y="12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31,212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92367</xdr:rowOff>
    </xdr:from>
    <xdr:to>
      <xdr:col>22</xdr:col>
      <xdr:colOff>415925</xdr:colOff>
      <xdr:row>76</xdr:row>
      <xdr:rowOff>22516</xdr:rowOff>
    </xdr:to>
    <xdr:sp macro="" textlink="">
      <xdr:nvSpPr>
        <xdr:cNvPr id="630" name="円/楕円 629"/>
        <xdr:cNvSpPr/>
      </xdr:nvSpPr>
      <xdr:spPr>
        <a:xfrm>
          <a:off x="15430500" y="129511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13643</xdr:rowOff>
    </xdr:from>
    <xdr:ext cx="534377" cy="259045"/>
    <xdr:sp macro="" textlink="">
      <xdr:nvSpPr>
        <xdr:cNvPr id="631" name="テキスト ボックス 630"/>
        <xdr:cNvSpPr txBox="1"/>
      </xdr:nvSpPr>
      <xdr:spPr>
        <a:xfrm>
          <a:off x="15214111" y="1304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70898</xdr:rowOff>
    </xdr:from>
    <xdr:to>
      <xdr:col>21</xdr:col>
      <xdr:colOff>212725</xdr:colOff>
      <xdr:row>76</xdr:row>
      <xdr:rowOff>1048</xdr:rowOff>
    </xdr:to>
    <xdr:sp macro="" textlink="">
      <xdr:nvSpPr>
        <xdr:cNvPr id="632" name="円/楕円 631"/>
        <xdr:cNvSpPr/>
      </xdr:nvSpPr>
      <xdr:spPr>
        <a:xfrm>
          <a:off x="14541500" y="129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163625</xdr:rowOff>
    </xdr:from>
    <xdr:ext cx="534377" cy="259045"/>
    <xdr:sp macro="" textlink="">
      <xdr:nvSpPr>
        <xdr:cNvPr id="633" name="テキスト ボックス 632"/>
        <xdr:cNvSpPr txBox="1"/>
      </xdr:nvSpPr>
      <xdr:spPr>
        <a:xfrm>
          <a:off x="14325111" y="130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59125</xdr:rowOff>
    </xdr:from>
    <xdr:to>
      <xdr:col>20</xdr:col>
      <xdr:colOff>9525</xdr:colOff>
      <xdr:row>75</xdr:row>
      <xdr:rowOff>160725</xdr:rowOff>
    </xdr:to>
    <xdr:sp macro="" textlink="">
      <xdr:nvSpPr>
        <xdr:cNvPr id="634" name="円/楕円 633"/>
        <xdr:cNvSpPr/>
      </xdr:nvSpPr>
      <xdr:spPr>
        <a:xfrm>
          <a:off x="13652500" y="129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151852</xdr:rowOff>
    </xdr:from>
    <xdr:ext cx="534377" cy="259045"/>
    <xdr:sp macro="" textlink="">
      <xdr:nvSpPr>
        <xdr:cNvPr id="635" name="テキスト ボックス 634"/>
        <xdr:cNvSpPr txBox="1"/>
      </xdr:nvSpPr>
      <xdr:spPr>
        <a:xfrm>
          <a:off x="13436111" y="130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73489</xdr:rowOff>
    </xdr:from>
    <xdr:to>
      <xdr:col>18</xdr:col>
      <xdr:colOff>492125</xdr:colOff>
      <xdr:row>76</xdr:row>
      <xdr:rowOff>3639</xdr:rowOff>
    </xdr:to>
    <xdr:sp macro="" textlink="">
      <xdr:nvSpPr>
        <xdr:cNvPr id="636" name="円/楕円 635"/>
        <xdr:cNvSpPr/>
      </xdr:nvSpPr>
      <xdr:spPr>
        <a:xfrm>
          <a:off x="12763500" y="1293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166216</xdr:rowOff>
    </xdr:from>
    <xdr:ext cx="534377" cy="259045"/>
    <xdr:sp macro="" textlink="">
      <xdr:nvSpPr>
        <xdr:cNvPr id="637" name="テキスト ボックス 636"/>
        <xdr:cNvSpPr txBox="1"/>
      </xdr:nvSpPr>
      <xdr:spPr>
        <a:xfrm>
          <a:off x="12547111" y="1302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8" name="直線コネクタ 64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9" name="テキスト ボックス 64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0" name="直線コネクタ 64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1" name="テキスト ボックス 65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2" name="直線コネクタ 65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3" name="テキスト ボックス 65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4" name="直線コネクタ 65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5" name="テキスト ボックス 65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7" name="テキスト ボックス 65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9" name="直線コネクタ 658"/>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60"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61" name="直線コネクタ 660"/>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2"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3" name="直線コネクタ 662"/>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82235</xdr:rowOff>
    </xdr:from>
    <xdr:to>
      <xdr:col>23</xdr:col>
      <xdr:colOff>517525</xdr:colOff>
      <xdr:row>98</xdr:row>
      <xdr:rowOff>92622</xdr:rowOff>
    </xdr:to>
    <xdr:cxnSp macro="">
      <xdr:nvCxnSpPr>
        <xdr:cNvPr id="664" name="直線コネクタ 663"/>
        <xdr:cNvCxnSpPr/>
      </xdr:nvCxnSpPr>
      <xdr:spPr>
        <a:xfrm>
          <a:off x="15481300" y="16884335"/>
          <a:ext cx="8382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5"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6" name="フローチャート : 判断 665"/>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82235</xdr:rowOff>
    </xdr:from>
    <xdr:to>
      <xdr:col>22</xdr:col>
      <xdr:colOff>365125</xdr:colOff>
      <xdr:row>98</xdr:row>
      <xdr:rowOff>94752</xdr:rowOff>
    </xdr:to>
    <xdr:cxnSp macro="">
      <xdr:nvCxnSpPr>
        <xdr:cNvPr id="667" name="直線コネクタ 666"/>
        <xdr:cNvCxnSpPr/>
      </xdr:nvCxnSpPr>
      <xdr:spPr>
        <a:xfrm flipV="1">
          <a:off x="14592300" y="16884335"/>
          <a:ext cx="889000" cy="1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8" name="フローチャート : 判断 667"/>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128678</xdr:rowOff>
    </xdr:from>
    <xdr:ext cx="534377" cy="259045"/>
    <xdr:sp macro="" textlink="">
      <xdr:nvSpPr>
        <xdr:cNvPr id="669" name="テキスト ボックス 668"/>
        <xdr:cNvSpPr txBox="1"/>
      </xdr:nvSpPr>
      <xdr:spPr>
        <a:xfrm>
          <a:off x="15214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94752</xdr:rowOff>
    </xdr:from>
    <xdr:to>
      <xdr:col>21</xdr:col>
      <xdr:colOff>161925</xdr:colOff>
      <xdr:row>98</xdr:row>
      <xdr:rowOff>97272</xdr:rowOff>
    </xdr:to>
    <xdr:cxnSp macro="">
      <xdr:nvCxnSpPr>
        <xdr:cNvPr id="670" name="直線コネクタ 669"/>
        <xdr:cNvCxnSpPr/>
      </xdr:nvCxnSpPr>
      <xdr:spPr>
        <a:xfrm flipV="1">
          <a:off x="13703300" y="16896852"/>
          <a:ext cx="8890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71" name="フローチャート : 判断 670"/>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160603</xdr:rowOff>
    </xdr:from>
    <xdr:ext cx="534377" cy="259045"/>
    <xdr:sp macro="" textlink="">
      <xdr:nvSpPr>
        <xdr:cNvPr id="672" name="テキスト ボックス 671"/>
        <xdr:cNvSpPr txBox="1"/>
      </xdr:nvSpPr>
      <xdr:spPr>
        <a:xfrm>
          <a:off x="14325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97272</xdr:rowOff>
    </xdr:from>
    <xdr:to>
      <xdr:col>19</xdr:col>
      <xdr:colOff>644525</xdr:colOff>
      <xdr:row>98</xdr:row>
      <xdr:rowOff>102722</xdr:rowOff>
    </xdr:to>
    <xdr:cxnSp macro="">
      <xdr:nvCxnSpPr>
        <xdr:cNvPr id="673" name="直線コネクタ 672"/>
        <xdr:cNvCxnSpPr/>
      </xdr:nvCxnSpPr>
      <xdr:spPr>
        <a:xfrm flipV="1">
          <a:off x="12814300" y="16899372"/>
          <a:ext cx="8890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4" name="フローチャート : 判断 673"/>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150201</xdr:rowOff>
    </xdr:from>
    <xdr:ext cx="534377" cy="259045"/>
    <xdr:sp macro="" textlink="">
      <xdr:nvSpPr>
        <xdr:cNvPr id="675" name="テキスト ボックス 674"/>
        <xdr:cNvSpPr txBox="1"/>
      </xdr:nvSpPr>
      <xdr:spPr>
        <a:xfrm>
          <a:off x="13436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6" name="フローチャート : 判断 675"/>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164453</xdr:rowOff>
    </xdr:from>
    <xdr:ext cx="469744" cy="259045"/>
    <xdr:sp macro="" textlink="">
      <xdr:nvSpPr>
        <xdr:cNvPr id="677" name="テキスト ボックス 676"/>
        <xdr:cNvSpPr txBox="1"/>
      </xdr:nvSpPr>
      <xdr:spPr>
        <a:xfrm>
          <a:off x="12579427" y="166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41822</xdr:rowOff>
    </xdr:from>
    <xdr:to>
      <xdr:col>23</xdr:col>
      <xdr:colOff>568325</xdr:colOff>
      <xdr:row>98</xdr:row>
      <xdr:rowOff>143422</xdr:rowOff>
    </xdr:to>
    <xdr:sp macro="" textlink="">
      <xdr:nvSpPr>
        <xdr:cNvPr id="683" name="円/楕円 682"/>
        <xdr:cNvSpPr/>
      </xdr:nvSpPr>
      <xdr:spPr>
        <a:xfrm>
          <a:off x="16268700" y="168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147277</xdr:rowOff>
    </xdr:from>
    <xdr:ext cx="534377" cy="259045"/>
    <xdr:sp macro="" textlink="">
      <xdr:nvSpPr>
        <xdr:cNvPr id="684" name="積立金該当値テキスト"/>
        <xdr:cNvSpPr txBox="1"/>
      </xdr:nvSpPr>
      <xdr:spPr>
        <a:xfrm>
          <a:off x="16370300" y="167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31435</xdr:rowOff>
    </xdr:from>
    <xdr:to>
      <xdr:col>22</xdr:col>
      <xdr:colOff>415925</xdr:colOff>
      <xdr:row>98</xdr:row>
      <xdr:rowOff>133035</xdr:rowOff>
    </xdr:to>
    <xdr:sp macro="" textlink="">
      <xdr:nvSpPr>
        <xdr:cNvPr id="685" name="円/楕円 684"/>
        <xdr:cNvSpPr/>
      </xdr:nvSpPr>
      <xdr:spPr>
        <a:xfrm>
          <a:off x="15430500" y="168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149562</xdr:rowOff>
    </xdr:from>
    <xdr:ext cx="534377" cy="259045"/>
    <xdr:sp macro="" textlink="">
      <xdr:nvSpPr>
        <xdr:cNvPr id="686" name="テキスト ボックス 685"/>
        <xdr:cNvSpPr txBox="1"/>
      </xdr:nvSpPr>
      <xdr:spPr>
        <a:xfrm>
          <a:off x="15214111" y="1660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43952</xdr:rowOff>
    </xdr:from>
    <xdr:to>
      <xdr:col>21</xdr:col>
      <xdr:colOff>212725</xdr:colOff>
      <xdr:row>98</xdr:row>
      <xdr:rowOff>145552</xdr:rowOff>
    </xdr:to>
    <xdr:sp macro="" textlink="">
      <xdr:nvSpPr>
        <xdr:cNvPr id="687" name="円/楕円 686"/>
        <xdr:cNvSpPr/>
      </xdr:nvSpPr>
      <xdr:spPr>
        <a:xfrm>
          <a:off x="14541500" y="1684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136679</xdr:rowOff>
    </xdr:from>
    <xdr:ext cx="469744" cy="259045"/>
    <xdr:sp macro="" textlink="">
      <xdr:nvSpPr>
        <xdr:cNvPr id="688" name="テキスト ボックス 687"/>
        <xdr:cNvSpPr txBox="1"/>
      </xdr:nvSpPr>
      <xdr:spPr>
        <a:xfrm>
          <a:off x="14357427" y="1693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46472</xdr:rowOff>
    </xdr:from>
    <xdr:to>
      <xdr:col>20</xdr:col>
      <xdr:colOff>9525</xdr:colOff>
      <xdr:row>98</xdr:row>
      <xdr:rowOff>148072</xdr:rowOff>
    </xdr:to>
    <xdr:sp macro="" textlink="">
      <xdr:nvSpPr>
        <xdr:cNvPr id="689" name="円/楕円 688"/>
        <xdr:cNvSpPr/>
      </xdr:nvSpPr>
      <xdr:spPr>
        <a:xfrm>
          <a:off x="13652500" y="1684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139199</xdr:rowOff>
    </xdr:from>
    <xdr:ext cx="469744" cy="259045"/>
    <xdr:sp macro="" textlink="">
      <xdr:nvSpPr>
        <xdr:cNvPr id="690" name="テキスト ボックス 689"/>
        <xdr:cNvSpPr txBox="1"/>
      </xdr:nvSpPr>
      <xdr:spPr>
        <a:xfrm>
          <a:off x="13468427" y="1694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51922</xdr:rowOff>
    </xdr:from>
    <xdr:to>
      <xdr:col>18</xdr:col>
      <xdr:colOff>492125</xdr:colOff>
      <xdr:row>98</xdr:row>
      <xdr:rowOff>153522</xdr:rowOff>
    </xdr:to>
    <xdr:sp macro="" textlink="">
      <xdr:nvSpPr>
        <xdr:cNvPr id="691" name="円/楕円 690"/>
        <xdr:cNvSpPr/>
      </xdr:nvSpPr>
      <xdr:spPr>
        <a:xfrm>
          <a:off x="12763500" y="1685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144649</xdr:rowOff>
    </xdr:from>
    <xdr:ext cx="469744" cy="259045"/>
    <xdr:sp macro="" textlink="">
      <xdr:nvSpPr>
        <xdr:cNvPr id="692" name="テキスト ボックス 691"/>
        <xdr:cNvSpPr txBox="1"/>
      </xdr:nvSpPr>
      <xdr:spPr>
        <a:xfrm>
          <a:off x="12579427" y="1694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2" name="テキスト ボックス 71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6" name="直線コネクタ 715"/>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8" name="直線コネクタ 71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9"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20" name="直線コネクタ 719"/>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136906</xdr:rowOff>
    </xdr:from>
    <xdr:to>
      <xdr:col>32</xdr:col>
      <xdr:colOff>187325</xdr:colOff>
      <xdr:row>38</xdr:row>
      <xdr:rowOff>140970</xdr:rowOff>
    </xdr:to>
    <xdr:cxnSp macro="">
      <xdr:nvCxnSpPr>
        <xdr:cNvPr id="721" name="直線コネクタ 720"/>
        <xdr:cNvCxnSpPr/>
      </xdr:nvCxnSpPr>
      <xdr:spPr>
        <a:xfrm>
          <a:off x="21323300" y="6652006"/>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2"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3" name="フローチャート : 判断 722"/>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130175</xdr:rowOff>
    </xdr:from>
    <xdr:to>
      <xdr:col>31</xdr:col>
      <xdr:colOff>34925</xdr:colOff>
      <xdr:row>38</xdr:row>
      <xdr:rowOff>136906</xdr:rowOff>
    </xdr:to>
    <xdr:cxnSp macro="">
      <xdr:nvCxnSpPr>
        <xdr:cNvPr id="724" name="直線コネクタ 723"/>
        <xdr:cNvCxnSpPr/>
      </xdr:nvCxnSpPr>
      <xdr:spPr>
        <a:xfrm>
          <a:off x="20434300" y="6645275"/>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5" name="フローチャート : 判断 724"/>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6" name="テキスト ボックス 725"/>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130175</xdr:rowOff>
    </xdr:from>
    <xdr:to>
      <xdr:col>29</xdr:col>
      <xdr:colOff>517525</xdr:colOff>
      <xdr:row>38</xdr:row>
      <xdr:rowOff>139827</xdr:rowOff>
    </xdr:to>
    <xdr:cxnSp macro="">
      <xdr:nvCxnSpPr>
        <xdr:cNvPr id="727" name="直線コネクタ 726"/>
        <xdr:cNvCxnSpPr/>
      </xdr:nvCxnSpPr>
      <xdr:spPr>
        <a:xfrm flipV="1">
          <a:off x="19545300" y="664527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8" name="フローチャート : 判断 727"/>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9" name="テキスト ボックス 728"/>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139192</xdr:rowOff>
    </xdr:from>
    <xdr:to>
      <xdr:col>28</xdr:col>
      <xdr:colOff>314325</xdr:colOff>
      <xdr:row>38</xdr:row>
      <xdr:rowOff>139827</xdr:rowOff>
    </xdr:to>
    <xdr:cxnSp macro="">
      <xdr:nvCxnSpPr>
        <xdr:cNvPr id="730" name="直線コネクタ 729"/>
        <xdr:cNvCxnSpPr/>
      </xdr:nvCxnSpPr>
      <xdr:spPr>
        <a:xfrm>
          <a:off x="18656300" y="6654292"/>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31" name="フローチャート : 判断 730"/>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93235</xdr:rowOff>
    </xdr:from>
    <xdr:ext cx="469744" cy="259045"/>
    <xdr:sp macro="" textlink="">
      <xdr:nvSpPr>
        <xdr:cNvPr id="732" name="テキスト ボックス 731"/>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3" name="フローチャート : 判断 732"/>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125493</xdr:rowOff>
    </xdr:from>
    <xdr:ext cx="469744" cy="259045"/>
    <xdr:sp macro="" textlink="">
      <xdr:nvSpPr>
        <xdr:cNvPr id="734" name="テキスト ボックス 733"/>
        <xdr:cNvSpPr txBox="1"/>
      </xdr:nvSpPr>
      <xdr:spPr>
        <a:xfrm>
          <a:off x="18421427"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90170</xdr:rowOff>
    </xdr:from>
    <xdr:to>
      <xdr:col>32</xdr:col>
      <xdr:colOff>238125</xdr:colOff>
      <xdr:row>39</xdr:row>
      <xdr:rowOff>20320</xdr:rowOff>
    </xdr:to>
    <xdr:sp macro="" textlink="">
      <xdr:nvSpPr>
        <xdr:cNvPr id="740" name="円/楕円 739"/>
        <xdr:cNvSpPr/>
      </xdr:nvSpPr>
      <xdr:spPr>
        <a:xfrm>
          <a:off x="22110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5097</xdr:rowOff>
    </xdr:from>
    <xdr:ext cx="378565" cy="259045"/>
    <xdr:sp macro="" textlink="">
      <xdr:nvSpPr>
        <xdr:cNvPr id="741" name="投資及び出資金該当値テキスト"/>
        <xdr:cNvSpPr txBox="1"/>
      </xdr:nvSpPr>
      <xdr:spPr>
        <a:xfrm>
          <a:off x="22212300" y="6520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86106</xdr:rowOff>
    </xdr:from>
    <xdr:to>
      <xdr:col>31</xdr:col>
      <xdr:colOff>85725</xdr:colOff>
      <xdr:row>39</xdr:row>
      <xdr:rowOff>16256</xdr:rowOff>
    </xdr:to>
    <xdr:sp macro="" textlink="">
      <xdr:nvSpPr>
        <xdr:cNvPr id="742" name="円/楕円 741"/>
        <xdr:cNvSpPr/>
      </xdr:nvSpPr>
      <xdr:spPr>
        <a:xfrm>
          <a:off x="21272500" y="66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7383</xdr:rowOff>
    </xdr:from>
    <xdr:ext cx="378565" cy="259045"/>
    <xdr:sp macro="" textlink="">
      <xdr:nvSpPr>
        <xdr:cNvPr id="743" name="テキスト ボックス 742"/>
        <xdr:cNvSpPr txBox="1"/>
      </xdr:nvSpPr>
      <xdr:spPr>
        <a:xfrm>
          <a:off x="21134017" y="6693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79375</xdr:rowOff>
    </xdr:from>
    <xdr:to>
      <xdr:col>29</xdr:col>
      <xdr:colOff>568325</xdr:colOff>
      <xdr:row>39</xdr:row>
      <xdr:rowOff>9525</xdr:rowOff>
    </xdr:to>
    <xdr:sp macro="" textlink="">
      <xdr:nvSpPr>
        <xdr:cNvPr id="744" name="円/楕円 743"/>
        <xdr:cNvSpPr/>
      </xdr:nvSpPr>
      <xdr:spPr>
        <a:xfrm>
          <a:off x="20383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652</xdr:rowOff>
    </xdr:from>
    <xdr:ext cx="378565" cy="259045"/>
    <xdr:sp macro="" textlink="">
      <xdr:nvSpPr>
        <xdr:cNvPr id="745" name="テキスト ボックス 744"/>
        <xdr:cNvSpPr txBox="1"/>
      </xdr:nvSpPr>
      <xdr:spPr>
        <a:xfrm>
          <a:off x="20245017" y="66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89027</xdr:rowOff>
    </xdr:from>
    <xdr:to>
      <xdr:col>28</xdr:col>
      <xdr:colOff>365125</xdr:colOff>
      <xdr:row>39</xdr:row>
      <xdr:rowOff>19177</xdr:rowOff>
    </xdr:to>
    <xdr:sp macro="" textlink="">
      <xdr:nvSpPr>
        <xdr:cNvPr id="746" name="円/楕円 745"/>
        <xdr:cNvSpPr/>
      </xdr:nvSpPr>
      <xdr:spPr>
        <a:xfrm>
          <a:off x="19494500" y="66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10304</xdr:rowOff>
    </xdr:from>
    <xdr:ext cx="378565" cy="259045"/>
    <xdr:sp macro="" textlink="">
      <xdr:nvSpPr>
        <xdr:cNvPr id="747" name="テキスト ボックス 746"/>
        <xdr:cNvSpPr txBox="1"/>
      </xdr:nvSpPr>
      <xdr:spPr>
        <a:xfrm>
          <a:off x="19356017" y="6696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88392</xdr:rowOff>
    </xdr:from>
    <xdr:to>
      <xdr:col>27</xdr:col>
      <xdr:colOff>161925</xdr:colOff>
      <xdr:row>39</xdr:row>
      <xdr:rowOff>18542</xdr:rowOff>
    </xdr:to>
    <xdr:sp macro="" textlink="">
      <xdr:nvSpPr>
        <xdr:cNvPr id="748" name="円/楕円 747"/>
        <xdr:cNvSpPr/>
      </xdr:nvSpPr>
      <xdr:spPr>
        <a:xfrm>
          <a:off x="18605500" y="66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9669</xdr:rowOff>
    </xdr:from>
    <xdr:ext cx="378565" cy="259045"/>
    <xdr:sp macro="" textlink="">
      <xdr:nvSpPr>
        <xdr:cNvPr id="749" name="テキスト ボックス 748"/>
        <xdr:cNvSpPr txBox="1"/>
      </xdr:nvSpPr>
      <xdr:spPr>
        <a:xfrm>
          <a:off x="18467017" y="669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60" name="直線コネクタ 75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61" name="テキスト ボックス 76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4" name="直線コネクタ 76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5" name="テキスト ボックス 76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9" name="直線コネクタ 768"/>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7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71" name="直線コネクタ 77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2"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3" name="直線コネクタ 772"/>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13741</xdr:rowOff>
    </xdr:from>
    <xdr:to>
      <xdr:col>32</xdr:col>
      <xdr:colOff>187325</xdr:colOff>
      <xdr:row>57</xdr:row>
      <xdr:rowOff>20600</xdr:rowOff>
    </xdr:to>
    <xdr:cxnSp macro="">
      <xdr:nvCxnSpPr>
        <xdr:cNvPr id="774" name="直線コネクタ 773"/>
        <xdr:cNvCxnSpPr/>
      </xdr:nvCxnSpPr>
      <xdr:spPr>
        <a:xfrm>
          <a:off x="21323300" y="9786391"/>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5"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6" name="フローチャート : 判断 775"/>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168504</xdr:rowOff>
    </xdr:from>
    <xdr:to>
      <xdr:col>31</xdr:col>
      <xdr:colOff>34925</xdr:colOff>
      <xdr:row>57</xdr:row>
      <xdr:rowOff>13741</xdr:rowOff>
    </xdr:to>
    <xdr:cxnSp macro="">
      <xdr:nvCxnSpPr>
        <xdr:cNvPr id="777" name="直線コネクタ 776"/>
        <xdr:cNvCxnSpPr/>
      </xdr:nvCxnSpPr>
      <xdr:spPr>
        <a:xfrm>
          <a:off x="20434300" y="9769704"/>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8" name="フローチャート : 判断 777"/>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9" name="テキスト ボックス 778"/>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168504</xdr:rowOff>
    </xdr:from>
    <xdr:to>
      <xdr:col>29</xdr:col>
      <xdr:colOff>517525</xdr:colOff>
      <xdr:row>57</xdr:row>
      <xdr:rowOff>11855</xdr:rowOff>
    </xdr:to>
    <xdr:cxnSp macro="">
      <xdr:nvCxnSpPr>
        <xdr:cNvPr id="780" name="直線コネクタ 779"/>
        <xdr:cNvCxnSpPr/>
      </xdr:nvCxnSpPr>
      <xdr:spPr>
        <a:xfrm flipV="1">
          <a:off x="19545300" y="9769704"/>
          <a:ext cx="889000" cy="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81" name="フローチャート : 判断 780"/>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95870</xdr:rowOff>
    </xdr:from>
    <xdr:ext cx="469744" cy="259045"/>
    <xdr:sp macro="" textlink="">
      <xdr:nvSpPr>
        <xdr:cNvPr id="782" name="テキスト ボックス 781"/>
        <xdr:cNvSpPr txBox="1"/>
      </xdr:nvSpPr>
      <xdr:spPr>
        <a:xfrm>
          <a:off x="20199427" y="935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11855</xdr:rowOff>
    </xdr:from>
    <xdr:to>
      <xdr:col>28</xdr:col>
      <xdr:colOff>314325</xdr:colOff>
      <xdr:row>57</xdr:row>
      <xdr:rowOff>34887</xdr:rowOff>
    </xdr:to>
    <xdr:cxnSp macro="">
      <xdr:nvCxnSpPr>
        <xdr:cNvPr id="783" name="直線コネクタ 782"/>
        <xdr:cNvCxnSpPr/>
      </xdr:nvCxnSpPr>
      <xdr:spPr>
        <a:xfrm flipV="1">
          <a:off x="18656300" y="9784505"/>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4" name="フローチャート : 判断 783"/>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72839</xdr:rowOff>
    </xdr:from>
    <xdr:ext cx="469744" cy="259045"/>
    <xdr:sp macro="" textlink="">
      <xdr:nvSpPr>
        <xdr:cNvPr id="785" name="テキスト ボックス 784"/>
        <xdr:cNvSpPr txBox="1"/>
      </xdr:nvSpPr>
      <xdr:spPr>
        <a:xfrm>
          <a:off x="19310427" y="93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6" name="フローチャート : 判断 785"/>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36892</xdr:rowOff>
    </xdr:from>
    <xdr:ext cx="469744" cy="259045"/>
    <xdr:sp macro="" textlink="">
      <xdr:nvSpPr>
        <xdr:cNvPr id="787" name="テキスト ボックス 786"/>
        <xdr:cNvSpPr txBox="1"/>
      </xdr:nvSpPr>
      <xdr:spPr>
        <a:xfrm>
          <a:off x="18421427" y="92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141250</xdr:rowOff>
    </xdr:from>
    <xdr:to>
      <xdr:col>32</xdr:col>
      <xdr:colOff>238125</xdr:colOff>
      <xdr:row>57</xdr:row>
      <xdr:rowOff>71400</xdr:rowOff>
    </xdr:to>
    <xdr:sp macro="" textlink="">
      <xdr:nvSpPr>
        <xdr:cNvPr id="793" name="円/楕円 792"/>
        <xdr:cNvSpPr/>
      </xdr:nvSpPr>
      <xdr:spPr>
        <a:xfrm>
          <a:off x="22110700" y="97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119677</xdr:rowOff>
    </xdr:from>
    <xdr:ext cx="469744" cy="259045"/>
    <xdr:sp macro="" textlink="">
      <xdr:nvSpPr>
        <xdr:cNvPr id="794" name="貸付金該当値テキスト"/>
        <xdr:cNvSpPr txBox="1"/>
      </xdr:nvSpPr>
      <xdr:spPr>
        <a:xfrm>
          <a:off x="22212300" y="972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134391</xdr:rowOff>
    </xdr:from>
    <xdr:to>
      <xdr:col>31</xdr:col>
      <xdr:colOff>85725</xdr:colOff>
      <xdr:row>57</xdr:row>
      <xdr:rowOff>64541</xdr:rowOff>
    </xdr:to>
    <xdr:sp macro="" textlink="">
      <xdr:nvSpPr>
        <xdr:cNvPr id="795" name="円/楕円 794"/>
        <xdr:cNvSpPr/>
      </xdr:nvSpPr>
      <xdr:spPr>
        <a:xfrm>
          <a:off x="21272500" y="97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55668</xdr:rowOff>
    </xdr:from>
    <xdr:ext cx="469744" cy="259045"/>
    <xdr:sp macro="" textlink="">
      <xdr:nvSpPr>
        <xdr:cNvPr id="796" name="テキスト ボックス 795"/>
        <xdr:cNvSpPr txBox="1"/>
      </xdr:nvSpPr>
      <xdr:spPr>
        <a:xfrm>
          <a:off x="21088427"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117704</xdr:rowOff>
    </xdr:from>
    <xdr:to>
      <xdr:col>29</xdr:col>
      <xdr:colOff>568325</xdr:colOff>
      <xdr:row>57</xdr:row>
      <xdr:rowOff>47854</xdr:rowOff>
    </xdr:to>
    <xdr:sp macro="" textlink="">
      <xdr:nvSpPr>
        <xdr:cNvPr id="797" name="円/楕円 796"/>
        <xdr:cNvSpPr/>
      </xdr:nvSpPr>
      <xdr:spPr>
        <a:xfrm>
          <a:off x="20383500" y="97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38981</xdr:rowOff>
    </xdr:from>
    <xdr:ext cx="469744" cy="259045"/>
    <xdr:sp macro="" textlink="">
      <xdr:nvSpPr>
        <xdr:cNvPr id="798" name="テキスト ボックス 797"/>
        <xdr:cNvSpPr txBox="1"/>
      </xdr:nvSpPr>
      <xdr:spPr>
        <a:xfrm>
          <a:off x="20199427" y="981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132505</xdr:rowOff>
    </xdr:from>
    <xdr:to>
      <xdr:col>28</xdr:col>
      <xdr:colOff>365125</xdr:colOff>
      <xdr:row>57</xdr:row>
      <xdr:rowOff>62655</xdr:rowOff>
    </xdr:to>
    <xdr:sp macro="" textlink="">
      <xdr:nvSpPr>
        <xdr:cNvPr id="799" name="円/楕円 798"/>
        <xdr:cNvSpPr/>
      </xdr:nvSpPr>
      <xdr:spPr>
        <a:xfrm>
          <a:off x="19494500" y="97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53782</xdr:rowOff>
    </xdr:from>
    <xdr:ext cx="469744" cy="259045"/>
    <xdr:sp macro="" textlink="">
      <xdr:nvSpPr>
        <xdr:cNvPr id="800" name="テキスト ボックス 799"/>
        <xdr:cNvSpPr txBox="1"/>
      </xdr:nvSpPr>
      <xdr:spPr>
        <a:xfrm>
          <a:off x="19310427" y="98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155537</xdr:rowOff>
    </xdr:from>
    <xdr:to>
      <xdr:col>27</xdr:col>
      <xdr:colOff>161925</xdr:colOff>
      <xdr:row>57</xdr:row>
      <xdr:rowOff>85687</xdr:rowOff>
    </xdr:to>
    <xdr:sp macro="" textlink="">
      <xdr:nvSpPr>
        <xdr:cNvPr id="801" name="円/楕円 800"/>
        <xdr:cNvSpPr/>
      </xdr:nvSpPr>
      <xdr:spPr>
        <a:xfrm>
          <a:off x="18605500" y="975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76814</xdr:rowOff>
    </xdr:from>
    <xdr:ext cx="469744" cy="259045"/>
    <xdr:sp macro="" textlink="">
      <xdr:nvSpPr>
        <xdr:cNvPr id="802" name="テキスト ボックス 801"/>
        <xdr:cNvSpPr txBox="1"/>
      </xdr:nvSpPr>
      <xdr:spPr>
        <a:xfrm>
          <a:off x="18421427" y="984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7" name="直線コネクタ 826"/>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8"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9" name="直線コネクタ 828"/>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30"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31" name="直線コネクタ 830"/>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63748</xdr:rowOff>
    </xdr:from>
    <xdr:to>
      <xdr:col>32</xdr:col>
      <xdr:colOff>187325</xdr:colOff>
      <xdr:row>77</xdr:row>
      <xdr:rowOff>95180</xdr:rowOff>
    </xdr:to>
    <xdr:cxnSp macro="">
      <xdr:nvCxnSpPr>
        <xdr:cNvPr id="832" name="直線コネクタ 831"/>
        <xdr:cNvCxnSpPr/>
      </xdr:nvCxnSpPr>
      <xdr:spPr>
        <a:xfrm flipV="1">
          <a:off x="21323300" y="13265398"/>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3"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4" name="フローチャート : 判断 833"/>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95180</xdr:rowOff>
    </xdr:from>
    <xdr:to>
      <xdr:col>31</xdr:col>
      <xdr:colOff>34925</xdr:colOff>
      <xdr:row>77</xdr:row>
      <xdr:rowOff>135147</xdr:rowOff>
    </xdr:to>
    <xdr:cxnSp macro="">
      <xdr:nvCxnSpPr>
        <xdr:cNvPr id="835" name="直線コネクタ 834"/>
        <xdr:cNvCxnSpPr/>
      </xdr:nvCxnSpPr>
      <xdr:spPr>
        <a:xfrm flipV="1">
          <a:off x="20434300" y="13296830"/>
          <a:ext cx="889000" cy="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6" name="フローチャート : 判断 835"/>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7" name="テキスト ボックス 836"/>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135147</xdr:rowOff>
    </xdr:from>
    <xdr:to>
      <xdr:col>29</xdr:col>
      <xdr:colOff>517525</xdr:colOff>
      <xdr:row>77</xdr:row>
      <xdr:rowOff>151321</xdr:rowOff>
    </xdr:to>
    <xdr:cxnSp macro="">
      <xdr:nvCxnSpPr>
        <xdr:cNvPr id="838" name="直線コネクタ 837"/>
        <xdr:cNvCxnSpPr/>
      </xdr:nvCxnSpPr>
      <xdr:spPr>
        <a:xfrm flipV="1">
          <a:off x="19545300" y="13336797"/>
          <a:ext cx="8890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9" name="フローチャート : 判断 838"/>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79563</xdr:rowOff>
    </xdr:from>
    <xdr:ext cx="534377" cy="259045"/>
    <xdr:sp macro="" textlink="">
      <xdr:nvSpPr>
        <xdr:cNvPr id="840" name="テキスト ボックス 839"/>
        <xdr:cNvSpPr txBox="1"/>
      </xdr:nvSpPr>
      <xdr:spPr>
        <a:xfrm>
          <a:off x="20167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151321</xdr:rowOff>
    </xdr:from>
    <xdr:to>
      <xdr:col>28</xdr:col>
      <xdr:colOff>314325</xdr:colOff>
      <xdr:row>78</xdr:row>
      <xdr:rowOff>5207</xdr:rowOff>
    </xdr:to>
    <xdr:cxnSp macro="">
      <xdr:nvCxnSpPr>
        <xdr:cNvPr id="841" name="直線コネクタ 840"/>
        <xdr:cNvCxnSpPr/>
      </xdr:nvCxnSpPr>
      <xdr:spPr>
        <a:xfrm flipV="1">
          <a:off x="18656300" y="13352971"/>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2" name="フローチャート : 判断 841"/>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43" name="テキスト ボックス 842"/>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4" name="フローチャート : 判断 843"/>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45" name="テキスト ボックス 844"/>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12948</xdr:rowOff>
    </xdr:from>
    <xdr:to>
      <xdr:col>32</xdr:col>
      <xdr:colOff>238125</xdr:colOff>
      <xdr:row>77</xdr:row>
      <xdr:rowOff>114548</xdr:rowOff>
    </xdr:to>
    <xdr:sp macro="" textlink="">
      <xdr:nvSpPr>
        <xdr:cNvPr id="851" name="円/楕円 850"/>
        <xdr:cNvSpPr/>
      </xdr:nvSpPr>
      <xdr:spPr>
        <a:xfrm>
          <a:off x="22110700" y="132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162825</xdr:rowOff>
    </xdr:from>
    <xdr:ext cx="534377" cy="259045"/>
    <xdr:sp macro="" textlink="">
      <xdr:nvSpPr>
        <xdr:cNvPr id="852" name="繰出金該当値テキスト"/>
        <xdr:cNvSpPr txBox="1"/>
      </xdr:nvSpPr>
      <xdr:spPr>
        <a:xfrm>
          <a:off x="22212300" y="131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36,987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44380</xdr:rowOff>
    </xdr:from>
    <xdr:to>
      <xdr:col>31</xdr:col>
      <xdr:colOff>85725</xdr:colOff>
      <xdr:row>77</xdr:row>
      <xdr:rowOff>145980</xdr:rowOff>
    </xdr:to>
    <xdr:sp macro="" textlink="">
      <xdr:nvSpPr>
        <xdr:cNvPr id="853" name="円/楕円 852"/>
        <xdr:cNvSpPr/>
      </xdr:nvSpPr>
      <xdr:spPr>
        <a:xfrm>
          <a:off x="21272500" y="132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137107</xdr:rowOff>
    </xdr:from>
    <xdr:ext cx="534377" cy="259045"/>
    <xdr:sp macro="" textlink="">
      <xdr:nvSpPr>
        <xdr:cNvPr id="854" name="テキスト ボックス 853"/>
        <xdr:cNvSpPr txBox="1"/>
      </xdr:nvSpPr>
      <xdr:spPr>
        <a:xfrm>
          <a:off x="21056111" y="1333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84347</xdr:rowOff>
    </xdr:from>
    <xdr:to>
      <xdr:col>29</xdr:col>
      <xdr:colOff>568325</xdr:colOff>
      <xdr:row>78</xdr:row>
      <xdr:rowOff>14497</xdr:rowOff>
    </xdr:to>
    <xdr:sp macro="" textlink="">
      <xdr:nvSpPr>
        <xdr:cNvPr id="855" name="円/楕円 854"/>
        <xdr:cNvSpPr/>
      </xdr:nvSpPr>
      <xdr:spPr>
        <a:xfrm>
          <a:off x="20383500" y="132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5624</xdr:rowOff>
    </xdr:from>
    <xdr:ext cx="534377" cy="259045"/>
    <xdr:sp macro="" textlink="">
      <xdr:nvSpPr>
        <xdr:cNvPr id="856" name="テキスト ボックス 855"/>
        <xdr:cNvSpPr txBox="1"/>
      </xdr:nvSpPr>
      <xdr:spPr>
        <a:xfrm>
          <a:off x="20167111" y="133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100521</xdr:rowOff>
    </xdr:from>
    <xdr:to>
      <xdr:col>28</xdr:col>
      <xdr:colOff>365125</xdr:colOff>
      <xdr:row>78</xdr:row>
      <xdr:rowOff>30671</xdr:rowOff>
    </xdr:to>
    <xdr:sp macro="" textlink="">
      <xdr:nvSpPr>
        <xdr:cNvPr id="857" name="円/楕円 856"/>
        <xdr:cNvSpPr/>
      </xdr:nvSpPr>
      <xdr:spPr>
        <a:xfrm>
          <a:off x="19494500" y="133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21798</xdr:rowOff>
    </xdr:from>
    <xdr:ext cx="534377" cy="259045"/>
    <xdr:sp macro="" textlink="">
      <xdr:nvSpPr>
        <xdr:cNvPr id="858" name="テキスト ボックス 857"/>
        <xdr:cNvSpPr txBox="1"/>
      </xdr:nvSpPr>
      <xdr:spPr>
        <a:xfrm>
          <a:off x="19278111" y="1339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125857</xdr:rowOff>
    </xdr:from>
    <xdr:to>
      <xdr:col>27</xdr:col>
      <xdr:colOff>161925</xdr:colOff>
      <xdr:row>78</xdr:row>
      <xdr:rowOff>56007</xdr:rowOff>
    </xdr:to>
    <xdr:sp macro="" textlink="">
      <xdr:nvSpPr>
        <xdr:cNvPr id="859" name="円/楕円 858"/>
        <xdr:cNvSpPr/>
      </xdr:nvSpPr>
      <xdr:spPr>
        <a:xfrm>
          <a:off x="18605500" y="133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47134</xdr:rowOff>
    </xdr:from>
    <xdr:ext cx="534377" cy="259045"/>
    <xdr:sp macro="" textlink="">
      <xdr:nvSpPr>
        <xdr:cNvPr id="860" name="テキスト ボックス 859"/>
        <xdr:cNvSpPr txBox="1"/>
      </xdr:nvSpPr>
      <xdr:spPr>
        <a:xfrm>
          <a:off x="18389111" y="1342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6" name="フローチャート : 判断 89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7" name="テキスト ボックス 89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1" name="フローチャート : 判断 900"/>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2" name="テキスト ボックス 901"/>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3" name="テキスト ボックス 91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7" name="テキスト ボックス 916"/>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歳出決算総額は、住民一人あたり、</a:t>
          </a:r>
          <a:r>
            <a:rPr kumimoji="1" lang="en-US" altLang="ja-JP" sz="1300">
              <a:latin typeface="ＭＳ Ｐゴシック"/>
            </a:rPr>
            <a:t>353,515</a:t>
          </a:r>
          <a:r>
            <a:rPr kumimoji="1" lang="ja-JP" altLang="en-US" sz="1300">
              <a:latin typeface="ＭＳ Ｐゴシック"/>
            </a:rPr>
            <a:t>円となっている。歳出の主な構成項目である扶助費については、住民一人あたり、</a:t>
          </a:r>
          <a:r>
            <a:rPr kumimoji="1" lang="en-US" altLang="ja-JP" sz="1300">
              <a:latin typeface="ＭＳ Ｐゴシック"/>
            </a:rPr>
            <a:t>89,904</a:t>
          </a:r>
          <a:r>
            <a:rPr kumimoji="1" lang="ja-JP" altLang="en-US" sz="1300">
              <a:latin typeface="ＭＳ Ｐゴシック"/>
            </a:rPr>
            <a:t>円となっており、前年に比べ、</a:t>
          </a:r>
          <a:r>
            <a:rPr kumimoji="1" lang="en-US" altLang="ja-JP" sz="1300">
              <a:latin typeface="ＭＳ Ｐゴシック"/>
            </a:rPr>
            <a:t>7,640</a:t>
          </a:r>
          <a:r>
            <a:rPr kumimoji="1" lang="ja-JP" altLang="en-US" sz="1300">
              <a:latin typeface="ＭＳ Ｐゴシック"/>
            </a:rPr>
            <a:t>円増加しており、類似団体平均と比べても、</a:t>
          </a:r>
          <a:r>
            <a:rPr kumimoji="1" lang="en-US" altLang="ja-JP" sz="1300">
              <a:latin typeface="ＭＳ Ｐゴシック"/>
            </a:rPr>
            <a:t>10,552</a:t>
          </a:r>
          <a:r>
            <a:rPr kumimoji="1" lang="ja-JP" altLang="en-US" sz="1300">
              <a:latin typeface="ＭＳ Ｐゴシック"/>
            </a:rPr>
            <a:t>円高い水準にある。主な要因は、年金生活者等支援臨時給付金支給事業や子どものための教育・保育給付事業、こども医療費支給事業に係る事業費の増加による。翌年度は</a:t>
          </a:r>
          <a:r>
            <a:rPr kumimoji="1" lang="ja-JP" altLang="ja-JP" sz="1300">
              <a:solidFill>
                <a:schemeClr val="dk1"/>
              </a:solidFill>
              <a:effectLst/>
              <a:latin typeface="+mn-lt"/>
              <a:ea typeface="+mn-ea"/>
              <a:cs typeface="+mn-cs"/>
            </a:rPr>
            <a:t>年金生活者等支援臨時給付金支給事業</a:t>
          </a:r>
          <a:r>
            <a:rPr kumimoji="1" lang="ja-JP" altLang="en-US" sz="1300">
              <a:solidFill>
                <a:schemeClr val="dk1"/>
              </a:solidFill>
              <a:effectLst/>
              <a:latin typeface="+mn-lt"/>
              <a:ea typeface="+mn-ea"/>
              <a:cs typeface="+mn-cs"/>
            </a:rPr>
            <a:t>は皆減するが、子どものための教育・保育給付事業やこども医療費支給事業は継続していき、今後も少子高齢化に伴う社会保障経費の増加が見込まれることから、全ての既存事業について、徹底した経費削減に取り組みつつも、防府市まち・ひと・しごと創生総合戦略に基づき、人口減少の克服と地方創生をあわせて行うことにより、将来にわたって持続的に発展していく地域社会を構築するための取組を推進していく。</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117,172
116,192
189.37
42,982,791
41,422,087
1,199,652
23,150,353
39,236,213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142422</xdr:rowOff>
    </xdr:from>
    <xdr:to>
      <xdr:col>6</xdr:col>
      <xdr:colOff>511175</xdr:colOff>
      <xdr:row>35</xdr:row>
      <xdr:rowOff>103233</xdr:rowOff>
    </xdr:to>
    <xdr:cxnSp macro="">
      <xdr:nvCxnSpPr>
        <xdr:cNvPr id="63" name="直線コネクタ 62"/>
        <xdr:cNvCxnSpPr/>
      </xdr:nvCxnSpPr>
      <xdr:spPr>
        <a:xfrm>
          <a:off x="3797300" y="5800272"/>
          <a:ext cx="8382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164028</xdr:rowOff>
    </xdr:from>
    <xdr:ext cx="469744" cy="259045"/>
    <xdr:sp macro="" textlink="">
      <xdr:nvSpPr>
        <xdr:cNvPr id="64" name="議会費平均値テキスト"/>
        <xdr:cNvSpPr txBox="1"/>
      </xdr:nvSpPr>
      <xdr:spPr>
        <a:xfrm>
          <a:off x="4686300" y="582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142422</xdr:rowOff>
    </xdr:from>
    <xdr:to>
      <xdr:col>5</xdr:col>
      <xdr:colOff>358775</xdr:colOff>
      <xdr:row>34</xdr:row>
      <xdr:rowOff>60234</xdr:rowOff>
    </xdr:to>
    <xdr:cxnSp macro="">
      <xdr:nvCxnSpPr>
        <xdr:cNvPr id="66" name="直線コネクタ 65"/>
        <xdr:cNvCxnSpPr/>
      </xdr:nvCxnSpPr>
      <xdr:spPr>
        <a:xfrm flipV="1">
          <a:off x="2908300" y="5800272"/>
          <a:ext cx="889000" cy="8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21970</xdr:rowOff>
    </xdr:from>
    <xdr:ext cx="469744" cy="259045"/>
    <xdr:sp macro="" textlink="">
      <xdr:nvSpPr>
        <xdr:cNvPr id="68" name="テキスト ボックス 67"/>
        <xdr:cNvSpPr txBox="1"/>
      </xdr:nvSpPr>
      <xdr:spPr>
        <a:xfrm>
          <a:off x="3562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60234</xdr:rowOff>
    </xdr:from>
    <xdr:to>
      <xdr:col>4</xdr:col>
      <xdr:colOff>155575</xdr:colOff>
      <xdr:row>34</xdr:row>
      <xdr:rowOff>124460</xdr:rowOff>
    </xdr:to>
    <xdr:cxnSp macro="">
      <xdr:nvCxnSpPr>
        <xdr:cNvPr id="69" name="直線コネクタ 68"/>
        <xdr:cNvCxnSpPr/>
      </xdr:nvCxnSpPr>
      <xdr:spPr>
        <a:xfrm flipV="1">
          <a:off x="2019300" y="5889534"/>
          <a:ext cx="8890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51905</xdr:rowOff>
    </xdr:from>
    <xdr:ext cx="469744" cy="259045"/>
    <xdr:sp macro="" textlink="">
      <xdr:nvSpPr>
        <xdr:cNvPr id="71" name="テキスト ボックス 70"/>
        <xdr:cNvSpPr txBox="1"/>
      </xdr:nvSpPr>
      <xdr:spPr>
        <a:xfrm>
          <a:off x="2673427"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91803</xdr:rowOff>
    </xdr:from>
    <xdr:to>
      <xdr:col>2</xdr:col>
      <xdr:colOff>638175</xdr:colOff>
      <xdr:row>34</xdr:row>
      <xdr:rowOff>124460</xdr:rowOff>
    </xdr:to>
    <xdr:cxnSp macro="">
      <xdr:nvCxnSpPr>
        <xdr:cNvPr id="72" name="直線コネクタ 71"/>
        <xdr:cNvCxnSpPr/>
      </xdr:nvCxnSpPr>
      <xdr:spPr>
        <a:xfrm>
          <a:off x="1130300" y="59211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106334</xdr:rowOff>
    </xdr:from>
    <xdr:ext cx="469744" cy="259045"/>
    <xdr:sp macro="" textlink="">
      <xdr:nvSpPr>
        <xdr:cNvPr id="74" name="テキスト ボックス 73"/>
        <xdr:cNvSpPr txBox="1"/>
      </xdr:nvSpPr>
      <xdr:spPr>
        <a:xfrm>
          <a:off x="1784427"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154776</xdr:rowOff>
    </xdr:from>
    <xdr:ext cx="469744" cy="259045"/>
    <xdr:sp macro="" textlink="">
      <xdr:nvSpPr>
        <xdr:cNvPr id="76" name="テキスト ボックス 75"/>
        <xdr:cNvSpPr txBox="1"/>
      </xdr:nvSpPr>
      <xdr:spPr>
        <a:xfrm>
          <a:off x="895427" y="52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52433</xdr:rowOff>
    </xdr:from>
    <xdr:to>
      <xdr:col>6</xdr:col>
      <xdr:colOff>561975</xdr:colOff>
      <xdr:row>35</xdr:row>
      <xdr:rowOff>154033</xdr:rowOff>
    </xdr:to>
    <xdr:sp macro="" textlink="">
      <xdr:nvSpPr>
        <xdr:cNvPr id="82" name="円/楕円 81"/>
        <xdr:cNvSpPr/>
      </xdr:nvSpPr>
      <xdr:spPr>
        <a:xfrm>
          <a:off x="4584700" y="605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30860</xdr:rowOff>
    </xdr:from>
    <xdr:ext cx="469744" cy="259045"/>
    <xdr:sp macro="" textlink="">
      <xdr:nvSpPr>
        <xdr:cNvPr id="83" name="議会費該当値テキスト"/>
        <xdr:cNvSpPr txBox="1"/>
      </xdr:nvSpPr>
      <xdr:spPr>
        <a:xfrm>
          <a:off x="4686300" y="603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91622</xdr:rowOff>
    </xdr:from>
    <xdr:to>
      <xdr:col>5</xdr:col>
      <xdr:colOff>409575</xdr:colOff>
      <xdr:row>34</xdr:row>
      <xdr:rowOff>21772</xdr:rowOff>
    </xdr:to>
    <xdr:sp macro="" textlink="">
      <xdr:nvSpPr>
        <xdr:cNvPr id="84" name="円/楕円 83"/>
        <xdr:cNvSpPr/>
      </xdr:nvSpPr>
      <xdr:spPr>
        <a:xfrm>
          <a:off x="3746500" y="57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12899</xdr:rowOff>
    </xdr:from>
    <xdr:ext cx="469744" cy="259045"/>
    <xdr:sp macro="" textlink="">
      <xdr:nvSpPr>
        <xdr:cNvPr id="85" name="テキスト ボックス 84"/>
        <xdr:cNvSpPr txBox="1"/>
      </xdr:nvSpPr>
      <xdr:spPr>
        <a:xfrm>
          <a:off x="3562427" y="58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9434</xdr:rowOff>
    </xdr:from>
    <xdr:to>
      <xdr:col>4</xdr:col>
      <xdr:colOff>206375</xdr:colOff>
      <xdr:row>34</xdr:row>
      <xdr:rowOff>111034</xdr:rowOff>
    </xdr:to>
    <xdr:sp macro="" textlink="">
      <xdr:nvSpPr>
        <xdr:cNvPr id="86" name="円/楕円 85"/>
        <xdr:cNvSpPr/>
      </xdr:nvSpPr>
      <xdr:spPr>
        <a:xfrm>
          <a:off x="2857500" y="58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102161</xdr:rowOff>
    </xdr:from>
    <xdr:ext cx="469744" cy="259045"/>
    <xdr:sp macro="" textlink="">
      <xdr:nvSpPr>
        <xdr:cNvPr id="87" name="テキスト ボックス 86"/>
        <xdr:cNvSpPr txBox="1"/>
      </xdr:nvSpPr>
      <xdr:spPr>
        <a:xfrm>
          <a:off x="2673427" y="59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73660</xdr:rowOff>
    </xdr:from>
    <xdr:to>
      <xdr:col>3</xdr:col>
      <xdr:colOff>3175</xdr:colOff>
      <xdr:row>35</xdr:row>
      <xdr:rowOff>3810</xdr:rowOff>
    </xdr:to>
    <xdr:sp macro="" textlink="">
      <xdr:nvSpPr>
        <xdr:cNvPr id="88" name="円/楕円 87"/>
        <xdr:cNvSpPr/>
      </xdr:nvSpPr>
      <xdr:spPr>
        <a:xfrm>
          <a:off x="19685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166387</xdr:rowOff>
    </xdr:from>
    <xdr:ext cx="469744" cy="259045"/>
    <xdr:sp macro="" textlink="">
      <xdr:nvSpPr>
        <xdr:cNvPr id="89" name="テキスト ボックス 88"/>
        <xdr:cNvSpPr txBox="1"/>
      </xdr:nvSpPr>
      <xdr:spPr>
        <a:xfrm>
          <a:off x="1784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41003</xdr:rowOff>
    </xdr:from>
    <xdr:to>
      <xdr:col>1</xdr:col>
      <xdr:colOff>485775</xdr:colOff>
      <xdr:row>34</xdr:row>
      <xdr:rowOff>142603</xdr:rowOff>
    </xdr:to>
    <xdr:sp macro="" textlink="">
      <xdr:nvSpPr>
        <xdr:cNvPr id="90" name="円/楕円 89"/>
        <xdr:cNvSpPr/>
      </xdr:nvSpPr>
      <xdr:spPr>
        <a:xfrm>
          <a:off x="1079500" y="58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133730</xdr:rowOff>
    </xdr:from>
    <xdr:ext cx="469744" cy="259045"/>
    <xdr:sp macro="" textlink="">
      <xdr:nvSpPr>
        <xdr:cNvPr id="91" name="テキスト ボックス 90"/>
        <xdr:cNvSpPr txBox="1"/>
      </xdr:nvSpPr>
      <xdr:spPr>
        <a:xfrm>
          <a:off x="895427" y="596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110617</xdr:rowOff>
    </xdr:from>
    <xdr:to>
      <xdr:col>6</xdr:col>
      <xdr:colOff>511175</xdr:colOff>
      <xdr:row>57</xdr:row>
      <xdr:rowOff>132353</xdr:rowOff>
    </xdr:to>
    <xdr:cxnSp macro="">
      <xdr:nvCxnSpPr>
        <xdr:cNvPr id="118" name="直線コネクタ 117"/>
        <xdr:cNvCxnSpPr/>
      </xdr:nvCxnSpPr>
      <xdr:spPr>
        <a:xfrm>
          <a:off x="3797300" y="9883267"/>
          <a:ext cx="838200" cy="2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110617</xdr:rowOff>
    </xdr:from>
    <xdr:to>
      <xdr:col>5</xdr:col>
      <xdr:colOff>358775</xdr:colOff>
      <xdr:row>57</xdr:row>
      <xdr:rowOff>136189</xdr:rowOff>
    </xdr:to>
    <xdr:cxnSp macro="">
      <xdr:nvCxnSpPr>
        <xdr:cNvPr id="121" name="直線コネクタ 120"/>
        <xdr:cNvCxnSpPr/>
      </xdr:nvCxnSpPr>
      <xdr:spPr>
        <a:xfrm flipV="1">
          <a:off x="2908300" y="9883267"/>
          <a:ext cx="889000" cy="2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167013</xdr:rowOff>
    </xdr:from>
    <xdr:ext cx="534377" cy="259045"/>
    <xdr:sp macro="" textlink="">
      <xdr:nvSpPr>
        <xdr:cNvPr id="123" name="テキスト ボックス 122"/>
        <xdr:cNvSpPr txBox="1"/>
      </xdr:nvSpPr>
      <xdr:spPr>
        <a:xfrm>
          <a:off x="3530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136189</xdr:rowOff>
    </xdr:from>
    <xdr:to>
      <xdr:col>4</xdr:col>
      <xdr:colOff>155575</xdr:colOff>
      <xdr:row>57</xdr:row>
      <xdr:rowOff>136422</xdr:rowOff>
    </xdr:to>
    <xdr:cxnSp macro="">
      <xdr:nvCxnSpPr>
        <xdr:cNvPr id="124" name="直線コネクタ 123"/>
        <xdr:cNvCxnSpPr/>
      </xdr:nvCxnSpPr>
      <xdr:spPr>
        <a:xfrm flipV="1">
          <a:off x="2019300" y="9908839"/>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167772</xdr:rowOff>
    </xdr:from>
    <xdr:ext cx="534377" cy="259045"/>
    <xdr:sp macro="" textlink="">
      <xdr:nvSpPr>
        <xdr:cNvPr id="126" name="テキスト ボックス 125"/>
        <xdr:cNvSpPr txBox="1"/>
      </xdr:nvSpPr>
      <xdr:spPr>
        <a:xfrm>
          <a:off x="2641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136422</xdr:rowOff>
    </xdr:from>
    <xdr:to>
      <xdr:col>2</xdr:col>
      <xdr:colOff>638175</xdr:colOff>
      <xdr:row>57</xdr:row>
      <xdr:rowOff>138667</xdr:rowOff>
    </xdr:to>
    <xdr:cxnSp macro="">
      <xdr:nvCxnSpPr>
        <xdr:cNvPr id="127" name="直線コネクタ 126"/>
        <xdr:cNvCxnSpPr/>
      </xdr:nvCxnSpPr>
      <xdr:spPr>
        <a:xfrm flipV="1">
          <a:off x="1130300" y="9909072"/>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163081</xdr:rowOff>
    </xdr:from>
    <xdr:ext cx="534377" cy="259045"/>
    <xdr:sp macro="" textlink="">
      <xdr:nvSpPr>
        <xdr:cNvPr id="129" name="テキスト ボックス 128"/>
        <xdr:cNvSpPr txBox="1"/>
      </xdr:nvSpPr>
      <xdr:spPr>
        <a:xfrm>
          <a:off x="1752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7070</xdr:rowOff>
    </xdr:from>
    <xdr:ext cx="534377" cy="259045"/>
    <xdr:sp macro="" textlink="">
      <xdr:nvSpPr>
        <xdr:cNvPr id="131" name="テキスト ボックス 130"/>
        <xdr:cNvSpPr txBox="1"/>
      </xdr:nvSpPr>
      <xdr:spPr>
        <a:xfrm>
          <a:off x="863111" y="96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81553</xdr:rowOff>
    </xdr:from>
    <xdr:to>
      <xdr:col>6</xdr:col>
      <xdr:colOff>561975</xdr:colOff>
      <xdr:row>58</xdr:row>
      <xdr:rowOff>11703</xdr:rowOff>
    </xdr:to>
    <xdr:sp macro="" textlink="">
      <xdr:nvSpPr>
        <xdr:cNvPr id="137" name="円/楕円 136"/>
        <xdr:cNvSpPr/>
      </xdr:nvSpPr>
      <xdr:spPr>
        <a:xfrm>
          <a:off x="4584700" y="985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168579</xdr:rowOff>
    </xdr:from>
    <xdr:ext cx="534377" cy="259045"/>
    <xdr:sp macro="" textlink="">
      <xdr:nvSpPr>
        <xdr:cNvPr id="138" name="総務費該当値テキスト"/>
        <xdr:cNvSpPr txBox="1"/>
      </xdr:nvSpPr>
      <xdr:spPr>
        <a:xfrm>
          <a:off x="4686300" y="97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39,107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59817</xdr:rowOff>
    </xdr:from>
    <xdr:to>
      <xdr:col>5</xdr:col>
      <xdr:colOff>409575</xdr:colOff>
      <xdr:row>57</xdr:row>
      <xdr:rowOff>161417</xdr:rowOff>
    </xdr:to>
    <xdr:sp macro="" textlink="">
      <xdr:nvSpPr>
        <xdr:cNvPr id="139" name="円/楕円 138"/>
        <xdr:cNvSpPr/>
      </xdr:nvSpPr>
      <xdr:spPr>
        <a:xfrm>
          <a:off x="3746500" y="98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152544</xdr:rowOff>
    </xdr:from>
    <xdr:ext cx="534377" cy="259045"/>
    <xdr:sp macro="" textlink="">
      <xdr:nvSpPr>
        <xdr:cNvPr id="140" name="テキスト ボックス 139"/>
        <xdr:cNvSpPr txBox="1"/>
      </xdr:nvSpPr>
      <xdr:spPr>
        <a:xfrm>
          <a:off x="3530111" y="99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85389</xdr:rowOff>
    </xdr:from>
    <xdr:to>
      <xdr:col>4</xdr:col>
      <xdr:colOff>206375</xdr:colOff>
      <xdr:row>58</xdr:row>
      <xdr:rowOff>15539</xdr:rowOff>
    </xdr:to>
    <xdr:sp macro="" textlink="">
      <xdr:nvSpPr>
        <xdr:cNvPr id="141" name="円/楕円 140"/>
        <xdr:cNvSpPr/>
      </xdr:nvSpPr>
      <xdr:spPr>
        <a:xfrm>
          <a:off x="2857500" y="98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6666</xdr:rowOff>
    </xdr:from>
    <xdr:ext cx="534377" cy="259045"/>
    <xdr:sp macro="" textlink="">
      <xdr:nvSpPr>
        <xdr:cNvPr id="142" name="テキスト ボックス 141"/>
        <xdr:cNvSpPr txBox="1"/>
      </xdr:nvSpPr>
      <xdr:spPr>
        <a:xfrm>
          <a:off x="2641111" y="995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85622</xdr:rowOff>
    </xdr:from>
    <xdr:to>
      <xdr:col>3</xdr:col>
      <xdr:colOff>3175</xdr:colOff>
      <xdr:row>58</xdr:row>
      <xdr:rowOff>15772</xdr:rowOff>
    </xdr:to>
    <xdr:sp macro="" textlink="">
      <xdr:nvSpPr>
        <xdr:cNvPr id="143" name="円/楕円 142"/>
        <xdr:cNvSpPr/>
      </xdr:nvSpPr>
      <xdr:spPr>
        <a:xfrm>
          <a:off x="1968500" y="98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6899</xdr:rowOff>
    </xdr:from>
    <xdr:ext cx="534377" cy="259045"/>
    <xdr:sp macro="" textlink="">
      <xdr:nvSpPr>
        <xdr:cNvPr id="144" name="テキスト ボックス 143"/>
        <xdr:cNvSpPr txBox="1"/>
      </xdr:nvSpPr>
      <xdr:spPr>
        <a:xfrm>
          <a:off x="1752111" y="99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87867</xdr:rowOff>
    </xdr:from>
    <xdr:to>
      <xdr:col>1</xdr:col>
      <xdr:colOff>485775</xdr:colOff>
      <xdr:row>58</xdr:row>
      <xdr:rowOff>18017</xdr:rowOff>
    </xdr:to>
    <xdr:sp macro="" textlink="">
      <xdr:nvSpPr>
        <xdr:cNvPr id="145" name="円/楕円 144"/>
        <xdr:cNvSpPr/>
      </xdr:nvSpPr>
      <xdr:spPr>
        <a:xfrm>
          <a:off x="1079500" y="98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9144</xdr:rowOff>
    </xdr:from>
    <xdr:ext cx="534377" cy="259045"/>
    <xdr:sp macro="" textlink="">
      <xdr:nvSpPr>
        <xdr:cNvPr id="146" name="テキスト ボックス 145"/>
        <xdr:cNvSpPr txBox="1"/>
      </xdr:nvSpPr>
      <xdr:spPr>
        <a:xfrm>
          <a:off x="863111" y="995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133927</xdr:rowOff>
    </xdr:from>
    <xdr:to>
      <xdr:col>6</xdr:col>
      <xdr:colOff>511175</xdr:colOff>
      <xdr:row>75</xdr:row>
      <xdr:rowOff>170904</xdr:rowOff>
    </xdr:to>
    <xdr:cxnSp macro="">
      <xdr:nvCxnSpPr>
        <xdr:cNvPr id="176" name="直線コネクタ 175"/>
        <xdr:cNvCxnSpPr/>
      </xdr:nvCxnSpPr>
      <xdr:spPr>
        <a:xfrm flipV="1">
          <a:off x="3797300" y="12821227"/>
          <a:ext cx="838200" cy="20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11187</xdr:rowOff>
    </xdr:from>
    <xdr:ext cx="599010" cy="259045"/>
    <xdr:sp macro="" textlink="">
      <xdr:nvSpPr>
        <xdr:cNvPr id="177" name="民生費平均値テキスト"/>
        <xdr:cNvSpPr txBox="1"/>
      </xdr:nvSpPr>
      <xdr:spPr>
        <a:xfrm>
          <a:off x="4686300" y="12869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170904</xdr:rowOff>
    </xdr:from>
    <xdr:to>
      <xdr:col>5</xdr:col>
      <xdr:colOff>358775</xdr:colOff>
      <xdr:row>76</xdr:row>
      <xdr:rowOff>71101</xdr:rowOff>
    </xdr:to>
    <xdr:cxnSp macro="">
      <xdr:nvCxnSpPr>
        <xdr:cNvPr id="179" name="直線コネクタ 178"/>
        <xdr:cNvCxnSpPr/>
      </xdr:nvCxnSpPr>
      <xdr:spPr>
        <a:xfrm flipV="1">
          <a:off x="2908300" y="13029654"/>
          <a:ext cx="889000" cy="7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56418</xdr:rowOff>
    </xdr:from>
    <xdr:ext cx="599010" cy="259045"/>
    <xdr:sp macro="" textlink="">
      <xdr:nvSpPr>
        <xdr:cNvPr id="181" name="テキスト ボックス 180"/>
        <xdr:cNvSpPr txBox="1"/>
      </xdr:nvSpPr>
      <xdr:spPr>
        <a:xfrm>
          <a:off x="3497794"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71101</xdr:rowOff>
    </xdr:from>
    <xdr:to>
      <xdr:col>4</xdr:col>
      <xdr:colOff>155575</xdr:colOff>
      <xdr:row>76</xdr:row>
      <xdr:rowOff>169875</xdr:rowOff>
    </xdr:to>
    <xdr:cxnSp macro="">
      <xdr:nvCxnSpPr>
        <xdr:cNvPr id="182" name="直線コネクタ 181"/>
        <xdr:cNvCxnSpPr/>
      </xdr:nvCxnSpPr>
      <xdr:spPr>
        <a:xfrm flipV="1">
          <a:off x="2019300" y="13101301"/>
          <a:ext cx="889000" cy="9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9403</xdr:rowOff>
    </xdr:from>
    <xdr:ext cx="599010" cy="259045"/>
    <xdr:sp macro="" textlink="">
      <xdr:nvSpPr>
        <xdr:cNvPr id="184" name="テキスト ボックス 183"/>
        <xdr:cNvSpPr txBox="1"/>
      </xdr:nvSpPr>
      <xdr:spPr>
        <a:xfrm>
          <a:off x="2608794"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169875</xdr:rowOff>
    </xdr:from>
    <xdr:to>
      <xdr:col>2</xdr:col>
      <xdr:colOff>638175</xdr:colOff>
      <xdr:row>77</xdr:row>
      <xdr:rowOff>12884</xdr:rowOff>
    </xdr:to>
    <xdr:cxnSp macro="">
      <xdr:nvCxnSpPr>
        <xdr:cNvPr id="185" name="直線コネクタ 184"/>
        <xdr:cNvCxnSpPr/>
      </xdr:nvCxnSpPr>
      <xdr:spPr>
        <a:xfrm flipV="1">
          <a:off x="1130300" y="13200075"/>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15727</xdr:rowOff>
    </xdr:from>
    <xdr:ext cx="599010" cy="259045"/>
    <xdr:sp macro="" textlink="">
      <xdr:nvSpPr>
        <xdr:cNvPr id="187" name="テキスト ボックス 186"/>
        <xdr:cNvSpPr txBox="1"/>
      </xdr:nvSpPr>
      <xdr:spPr>
        <a:xfrm>
          <a:off x="1719794"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55960</xdr:rowOff>
    </xdr:from>
    <xdr:ext cx="599010" cy="259045"/>
    <xdr:sp macro="" textlink="">
      <xdr:nvSpPr>
        <xdr:cNvPr id="189" name="テキスト ボックス 188"/>
        <xdr:cNvSpPr txBox="1"/>
      </xdr:nvSpPr>
      <xdr:spPr>
        <a:xfrm>
          <a:off x="830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83127</xdr:rowOff>
    </xdr:from>
    <xdr:to>
      <xdr:col>6</xdr:col>
      <xdr:colOff>561975</xdr:colOff>
      <xdr:row>75</xdr:row>
      <xdr:rowOff>13277</xdr:rowOff>
    </xdr:to>
    <xdr:sp macro="" textlink="">
      <xdr:nvSpPr>
        <xdr:cNvPr id="195" name="円/楕円 194"/>
        <xdr:cNvSpPr/>
      </xdr:nvSpPr>
      <xdr:spPr>
        <a:xfrm>
          <a:off x="4584700" y="127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106004</xdr:rowOff>
    </xdr:from>
    <xdr:ext cx="599010" cy="259045"/>
    <xdr:sp macro="" textlink="">
      <xdr:nvSpPr>
        <xdr:cNvPr id="196" name="民生費該当値テキスト"/>
        <xdr:cNvSpPr txBox="1"/>
      </xdr:nvSpPr>
      <xdr:spPr>
        <a:xfrm>
          <a:off x="4686300" y="1262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140,303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120104</xdr:rowOff>
    </xdr:from>
    <xdr:to>
      <xdr:col>5</xdr:col>
      <xdr:colOff>409575</xdr:colOff>
      <xdr:row>76</xdr:row>
      <xdr:rowOff>50254</xdr:rowOff>
    </xdr:to>
    <xdr:sp macro="" textlink="">
      <xdr:nvSpPr>
        <xdr:cNvPr id="197" name="円/楕円 196"/>
        <xdr:cNvSpPr/>
      </xdr:nvSpPr>
      <xdr:spPr>
        <a:xfrm>
          <a:off x="3746500" y="12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41381</xdr:rowOff>
    </xdr:from>
    <xdr:ext cx="599010" cy="259045"/>
    <xdr:sp macro="" textlink="">
      <xdr:nvSpPr>
        <xdr:cNvPr id="198" name="テキスト ボックス 197"/>
        <xdr:cNvSpPr txBox="1"/>
      </xdr:nvSpPr>
      <xdr:spPr>
        <a:xfrm>
          <a:off x="3497794" y="1307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129,362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20301</xdr:rowOff>
    </xdr:from>
    <xdr:to>
      <xdr:col>4</xdr:col>
      <xdr:colOff>206375</xdr:colOff>
      <xdr:row>76</xdr:row>
      <xdr:rowOff>121901</xdr:rowOff>
    </xdr:to>
    <xdr:sp macro="" textlink="">
      <xdr:nvSpPr>
        <xdr:cNvPr id="199" name="円/楕円 198"/>
        <xdr:cNvSpPr/>
      </xdr:nvSpPr>
      <xdr:spPr>
        <a:xfrm>
          <a:off x="2857500" y="1305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113028</xdr:rowOff>
    </xdr:from>
    <xdr:ext cx="599010" cy="259045"/>
    <xdr:sp macro="" textlink="">
      <xdr:nvSpPr>
        <xdr:cNvPr id="200" name="テキスト ボックス 199"/>
        <xdr:cNvSpPr txBox="1"/>
      </xdr:nvSpPr>
      <xdr:spPr>
        <a:xfrm>
          <a:off x="2608794" y="1314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125,601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119075</xdr:rowOff>
    </xdr:from>
    <xdr:to>
      <xdr:col>3</xdr:col>
      <xdr:colOff>3175</xdr:colOff>
      <xdr:row>77</xdr:row>
      <xdr:rowOff>49225</xdr:rowOff>
    </xdr:to>
    <xdr:sp macro="" textlink="">
      <xdr:nvSpPr>
        <xdr:cNvPr id="201" name="円/楕円 200"/>
        <xdr:cNvSpPr/>
      </xdr:nvSpPr>
      <xdr:spPr>
        <a:xfrm>
          <a:off x="1968500" y="131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40352</xdr:rowOff>
    </xdr:from>
    <xdr:ext cx="599010" cy="259045"/>
    <xdr:sp macro="" textlink="">
      <xdr:nvSpPr>
        <xdr:cNvPr id="202" name="テキスト ボックス 201"/>
        <xdr:cNvSpPr txBox="1"/>
      </xdr:nvSpPr>
      <xdr:spPr>
        <a:xfrm>
          <a:off x="1719794" y="1324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120,416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133534</xdr:rowOff>
    </xdr:from>
    <xdr:to>
      <xdr:col>1</xdr:col>
      <xdr:colOff>485775</xdr:colOff>
      <xdr:row>77</xdr:row>
      <xdr:rowOff>63684</xdr:rowOff>
    </xdr:to>
    <xdr:sp macro="" textlink="">
      <xdr:nvSpPr>
        <xdr:cNvPr id="203" name="円/楕円 202"/>
        <xdr:cNvSpPr/>
      </xdr:nvSpPr>
      <xdr:spPr>
        <a:xfrm>
          <a:off x="1079500" y="131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54811</xdr:rowOff>
    </xdr:from>
    <xdr:ext cx="599010" cy="259045"/>
    <xdr:sp macro="" textlink="">
      <xdr:nvSpPr>
        <xdr:cNvPr id="204" name="テキスト ボックス 203"/>
        <xdr:cNvSpPr txBox="1"/>
      </xdr:nvSpPr>
      <xdr:spPr>
        <a:xfrm>
          <a:off x="830794" y="1325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7" name="テキスト ボックス 226"/>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168537</xdr:rowOff>
    </xdr:from>
    <xdr:to>
      <xdr:col>6</xdr:col>
      <xdr:colOff>510540</xdr:colOff>
      <xdr:row>99</xdr:row>
      <xdr:rowOff>25237</xdr:rowOff>
    </xdr:to>
    <xdr:cxnSp macro="">
      <xdr:nvCxnSpPr>
        <xdr:cNvPr id="231" name="直線コネクタ 230"/>
        <xdr:cNvCxnSpPr/>
      </xdr:nvCxnSpPr>
      <xdr:spPr>
        <a:xfrm flipV="1">
          <a:off x="4633595" y="15770487"/>
          <a:ext cx="1270" cy="122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29064</xdr:rowOff>
    </xdr:from>
    <xdr:ext cx="534377" cy="259045"/>
    <xdr:sp macro="" textlink="">
      <xdr:nvSpPr>
        <xdr:cNvPr id="232" name="衛生費最小値テキスト"/>
        <xdr:cNvSpPr txBox="1"/>
      </xdr:nvSpPr>
      <xdr:spPr>
        <a:xfrm>
          <a:off x="4686300" y="170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99</xdr:row>
      <xdr:rowOff>25237</xdr:rowOff>
    </xdr:from>
    <xdr:to>
      <xdr:col>6</xdr:col>
      <xdr:colOff>600075</xdr:colOff>
      <xdr:row>99</xdr:row>
      <xdr:rowOff>25237</xdr:rowOff>
    </xdr:to>
    <xdr:cxnSp macro="">
      <xdr:nvCxnSpPr>
        <xdr:cNvPr id="233" name="直線コネクタ 232"/>
        <xdr:cNvCxnSpPr/>
      </xdr:nvCxnSpPr>
      <xdr:spPr>
        <a:xfrm>
          <a:off x="4546600" y="16998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115214</xdr:rowOff>
    </xdr:from>
    <xdr:ext cx="534377" cy="259045"/>
    <xdr:sp macro="" textlink="">
      <xdr:nvSpPr>
        <xdr:cNvPr id="234" name="衛生費最大値テキスト"/>
        <xdr:cNvSpPr txBox="1"/>
      </xdr:nvSpPr>
      <xdr:spPr>
        <a:xfrm>
          <a:off x="4686300" y="155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91</xdr:row>
      <xdr:rowOff>168537</xdr:rowOff>
    </xdr:from>
    <xdr:to>
      <xdr:col>6</xdr:col>
      <xdr:colOff>600075</xdr:colOff>
      <xdr:row>91</xdr:row>
      <xdr:rowOff>168537</xdr:rowOff>
    </xdr:to>
    <xdr:cxnSp macro="">
      <xdr:nvCxnSpPr>
        <xdr:cNvPr id="235" name="直線コネクタ 234"/>
        <xdr:cNvCxnSpPr/>
      </xdr:nvCxnSpPr>
      <xdr:spPr>
        <a:xfrm>
          <a:off x="4546600" y="157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55640</xdr:rowOff>
    </xdr:from>
    <xdr:to>
      <xdr:col>6</xdr:col>
      <xdr:colOff>511175</xdr:colOff>
      <xdr:row>98</xdr:row>
      <xdr:rowOff>129054</xdr:rowOff>
    </xdr:to>
    <xdr:cxnSp macro="">
      <xdr:nvCxnSpPr>
        <xdr:cNvPr id="236" name="直線コネクタ 235"/>
        <xdr:cNvCxnSpPr/>
      </xdr:nvCxnSpPr>
      <xdr:spPr>
        <a:xfrm>
          <a:off x="3797300" y="16857740"/>
          <a:ext cx="838200" cy="7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103939</xdr:rowOff>
    </xdr:from>
    <xdr:ext cx="534377" cy="259045"/>
    <xdr:sp macro="" textlink="">
      <xdr:nvSpPr>
        <xdr:cNvPr id="237" name="衛生費平均値テキスト"/>
        <xdr:cNvSpPr txBox="1"/>
      </xdr:nvSpPr>
      <xdr:spPr>
        <a:xfrm>
          <a:off x="4686300" y="1639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81062</xdr:rowOff>
    </xdr:from>
    <xdr:to>
      <xdr:col>6</xdr:col>
      <xdr:colOff>561975</xdr:colOff>
      <xdr:row>97</xdr:row>
      <xdr:rowOff>11212</xdr:rowOff>
    </xdr:to>
    <xdr:sp macro="" textlink="">
      <xdr:nvSpPr>
        <xdr:cNvPr id="238" name="フローチャート : 判断 237"/>
        <xdr:cNvSpPr/>
      </xdr:nvSpPr>
      <xdr:spPr>
        <a:xfrm>
          <a:off x="45847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55640</xdr:rowOff>
    </xdr:from>
    <xdr:to>
      <xdr:col>5</xdr:col>
      <xdr:colOff>358775</xdr:colOff>
      <xdr:row>98</xdr:row>
      <xdr:rowOff>103581</xdr:rowOff>
    </xdr:to>
    <xdr:cxnSp macro="">
      <xdr:nvCxnSpPr>
        <xdr:cNvPr id="239" name="直線コネクタ 238"/>
        <xdr:cNvCxnSpPr/>
      </xdr:nvCxnSpPr>
      <xdr:spPr>
        <a:xfrm flipV="1">
          <a:off x="2908300" y="16857740"/>
          <a:ext cx="8890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4155</xdr:rowOff>
    </xdr:from>
    <xdr:to>
      <xdr:col>5</xdr:col>
      <xdr:colOff>409575</xdr:colOff>
      <xdr:row>97</xdr:row>
      <xdr:rowOff>105755</xdr:rowOff>
    </xdr:to>
    <xdr:sp macro="" textlink="">
      <xdr:nvSpPr>
        <xdr:cNvPr id="240" name="フローチャート : 判断 239"/>
        <xdr:cNvSpPr/>
      </xdr:nvSpPr>
      <xdr:spPr>
        <a:xfrm>
          <a:off x="3746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122282</xdr:rowOff>
    </xdr:from>
    <xdr:ext cx="534377" cy="259045"/>
    <xdr:sp macro="" textlink="">
      <xdr:nvSpPr>
        <xdr:cNvPr id="241" name="テキスト ボックス 240"/>
        <xdr:cNvSpPr txBox="1"/>
      </xdr:nvSpPr>
      <xdr:spPr>
        <a:xfrm>
          <a:off x="3530111" y="164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119551</xdr:rowOff>
    </xdr:from>
    <xdr:to>
      <xdr:col>4</xdr:col>
      <xdr:colOff>155575</xdr:colOff>
      <xdr:row>98</xdr:row>
      <xdr:rowOff>103581</xdr:rowOff>
    </xdr:to>
    <xdr:cxnSp macro="">
      <xdr:nvCxnSpPr>
        <xdr:cNvPr id="242" name="直線コネクタ 241"/>
        <xdr:cNvCxnSpPr/>
      </xdr:nvCxnSpPr>
      <xdr:spPr>
        <a:xfrm>
          <a:off x="2019300" y="16064401"/>
          <a:ext cx="889000" cy="84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xdr:rowOff>
    </xdr:from>
    <xdr:to>
      <xdr:col>4</xdr:col>
      <xdr:colOff>206375</xdr:colOff>
      <xdr:row>97</xdr:row>
      <xdr:rowOff>102750</xdr:rowOff>
    </xdr:to>
    <xdr:sp macro="" textlink="">
      <xdr:nvSpPr>
        <xdr:cNvPr id="243" name="フローチャート : 判断 242"/>
        <xdr:cNvSpPr/>
      </xdr:nvSpPr>
      <xdr:spPr>
        <a:xfrm>
          <a:off x="2857500" y="166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119277</xdr:rowOff>
    </xdr:from>
    <xdr:ext cx="534377" cy="259045"/>
    <xdr:sp macro="" textlink="">
      <xdr:nvSpPr>
        <xdr:cNvPr id="244" name="テキスト ボックス 243"/>
        <xdr:cNvSpPr txBox="1"/>
      </xdr:nvSpPr>
      <xdr:spPr>
        <a:xfrm>
          <a:off x="2641111" y="1640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89</xdr:row>
      <xdr:rowOff>119518</xdr:rowOff>
    </xdr:from>
    <xdr:to>
      <xdr:col>2</xdr:col>
      <xdr:colOff>638175</xdr:colOff>
      <xdr:row>93</xdr:row>
      <xdr:rowOff>119551</xdr:rowOff>
    </xdr:to>
    <xdr:cxnSp macro="">
      <xdr:nvCxnSpPr>
        <xdr:cNvPr id="245" name="直線コネクタ 244"/>
        <xdr:cNvCxnSpPr/>
      </xdr:nvCxnSpPr>
      <xdr:spPr>
        <a:xfrm>
          <a:off x="1130300" y="15378568"/>
          <a:ext cx="889000" cy="68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17445</xdr:rowOff>
    </xdr:from>
    <xdr:to>
      <xdr:col>3</xdr:col>
      <xdr:colOff>3175</xdr:colOff>
      <xdr:row>97</xdr:row>
      <xdr:rowOff>119045</xdr:rowOff>
    </xdr:to>
    <xdr:sp macro="" textlink="">
      <xdr:nvSpPr>
        <xdr:cNvPr id="246" name="フローチャート : 判断 245"/>
        <xdr:cNvSpPr/>
      </xdr:nvSpPr>
      <xdr:spPr>
        <a:xfrm>
          <a:off x="1968500" y="166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110172</xdr:rowOff>
    </xdr:from>
    <xdr:ext cx="534377" cy="259045"/>
    <xdr:sp macro="" textlink="">
      <xdr:nvSpPr>
        <xdr:cNvPr id="247" name="テキスト ボックス 246"/>
        <xdr:cNvSpPr txBox="1"/>
      </xdr:nvSpPr>
      <xdr:spPr>
        <a:xfrm>
          <a:off x="1752111" y="167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171033</xdr:rowOff>
    </xdr:from>
    <xdr:to>
      <xdr:col>1</xdr:col>
      <xdr:colOff>485775</xdr:colOff>
      <xdr:row>97</xdr:row>
      <xdr:rowOff>101183</xdr:rowOff>
    </xdr:to>
    <xdr:sp macro="" textlink="">
      <xdr:nvSpPr>
        <xdr:cNvPr id="248" name="フローチャート : 判断 247"/>
        <xdr:cNvSpPr/>
      </xdr:nvSpPr>
      <xdr:spPr>
        <a:xfrm>
          <a:off x="1079500" y="1663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92310</xdr:rowOff>
    </xdr:from>
    <xdr:ext cx="534377" cy="259045"/>
    <xdr:sp macro="" textlink="">
      <xdr:nvSpPr>
        <xdr:cNvPr id="249" name="テキスト ボックス 248"/>
        <xdr:cNvSpPr txBox="1"/>
      </xdr:nvSpPr>
      <xdr:spPr>
        <a:xfrm>
          <a:off x="863111" y="167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78254</xdr:rowOff>
    </xdr:from>
    <xdr:to>
      <xdr:col>6</xdr:col>
      <xdr:colOff>561975</xdr:colOff>
      <xdr:row>99</xdr:row>
      <xdr:rowOff>8404</xdr:rowOff>
    </xdr:to>
    <xdr:sp macro="" textlink="">
      <xdr:nvSpPr>
        <xdr:cNvPr id="255" name="円/楕円 254"/>
        <xdr:cNvSpPr/>
      </xdr:nvSpPr>
      <xdr:spPr>
        <a:xfrm>
          <a:off x="4584700" y="168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164631</xdr:rowOff>
    </xdr:from>
    <xdr:ext cx="534377" cy="259045"/>
    <xdr:sp macro="" textlink="">
      <xdr:nvSpPr>
        <xdr:cNvPr id="256" name="衛生費該当値テキスト"/>
        <xdr:cNvSpPr txBox="1"/>
      </xdr:nvSpPr>
      <xdr:spPr>
        <a:xfrm>
          <a:off x="4686300" y="167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24,326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4840</xdr:rowOff>
    </xdr:from>
    <xdr:to>
      <xdr:col>5</xdr:col>
      <xdr:colOff>409575</xdr:colOff>
      <xdr:row>98</xdr:row>
      <xdr:rowOff>106440</xdr:rowOff>
    </xdr:to>
    <xdr:sp macro="" textlink="">
      <xdr:nvSpPr>
        <xdr:cNvPr id="257" name="円/楕円 256"/>
        <xdr:cNvSpPr/>
      </xdr:nvSpPr>
      <xdr:spPr>
        <a:xfrm>
          <a:off x="3746500" y="16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97567</xdr:rowOff>
    </xdr:from>
    <xdr:ext cx="534377" cy="259045"/>
    <xdr:sp macro="" textlink="">
      <xdr:nvSpPr>
        <xdr:cNvPr id="258" name="テキスト ボックス 257"/>
        <xdr:cNvSpPr txBox="1"/>
      </xdr:nvSpPr>
      <xdr:spPr>
        <a:xfrm>
          <a:off x="3530111" y="168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52781</xdr:rowOff>
    </xdr:from>
    <xdr:to>
      <xdr:col>4</xdr:col>
      <xdr:colOff>206375</xdr:colOff>
      <xdr:row>98</xdr:row>
      <xdr:rowOff>154381</xdr:rowOff>
    </xdr:to>
    <xdr:sp macro="" textlink="">
      <xdr:nvSpPr>
        <xdr:cNvPr id="259" name="円/楕円 258"/>
        <xdr:cNvSpPr/>
      </xdr:nvSpPr>
      <xdr:spPr>
        <a:xfrm>
          <a:off x="2857500" y="168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145508</xdr:rowOff>
    </xdr:from>
    <xdr:ext cx="534377" cy="259045"/>
    <xdr:sp macro="" textlink="">
      <xdr:nvSpPr>
        <xdr:cNvPr id="260" name="テキスト ボックス 259"/>
        <xdr:cNvSpPr txBox="1"/>
      </xdr:nvSpPr>
      <xdr:spPr>
        <a:xfrm>
          <a:off x="2641111" y="1694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25,106</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68751</xdr:rowOff>
    </xdr:from>
    <xdr:to>
      <xdr:col>3</xdr:col>
      <xdr:colOff>3175</xdr:colOff>
      <xdr:row>93</xdr:row>
      <xdr:rowOff>170351</xdr:rowOff>
    </xdr:to>
    <xdr:sp macro="" textlink="">
      <xdr:nvSpPr>
        <xdr:cNvPr id="261" name="円/楕円 260"/>
        <xdr:cNvSpPr/>
      </xdr:nvSpPr>
      <xdr:spPr>
        <a:xfrm>
          <a:off x="1968500" y="1601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15428</xdr:rowOff>
    </xdr:from>
    <xdr:ext cx="534377" cy="259045"/>
    <xdr:sp macro="" textlink="">
      <xdr:nvSpPr>
        <xdr:cNvPr id="262" name="テキスト ボックス 261"/>
        <xdr:cNvSpPr txBox="1"/>
      </xdr:nvSpPr>
      <xdr:spPr>
        <a:xfrm>
          <a:off x="1752111" y="1578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50,867</a:t>
          </a:r>
          <a:endParaRPr kumimoji="1" lang="ja-JP" altLang="en-US" sz="1000" b="1">
            <a:solidFill>
              <a:srgbClr val="FF0000"/>
            </a:solidFill>
            <a:latin typeface="ＭＳ Ｐゴシック"/>
          </a:endParaRPr>
        </a:p>
      </xdr:txBody>
    </xdr:sp>
    <xdr:clientData/>
  </xdr:oneCellAnchor>
  <xdr:twoCellAnchor>
    <xdr:from>
      <xdr:col>1</xdr:col>
      <xdr:colOff>384175</xdr:colOff>
      <xdr:row>89</xdr:row>
      <xdr:rowOff>68718</xdr:rowOff>
    </xdr:from>
    <xdr:to>
      <xdr:col>1</xdr:col>
      <xdr:colOff>485775</xdr:colOff>
      <xdr:row>89</xdr:row>
      <xdr:rowOff>170318</xdr:rowOff>
    </xdr:to>
    <xdr:sp macro="" textlink="">
      <xdr:nvSpPr>
        <xdr:cNvPr id="263" name="円/楕円 262"/>
        <xdr:cNvSpPr/>
      </xdr:nvSpPr>
      <xdr:spPr>
        <a:xfrm>
          <a:off x="1079500" y="153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15395</xdr:rowOff>
    </xdr:from>
    <xdr:ext cx="534377" cy="259045"/>
    <xdr:sp macro="" textlink="">
      <xdr:nvSpPr>
        <xdr:cNvPr id="264" name="テキスト ボックス 263"/>
        <xdr:cNvSpPr txBox="1"/>
      </xdr:nvSpPr>
      <xdr:spPr>
        <a:xfrm>
          <a:off x="863111" y="1510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8" name="直線コネクタ 287"/>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9"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90" name="直線コネクタ 289"/>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91"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2" name="直線コネクタ 291"/>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103124</xdr:rowOff>
    </xdr:from>
    <xdr:to>
      <xdr:col>15</xdr:col>
      <xdr:colOff>180975</xdr:colOff>
      <xdr:row>38</xdr:row>
      <xdr:rowOff>111430</xdr:rowOff>
    </xdr:to>
    <xdr:cxnSp macro="">
      <xdr:nvCxnSpPr>
        <xdr:cNvPr id="293" name="直線コネクタ 292"/>
        <xdr:cNvCxnSpPr/>
      </xdr:nvCxnSpPr>
      <xdr:spPr>
        <a:xfrm flipV="1">
          <a:off x="9639300" y="6618224"/>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4"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5" name="フローチャート : 判断 294"/>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103353</xdr:rowOff>
    </xdr:from>
    <xdr:to>
      <xdr:col>14</xdr:col>
      <xdr:colOff>28575</xdr:colOff>
      <xdr:row>38</xdr:row>
      <xdr:rowOff>111430</xdr:rowOff>
    </xdr:to>
    <xdr:cxnSp macro="">
      <xdr:nvCxnSpPr>
        <xdr:cNvPr id="296" name="直線コネクタ 295"/>
        <xdr:cNvCxnSpPr/>
      </xdr:nvCxnSpPr>
      <xdr:spPr>
        <a:xfrm>
          <a:off x="8750300" y="6618453"/>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7" name="フローチャート : 判断 296"/>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8" name="テキスト ボックス 297"/>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88570</xdr:rowOff>
    </xdr:from>
    <xdr:to>
      <xdr:col>12</xdr:col>
      <xdr:colOff>511175</xdr:colOff>
      <xdr:row>38</xdr:row>
      <xdr:rowOff>103353</xdr:rowOff>
    </xdr:to>
    <xdr:cxnSp macro="">
      <xdr:nvCxnSpPr>
        <xdr:cNvPr id="299" name="直線コネクタ 298"/>
        <xdr:cNvCxnSpPr/>
      </xdr:nvCxnSpPr>
      <xdr:spPr>
        <a:xfrm>
          <a:off x="7861300" y="6603670"/>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300" name="フローチャート : 判断 299"/>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150334</xdr:rowOff>
    </xdr:from>
    <xdr:ext cx="469744" cy="259045"/>
    <xdr:sp macro="" textlink="">
      <xdr:nvSpPr>
        <xdr:cNvPr id="301" name="テキスト ボックス 300"/>
        <xdr:cNvSpPr txBox="1"/>
      </xdr:nvSpPr>
      <xdr:spPr>
        <a:xfrm>
          <a:off x="8515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88570</xdr:rowOff>
    </xdr:from>
    <xdr:to>
      <xdr:col>11</xdr:col>
      <xdr:colOff>307975</xdr:colOff>
      <xdr:row>38</xdr:row>
      <xdr:rowOff>104572</xdr:rowOff>
    </xdr:to>
    <xdr:cxnSp macro="">
      <xdr:nvCxnSpPr>
        <xdr:cNvPr id="302" name="直線コネクタ 301"/>
        <xdr:cNvCxnSpPr/>
      </xdr:nvCxnSpPr>
      <xdr:spPr>
        <a:xfrm flipV="1">
          <a:off x="6972300" y="660367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3" name="フローチャート : 判断 302"/>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304" name="テキスト ボックス 303"/>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5" name="フローチャート : 判断 304"/>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6" name="テキスト ボックス 305"/>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52324</xdr:rowOff>
    </xdr:from>
    <xdr:to>
      <xdr:col>15</xdr:col>
      <xdr:colOff>231775</xdr:colOff>
      <xdr:row>38</xdr:row>
      <xdr:rowOff>153924</xdr:rowOff>
    </xdr:to>
    <xdr:sp macro="" textlink="">
      <xdr:nvSpPr>
        <xdr:cNvPr id="312" name="円/楕円 311"/>
        <xdr:cNvSpPr/>
      </xdr:nvSpPr>
      <xdr:spPr>
        <a:xfrm>
          <a:off x="104267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150537</xdr:rowOff>
    </xdr:from>
    <xdr:ext cx="469744" cy="259045"/>
    <xdr:sp macro="" textlink="">
      <xdr:nvSpPr>
        <xdr:cNvPr id="313" name="労働費該当値テキスト"/>
        <xdr:cNvSpPr txBox="1"/>
      </xdr:nvSpPr>
      <xdr:spPr>
        <a:xfrm>
          <a:off x="10528300" y="64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60630</xdr:rowOff>
    </xdr:from>
    <xdr:to>
      <xdr:col>14</xdr:col>
      <xdr:colOff>79375</xdr:colOff>
      <xdr:row>38</xdr:row>
      <xdr:rowOff>162230</xdr:rowOff>
    </xdr:to>
    <xdr:sp macro="" textlink="">
      <xdr:nvSpPr>
        <xdr:cNvPr id="314" name="円/楕円 313"/>
        <xdr:cNvSpPr/>
      </xdr:nvSpPr>
      <xdr:spPr>
        <a:xfrm>
          <a:off x="9588500" y="65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153357</xdr:rowOff>
    </xdr:from>
    <xdr:ext cx="469744" cy="259045"/>
    <xdr:sp macro="" textlink="">
      <xdr:nvSpPr>
        <xdr:cNvPr id="315" name="テキスト ボックス 314"/>
        <xdr:cNvSpPr txBox="1"/>
      </xdr:nvSpPr>
      <xdr:spPr>
        <a:xfrm>
          <a:off x="9404427" y="66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52553</xdr:rowOff>
    </xdr:from>
    <xdr:to>
      <xdr:col>12</xdr:col>
      <xdr:colOff>561975</xdr:colOff>
      <xdr:row>38</xdr:row>
      <xdr:rowOff>154153</xdr:rowOff>
    </xdr:to>
    <xdr:sp macro="" textlink="">
      <xdr:nvSpPr>
        <xdr:cNvPr id="316" name="円/楕円 315"/>
        <xdr:cNvSpPr/>
      </xdr:nvSpPr>
      <xdr:spPr>
        <a:xfrm>
          <a:off x="8699500" y="65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145280</xdr:rowOff>
    </xdr:from>
    <xdr:ext cx="469744" cy="259045"/>
    <xdr:sp macro="" textlink="">
      <xdr:nvSpPr>
        <xdr:cNvPr id="317" name="テキスト ボックス 316"/>
        <xdr:cNvSpPr txBox="1"/>
      </xdr:nvSpPr>
      <xdr:spPr>
        <a:xfrm>
          <a:off x="8515427" y="666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37770</xdr:rowOff>
    </xdr:from>
    <xdr:to>
      <xdr:col>11</xdr:col>
      <xdr:colOff>358775</xdr:colOff>
      <xdr:row>38</xdr:row>
      <xdr:rowOff>139370</xdr:rowOff>
    </xdr:to>
    <xdr:sp macro="" textlink="">
      <xdr:nvSpPr>
        <xdr:cNvPr id="318" name="円/楕円 317"/>
        <xdr:cNvSpPr/>
      </xdr:nvSpPr>
      <xdr:spPr>
        <a:xfrm>
          <a:off x="7810500" y="65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130497</xdr:rowOff>
    </xdr:from>
    <xdr:ext cx="469744" cy="259045"/>
    <xdr:sp macro="" textlink="">
      <xdr:nvSpPr>
        <xdr:cNvPr id="319" name="テキスト ボックス 318"/>
        <xdr:cNvSpPr txBox="1"/>
      </xdr:nvSpPr>
      <xdr:spPr>
        <a:xfrm>
          <a:off x="7626427" y="664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53772</xdr:rowOff>
    </xdr:from>
    <xdr:to>
      <xdr:col>10</xdr:col>
      <xdr:colOff>155575</xdr:colOff>
      <xdr:row>38</xdr:row>
      <xdr:rowOff>155372</xdr:rowOff>
    </xdr:to>
    <xdr:sp macro="" textlink="">
      <xdr:nvSpPr>
        <xdr:cNvPr id="320" name="円/楕円 319"/>
        <xdr:cNvSpPr/>
      </xdr:nvSpPr>
      <xdr:spPr>
        <a:xfrm>
          <a:off x="6921500" y="65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146499</xdr:rowOff>
    </xdr:from>
    <xdr:ext cx="469744" cy="259045"/>
    <xdr:sp macro="" textlink="">
      <xdr:nvSpPr>
        <xdr:cNvPr id="321" name="テキスト ボックス 320"/>
        <xdr:cNvSpPr txBox="1"/>
      </xdr:nvSpPr>
      <xdr:spPr>
        <a:xfrm>
          <a:off x="6737427" y="666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5" name="直線コネクタ 344"/>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6"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7" name="直線コネクタ 346"/>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8"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9" name="直線コネクタ 348"/>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155626</xdr:rowOff>
    </xdr:from>
    <xdr:to>
      <xdr:col>15</xdr:col>
      <xdr:colOff>180975</xdr:colOff>
      <xdr:row>57</xdr:row>
      <xdr:rowOff>20104</xdr:rowOff>
    </xdr:to>
    <xdr:cxnSp macro="">
      <xdr:nvCxnSpPr>
        <xdr:cNvPr id="350" name="直線コネクタ 349"/>
        <xdr:cNvCxnSpPr/>
      </xdr:nvCxnSpPr>
      <xdr:spPr>
        <a:xfrm flipV="1">
          <a:off x="9639300" y="9756826"/>
          <a:ext cx="8382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169511</xdr:rowOff>
    </xdr:from>
    <xdr:ext cx="469744" cy="259045"/>
    <xdr:sp macro="" textlink="">
      <xdr:nvSpPr>
        <xdr:cNvPr id="351" name="農林水産業費平均値テキスト"/>
        <xdr:cNvSpPr txBox="1"/>
      </xdr:nvSpPr>
      <xdr:spPr>
        <a:xfrm>
          <a:off x="10528300" y="9770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2" name="フローチャート : 判断 351"/>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20104</xdr:rowOff>
    </xdr:from>
    <xdr:to>
      <xdr:col>14</xdr:col>
      <xdr:colOff>28575</xdr:colOff>
      <xdr:row>57</xdr:row>
      <xdr:rowOff>88265</xdr:rowOff>
    </xdr:to>
    <xdr:cxnSp macro="">
      <xdr:nvCxnSpPr>
        <xdr:cNvPr id="353" name="直線コネクタ 352"/>
        <xdr:cNvCxnSpPr/>
      </xdr:nvCxnSpPr>
      <xdr:spPr>
        <a:xfrm flipV="1">
          <a:off x="8750300" y="9792754"/>
          <a:ext cx="889000" cy="6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4" name="フローチャート : 判断 353"/>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163148</xdr:rowOff>
    </xdr:from>
    <xdr:ext cx="469744" cy="259045"/>
    <xdr:sp macro="" textlink="">
      <xdr:nvSpPr>
        <xdr:cNvPr id="355" name="テキスト ボックス 354"/>
        <xdr:cNvSpPr txBox="1"/>
      </xdr:nvSpPr>
      <xdr:spPr>
        <a:xfrm>
          <a:off x="9404427" y="99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35306</xdr:rowOff>
    </xdr:from>
    <xdr:to>
      <xdr:col>12</xdr:col>
      <xdr:colOff>511175</xdr:colOff>
      <xdr:row>57</xdr:row>
      <xdr:rowOff>88265</xdr:rowOff>
    </xdr:to>
    <xdr:cxnSp macro="">
      <xdr:nvCxnSpPr>
        <xdr:cNvPr id="356" name="直線コネクタ 355"/>
        <xdr:cNvCxnSpPr/>
      </xdr:nvCxnSpPr>
      <xdr:spPr>
        <a:xfrm>
          <a:off x="7861300" y="9807956"/>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7" name="フローチャート : 判断 356"/>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8" name="テキスト ボックス 357"/>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35306</xdr:rowOff>
    </xdr:from>
    <xdr:to>
      <xdr:col>11</xdr:col>
      <xdr:colOff>307975</xdr:colOff>
      <xdr:row>57</xdr:row>
      <xdr:rowOff>63309</xdr:rowOff>
    </xdr:to>
    <xdr:cxnSp macro="">
      <xdr:nvCxnSpPr>
        <xdr:cNvPr id="359" name="直線コネクタ 358"/>
        <xdr:cNvCxnSpPr/>
      </xdr:nvCxnSpPr>
      <xdr:spPr>
        <a:xfrm flipV="1">
          <a:off x="6972300" y="9807956"/>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60" name="フローチャート : 判断 359"/>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147337</xdr:rowOff>
    </xdr:from>
    <xdr:ext cx="469744" cy="259045"/>
    <xdr:sp macro="" textlink="">
      <xdr:nvSpPr>
        <xdr:cNvPr id="361" name="テキスト ボックス 360"/>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2" name="フローチャート : 判断 361"/>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63" name="テキスト ボックス 362"/>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104826</xdr:rowOff>
    </xdr:from>
    <xdr:to>
      <xdr:col>15</xdr:col>
      <xdr:colOff>231775</xdr:colOff>
      <xdr:row>57</xdr:row>
      <xdr:rowOff>34976</xdr:rowOff>
    </xdr:to>
    <xdr:sp macro="" textlink="">
      <xdr:nvSpPr>
        <xdr:cNvPr id="369" name="円/楕円 368"/>
        <xdr:cNvSpPr/>
      </xdr:nvSpPr>
      <xdr:spPr>
        <a:xfrm>
          <a:off x="10426700" y="970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127703</xdr:rowOff>
    </xdr:from>
    <xdr:ext cx="534377" cy="259045"/>
    <xdr:sp macro="" textlink="">
      <xdr:nvSpPr>
        <xdr:cNvPr id="370" name="農林水産業費該当値テキスト"/>
        <xdr:cNvSpPr txBox="1"/>
      </xdr:nvSpPr>
      <xdr:spPr>
        <a:xfrm>
          <a:off x="10528300" y="95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10,582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140754</xdr:rowOff>
    </xdr:from>
    <xdr:to>
      <xdr:col>14</xdr:col>
      <xdr:colOff>79375</xdr:colOff>
      <xdr:row>57</xdr:row>
      <xdr:rowOff>70904</xdr:rowOff>
    </xdr:to>
    <xdr:sp macro="" textlink="">
      <xdr:nvSpPr>
        <xdr:cNvPr id="371" name="円/楕円 370"/>
        <xdr:cNvSpPr/>
      </xdr:nvSpPr>
      <xdr:spPr>
        <a:xfrm>
          <a:off x="9588500" y="97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87431</xdr:rowOff>
    </xdr:from>
    <xdr:ext cx="469744" cy="259045"/>
    <xdr:sp macro="" textlink="">
      <xdr:nvSpPr>
        <xdr:cNvPr id="372" name="テキスト ボックス 371"/>
        <xdr:cNvSpPr txBox="1"/>
      </xdr:nvSpPr>
      <xdr:spPr>
        <a:xfrm>
          <a:off x="9404427" y="95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37465</xdr:rowOff>
    </xdr:from>
    <xdr:to>
      <xdr:col>12</xdr:col>
      <xdr:colOff>561975</xdr:colOff>
      <xdr:row>57</xdr:row>
      <xdr:rowOff>139065</xdr:rowOff>
    </xdr:to>
    <xdr:sp macro="" textlink="">
      <xdr:nvSpPr>
        <xdr:cNvPr id="373" name="円/楕円 372"/>
        <xdr:cNvSpPr/>
      </xdr:nvSpPr>
      <xdr:spPr>
        <a:xfrm>
          <a:off x="8699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130192</xdr:rowOff>
    </xdr:from>
    <xdr:ext cx="469744" cy="259045"/>
    <xdr:sp macro="" textlink="">
      <xdr:nvSpPr>
        <xdr:cNvPr id="374" name="テキスト ボックス 373"/>
        <xdr:cNvSpPr txBox="1"/>
      </xdr:nvSpPr>
      <xdr:spPr>
        <a:xfrm>
          <a:off x="8515427" y="990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155956</xdr:rowOff>
    </xdr:from>
    <xdr:to>
      <xdr:col>11</xdr:col>
      <xdr:colOff>358775</xdr:colOff>
      <xdr:row>57</xdr:row>
      <xdr:rowOff>86106</xdr:rowOff>
    </xdr:to>
    <xdr:sp macro="" textlink="">
      <xdr:nvSpPr>
        <xdr:cNvPr id="375" name="円/楕円 374"/>
        <xdr:cNvSpPr/>
      </xdr:nvSpPr>
      <xdr:spPr>
        <a:xfrm>
          <a:off x="7810500" y="97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102633</xdr:rowOff>
    </xdr:from>
    <xdr:ext cx="469744" cy="259045"/>
    <xdr:sp macro="" textlink="">
      <xdr:nvSpPr>
        <xdr:cNvPr id="376" name="テキスト ボックス 375"/>
        <xdr:cNvSpPr txBox="1"/>
      </xdr:nvSpPr>
      <xdr:spPr>
        <a:xfrm>
          <a:off x="7626427" y="953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12509</xdr:rowOff>
    </xdr:from>
    <xdr:to>
      <xdr:col>10</xdr:col>
      <xdr:colOff>155575</xdr:colOff>
      <xdr:row>57</xdr:row>
      <xdr:rowOff>114109</xdr:rowOff>
    </xdr:to>
    <xdr:sp macro="" textlink="">
      <xdr:nvSpPr>
        <xdr:cNvPr id="377" name="円/楕円 376"/>
        <xdr:cNvSpPr/>
      </xdr:nvSpPr>
      <xdr:spPr>
        <a:xfrm>
          <a:off x="6921500" y="978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130636</xdr:rowOff>
    </xdr:from>
    <xdr:ext cx="469744" cy="259045"/>
    <xdr:sp macro="" textlink="">
      <xdr:nvSpPr>
        <xdr:cNvPr id="378" name="テキスト ボックス 377"/>
        <xdr:cNvSpPr txBox="1"/>
      </xdr:nvSpPr>
      <xdr:spPr>
        <a:xfrm>
          <a:off x="6737427" y="956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400" name="直線コネクタ 399"/>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401"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2" name="直線コネクタ 401"/>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3"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4" name="直線コネクタ 403"/>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21239</xdr:rowOff>
    </xdr:from>
    <xdr:to>
      <xdr:col>15</xdr:col>
      <xdr:colOff>180975</xdr:colOff>
      <xdr:row>76</xdr:row>
      <xdr:rowOff>114508</xdr:rowOff>
    </xdr:to>
    <xdr:cxnSp macro="">
      <xdr:nvCxnSpPr>
        <xdr:cNvPr id="405" name="直線コネクタ 404"/>
        <xdr:cNvCxnSpPr/>
      </xdr:nvCxnSpPr>
      <xdr:spPr>
        <a:xfrm>
          <a:off x="9639300" y="13051439"/>
          <a:ext cx="8382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6"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7" name="フローチャート : 判断 406"/>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21239</xdr:rowOff>
    </xdr:from>
    <xdr:to>
      <xdr:col>14</xdr:col>
      <xdr:colOff>28575</xdr:colOff>
      <xdr:row>76</xdr:row>
      <xdr:rowOff>56215</xdr:rowOff>
    </xdr:to>
    <xdr:cxnSp macro="">
      <xdr:nvCxnSpPr>
        <xdr:cNvPr id="408" name="直線コネクタ 407"/>
        <xdr:cNvCxnSpPr/>
      </xdr:nvCxnSpPr>
      <xdr:spPr>
        <a:xfrm flipV="1">
          <a:off x="8750300" y="13051439"/>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9" name="フローチャート : 判断 408"/>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67008</xdr:rowOff>
    </xdr:from>
    <xdr:ext cx="534377" cy="259045"/>
    <xdr:sp macro="" textlink="">
      <xdr:nvSpPr>
        <xdr:cNvPr id="410" name="テキスト ボックス 409"/>
        <xdr:cNvSpPr txBox="1"/>
      </xdr:nvSpPr>
      <xdr:spPr>
        <a:xfrm>
          <a:off x="9372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56215</xdr:rowOff>
    </xdr:from>
    <xdr:to>
      <xdr:col>12</xdr:col>
      <xdr:colOff>511175</xdr:colOff>
      <xdr:row>77</xdr:row>
      <xdr:rowOff>6564</xdr:rowOff>
    </xdr:to>
    <xdr:cxnSp macro="">
      <xdr:nvCxnSpPr>
        <xdr:cNvPr id="411" name="直線コネクタ 410"/>
        <xdr:cNvCxnSpPr/>
      </xdr:nvCxnSpPr>
      <xdr:spPr>
        <a:xfrm flipV="1">
          <a:off x="7861300" y="13086415"/>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2" name="フローチャート : 判断 411"/>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144959</xdr:rowOff>
    </xdr:from>
    <xdr:ext cx="469744" cy="259045"/>
    <xdr:sp macro="" textlink="">
      <xdr:nvSpPr>
        <xdr:cNvPr id="413" name="テキスト ボックス 412"/>
        <xdr:cNvSpPr txBox="1"/>
      </xdr:nvSpPr>
      <xdr:spPr>
        <a:xfrm>
          <a:off x="8515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437</xdr:rowOff>
    </xdr:from>
    <xdr:to>
      <xdr:col>11</xdr:col>
      <xdr:colOff>307975</xdr:colOff>
      <xdr:row>77</xdr:row>
      <xdr:rowOff>6564</xdr:rowOff>
    </xdr:to>
    <xdr:cxnSp macro="">
      <xdr:nvCxnSpPr>
        <xdr:cNvPr id="414" name="直線コネクタ 413"/>
        <xdr:cNvCxnSpPr/>
      </xdr:nvCxnSpPr>
      <xdr:spPr>
        <a:xfrm>
          <a:off x="6972300" y="13202087"/>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5" name="フローチャート : 判断 414"/>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6" name="テキスト ボックス 415"/>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7" name="フローチャート : 判断 416"/>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8" name="テキスト ボックス 417"/>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63708</xdr:rowOff>
    </xdr:from>
    <xdr:to>
      <xdr:col>15</xdr:col>
      <xdr:colOff>231775</xdr:colOff>
      <xdr:row>76</xdr:row>
      <xdr:rowOff>165308</xdr:rowOff>
    </xdr:to>
    <xdr:sp macro="" textlink="">
      <xdr:nvSpPr>
        <xdr:cNvPr id="424" name="円/楕円 423"/>
        <xdr:cNvSpPr/>
      </xdr:nvSpPr>
      <xdr:spPr>
        <a:xfrm>
          <a:off x="10426700" y="130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42135</xdr:rowOff>
    </xdr:from>
    <xdr:ext cx="469744" cy="259045"/>
    <xdr:sp macro="" textlink="">
      <xdr:nvSpPr>
        <xdr:cNvPr id="425" name="商工費該当値テキスト"/>
        <xdr:cNvSpPr txBox="1"/>
      </xdr:nvSpPr>
      <xdr:spPr>
        <a:xfrm>
          <a:off x="10528300" y="130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141890</xdr:rowOff>
    </xdr:from>
    <xdr:to>
      <xdr:col>14</xdr:col>
      <xdr:colOff>79375</xdr:colOff>
      <xdr:row>76</xdr:row>
      <xdr:rowOff>72039</xdr:rowOff>
    </xdr:to>
    <xdr:sp macro="" textlink="">
      <xdr:nvSpPr>
        <xdr:cNvPr id="426" name="円/楕円 425"/>
        <xdr:cNvSpPr/>
      </xdr:nvSpPr>
      <xdr:spPr>
        <a:xfrm>
          <a:off x="9588500" y="13000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88567</xdr:rowOff>
    </xdr:from>
    <xdr:ext cx="534377" cy="259045"/>
    <xdr:sp macro="" textlink="">
      <xdr:nvSpPr>
        <xdr:cNvPr id="427" name="テキスト ボックス 426"/>
        <xdr:cNvSpPr txBox="1"/>
      </xdr:nvSpPr>
      <xdr:spPr>
        <a:xfrm>
          <a:off x="9372111" y="1277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5415</xdr:rowOff>
    </xdr:from>
    <xdr:to>
      <xdr:col>12</xdr:col>
      <xdr:colOff>561975</xdr:colOff>
      <xdr:row>76</xdr:row>
      <xdr:rowOff>107015</xdr:rowOff>
    </xdr:to>
    <xdr:sp macro="" textlink="">
      <xdr:nvSpPr>
        <xdr:cNvPr id="428" name="円/楕円 427"/>
        <xdr:cNvSpPr/>
      </xdr:nvSpPr>
      <xdr:spPr>
        <a:xfrm>
          <a:off x="8699500" y="130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123542</xdr:rowOff>
    </xdr:from>
    <xdr:ext cx="469744" cy="259045"/>
    <xdr:sp macro="" textlink="">
      <xdr:nvSpPr>
        <xdr:cNvPr id="429" name="テキスト ボックス 428"/>
        <xdr:cNvSpPr txBox="1"/>
      </xdr:nvSpPr>
      <xdr:spPr>
        <a:xfrm>
          <a:off x="8515427" y="128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127214</xdr:rowOff>
    </xdr:from>
    <xdr:to>
      <xdr:col>11</xdr:col>
      <xdr:colOff>358775</xdr:colOff>
      <xdr:row>77</xdr:row>
      <xdr:rowOff>57364</xdr:rowOff>
    </xdr:to>
    <xdr:sp macro="" textlink="">
      <xdr:nvSpPr>
        <xdr:cNvPr id="430" name="円/楕円 429"/>
        <xdr:cNvSpPr/>
      </xdr:nvSpPr>
      <xdr:spPr>
        <a:xfrm>
          <a:off x="7810500" y="131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48491</xdr:rowOff>
    </xdr:from>
    <xdr:ext cx="469744" cy="259045"/>
    <xdr:sp macro="" textlink="">
      <xdr:nvSpPr>
        <xdr:cNvPr id="431" name="テキスト ボックス 430"/>
        <xdr:cNvSpPr txBox="1"/>
      </xdr:nvSpPr>
      <xdr:spPr>
        <a:xfrm>
          <a:off x="7626427" y="1325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121087</xdr:rowOff>
    </xdr:from>
    <xdr:to>
      <xdr:col>10</xdr:col>
      <xdr:colOff>155575</xdr:colOff>
      <xdr:row>77</xdr:row>
      <xdr:rowOff>51237</xdr:rowOff>
    </xdr:to>
    <xdr:sp macro="" textlink="">
      <xdr:nvSpPr>
        <xdr:cNvPr id="432" name="円/楕円 431"/>
        <xdr:cNvSpPr/>
      </xdr:nvSpPr>
      <xdr:spPr>
        <a:xfrm>
          <a:off x="6921500" y="131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42364</xdr:rowOff>
    </xdr:from>
    <xdr:ext cx="469744" cy="259045"/>
    <xdr:sp macro="" textlink="">
      <xdr:nvSpPr>
        <xdr:cNvPr id="433" name="テキスト ボックス 432"/>
        <xdr:cNvSpPr txBox="1"/>
      </xdr:nvSpPr>
      <xdr:spPr>
        <a:xfrm>
          <a:off x="6737427" y="132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5" name="直線コネクタ 454"/>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6"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7" name="直線コネクタ 456"/>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8"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9" name="直線コネクタ 458"/>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68552</xdr:rowOff>
    </xdr:from>
    <xdr:to>
      <xdr:col>15</xdr:col>
      <xdr:colOff>180975</xdr:colOff>
      <xdr:row>98</xdr:row>
      <xdr:rowOff>70571</xdr:rowOff>
    </xdr:to>
    <xdr:cxnSp macro="">
      <xdr:nvCxnSpPr>
        <xdr:cNvPr id="460" name="直線コネクタ 459"/>
        <xdr:cNvCxnSpPr/>
      </xdr:nvCxnSpPr>
      <xdr:spPr>
        <a:xfrm flipV="1">
          <a:off x="9639300" y="16870652"/>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61"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2" name="フローチャート : 判断 461"/>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70571</xdr:rowOff>
    </xdr:from>
    <xdr:to>
      <xdr:col>14</xdr:col>
      <xdr:colOff>28575</xdr:colOff>
      <xdr:row>98</xdr:row>
      <xdr:rowOff>74769</xdr:rowOff>
    </xdr:to>
    <xdr:cxnSp macro="">
      <xdr:nvCxnSpPr>
        <xdr:cNvPr id="463" name="直線コネクタ 462"/>
        <xdr:cNvCxnSpPr/>
      </xdr:nvCxnSpPr>
      <xdr:spPr>
        <a:xfrm flipV="1">
          <a:off x="8750300" y="16872671"/>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4" name="フローチャート : 判断 463"/>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5" name="テキスト ボックス 464"/>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74769</xdr:rowOff>
    </xdr:from>
    <xdr:to>
      <xdr:col>12</xdr:col>
      <xdr:colOff>511175</xdr:colOff>
      <xdr:row>98</xdr:row>
      <xdr:rowOff>80570</xdr:rowOff>
    </xdr:to>
    <xdr:cxnSp macro="">
      <xdr:nvCxnSpPr>
        <xdr:cNvPr id="466" name="直線コネクタ 465"/>
        <xdr:cNvCxnSpPr/>
      </xdr:nvCxnSpPr>
      <xdr:spPr>
        <a:xfrm flipV="1">
          <a:off x="7861300" y="16876869"/>
          <a:ext cx="889000" cy="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7" name="フローチャート : 判断 466"/>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113797</xdr:rowOff>
    </xdr:from>
    <xdr:ext cx="534377" cy="259045"/>
    <xdr:sp macro="" textlink="">
      <xdr:nvSpPr>
        <xdr:cNvPr id="468" name="テキスト ボックス 467"/>
        <xdr:cNvSpPr txBox="1"/>
      </xdr:nvSpPr>
      <xdr:spPr>
        <a:xfrm>
          <a:off x="8483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74206</xdr:rowOff>
    </xdr:from>
    <xdr:to>
      <xdr:col>11</xdr:col>
      <xdr:colOff>307975</xdr:colOff>
      <xdr:row>98</xdr:row>
      <xdr:rowOff>80570</xdr:rowOff>
    </xdr:to>
    <xdr:cxnSp macro="">
      <xdr:nvCxnSpPr>
        <xdr:cNvPr id="469" name="直線コネクタ 468"/>
        <xdr:cNvCxnSpPr/>
      </xdr:nvCxnSpPr>
      <xdr:spPr>
        <a:xfrm>
          <a:off x="6972300" y="16876306"/>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70" name="フローチャート : 判断 469"/>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108841</xdr:rowOff>
    </xdr:from>
    <xdr:ext cx="534377" cy="259045"/>
    <xdr:sp macro="" textlink="">
      <xdr:nvSpPr>
        <xdr:cNvPr id="471" name="テキスト ボックス 470"/>
        <xdr:cNvSpPr txBox="1"/>
      </xdr:nvSpPr>
      <xdr:spPr>
        <a:xfrm>
          <a:off x="7594111" y="165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2" name="フローチャート : 判断 471"/>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116099</xdr:rowOff>
    </xdr:from>
    <xdr:ext cx="534377" cy="259045"/>
    <xdr:sp macro="" textlink="">
      <xdr:nvSpPr>
        <xdr:cNvPr id="473" name="テキスト ボックス 472"/>
        <xdr:cNvSpPr txBox="1"/>
      </xdr:nvSpPr>
      <xdr:spPr>
        <a:xfrm>
          <a:off x="6705111" y="165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17752</xdr:rowOff>
    </xdr:from>
    <xdr:to>
      <xdr:col>15</xdr:col>
      <xdr:colOff>231775</xdr:colOff>
      <xdr:row>98</xdr:row>
      <xdr:rowOff>119352</xdr:rowOff>
    </xdr:to>
    <xdr:sp macro="" textlink="">
      <xdr:nvSpPr>
        <xdr:cNvPr id="479" name="円/楕円 478"/>
        <xdr:cNvSpPr/>
      </xdr:nvSpPr>
      <xdr:spPr>
        <a:xfrm>
          <a:off x="10426700" y="168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104129</xdr:rowOff>
    </xdr:from>
    <xdr:ext cx="534377" cy="259045"/>
    <xdr:sp macro="" textlink="">
      <xdr:nvSpPr>
        <xdr:cNvPr id="480" name="土木費該当値テキスト"/>
        <xdr:cNvSpPr txBox="1"/>
      </xdr:nvSpPr>
      <xdr:spPr>
        <a:xfrm>
          <a:off x="10528300" y="1673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19771</xdr:rowOff>
    </xdr:from>
    <xdr:to>
      <xdr:col>14</xdr:col>
      <xdr:colOff>79375</xdr:colOff>
      <xdr:row>98</xdr:row>
      <xdr:rowOff>121371</xdr:rowOff>
    </xdr:to>
    <xdr:sp macro="" textlink="">
      <xdr:nvSpPr>
        <xdr:cNvPr id="481" name="円/楕円 480"/>
        <xdr:cNvSpPr/>
      </xdr:nvSpPr>
      <xdr:spPr>
        <a:xfrm>
          <a:off x="9588500" y="168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112498</xdr:rowOff>
    </xdr:from>
    <xdr:ext cx="534377" cy="259045"/>
    <xdr:sp macro="" textlink="">
      <xdr:nvSpPr>
        <xdr:cNvPr id="482" name="テキスト ボックス 481"/>
        <xdr:cNvSpPr txBox="1"/>
      </xdr:nvSpPr>
      <xdr:spPr>
        <a:xfrm>
          <a:off x="9372111" y="1691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23969</xdr:rowOff>
    </xdr:from>
    <xdr:to>
      <xdr:col>12</xdr:col>
      <xdr:colOff>561975</xdr:colOff>
      <xdr:row>98</xdr:row>
      <xdr:rowOff>125569</xdr:rowOff>
    </xdr:to>
    <xdr:sp macro="" textlink="">
      <xdr:nvSpPr>
        <xdr:cNvPr id="483" name="円/楕円 482"/>
        <xdr:cNvSpPr/>
      </xdr:nvSpPr>
      <xdr:spPr>
        <a:xfrm>
          <a:off x="8699500" y="1682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116696</xdr:rowOff>
    </xdr:from>
    <xdr:ext cx="534377" cy="259045"/>
    <xdr:sp macro="" textlink="">
      <xdr:nvSpPr>
        <xdr:cNvPr id="484" name="テキスト ボックス 483"/>
        <xdr:cNvSpPr txBox="1"/>
      </xdr:nvSpPr>
      <xdr:spPr>
        <a:xfrm>
          <a:off x="8483111" y="1691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29770</xdr:rowOff>
    </xdr:from>
    <xdr:to>
      <xdr:col>11</xdr:col>
      <xdr:colOff>358775</xdr:colOff>
      <xdr:row>98</xdr:row>
      <xdr:rowOff>131370</xdr:rowOff>
    </xdr:to>
    <xdr:sp macro="" textlink="">
      <xdr:nvSpPr>
        <xdr:cNvPr id="485" name="円/楕円 484"/>
        <xdr:cNvSpPr/>
      </xdr:nvSpPr>
      <xdr:spPr>
        <a:xfrm>
          <a:off x="7810500" y="168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122497</xdr:rowOff>
    </xdr:from>
    <xdr:ext cx="534377" cy="259045"/>
    <xdr:sp macro="" textlink="">
      <xdr:nvSpPr>
        <xdr:cNvPr id="486" name="テキスト ボックス 485"/>
        <xdr:cNvSpPr txBox="1"/>
      </xdr:nvSpPr>
      <xdr:spPr>
        <a:xfrm>
          <a:off x="7594111" y="1692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23406</xdr:rowOff>
    </xdr:from>
    <xdr:to>
      <xdr:col>10</xdr:col>
      <xdr:colOff>155575</xdr:colOff>
      <xdr:row>98</xdr:row>
      <xdr:rowOff>125006</xdr:rowOff>
    </xdr:to>
    <xdr:sp macro="" textlink="">
      <xdr:nvSpPr>
        <xdr:cNvPr id="487" name="円/楕円 486"/>
        <xdr:cNvSpPr/>
      </xdr:nvSpPr>
      <xdr:spPr>
        <a:xfrm>
          <a:off x="6921500" y="168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116133</xdr:rowOff>
    </xdr:from>
    <xdr:ext cx="534377" cy="259045"/>
    <xdr:sp macro="" textlink="">
      <xdr:nvSpPr>
        <xdr:cNvPr id="488" name="テキスト ボックス 487"/>
        <xdr:cNvSpPr txBox="1"/>
      </xdr:nvSpPr>
      <xdr:spPr>
        <a:xfrm>
          <a:off x="6705111" y="169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11" name="直線コネクタ 510"/>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2"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3" name="直線コネクタ 512"/>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4"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5" name="直線コネクタ 514"/>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168961</xdr:rowOff>
    </xdr:from>
    <xdr:to>
      <xdr:col>23</xdr:col>
      <xdr:colOff>517525</xdr:colOff>
      <xdr:row>37</xdr:row>
      <xdr:rowOff>156891</xdr:rowOff>
    </xdr:to>
    <xdr:cxnSp macro="">
      <xdr:nvCxnSpPr>
        <xdr:cNvPr id="516" name="直線コネクタ 515"/>
        <xdr:cNvCxnSpPr/>
      </xdr:nvCxnSpPr>
      <xdr:spPr>
        <a:xfrm>
          <a:off x="15481300" y="6169711"/>
          <a:ext cx="838200" cy="33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7"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8" name="フローチャート : 判断 517"/>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168961</xdr:rowOff>
    </xdr:from>
    <xdr:to>
      <xdr:col>22</xdr:col>
      <xdr:colOff>365125</xdr:colOff>
      <xdr:row>38</xdr:row>
      <xdr:rowOff>2357</xdr:rowOff>
    </xdr:to>
    <xdr:cxnSp macro="">
      <xdr:nvCxnSpPr>
        <xdr:cNvPr id="519" name="直線コネクタ 518"/>
        <xdr:cNvCxnSpPr/>
      </xdr:nvCxnSpPr>
      <xdr:spPr>
        <a:xfrm flipV="1">
          <a:off x="14592300" y="6169711"/>
          <a:ext cx="889000" cy="3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20" name="フローチャート : 判断 519"/>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11802</xdr:rowOff>
    </xdr:from>
    <xdr:ext cx="534377" cy="259045"/>
    <xdr:sp macro="" textlink="">
      <xdr:nvSpPr>
        <xdr:cNvPr id="521" name="テキスト ボックス 520"/>
        <xdr:cNvSpPr txBox="1"/>
      </xdr:nvSpPr>
      <xdr:spPr>
        <a:xfrm>
          <a:off x="15214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123606</xdr:rowOff>
    </xdr:from>
    <xdr:to>
      <xdr:col>21</xdr:col>
      <xdr:colOff>161925</xdr:colOff>
      <xdr:row>38</xdr:row>
      <xdr:rowOff>2357</xdr:rowOff>
    </xdr:to>
    <xdr:cxnSp macro="">
      <xdr:nvCxnSpPr>
        <xdr:cNvPr id="522" name="直線コネクタ 521"/>
        <xdr:cNvCxnSpPr/>
      </xdr:nvCxnSpPr>
      <xdr:spPr>
        <a:xfrm>
          <a:off x="13703300" y="6467256"/>
          <a:ext cx="889000" cy="5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3" name="フローチャート : 判断 522"/>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24" name="テキスト ボックス 523"/>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71668</xdr:rowOff>
    </xdr:from>
    <xdr:to>
      <xdr:col>19</xdr:col>
      <xdr:colOff>644525</xdr:colOff>
      <xdr:row>37</xdr:row>
      <xdr:rowOff>123606</xdr:rowOff>
    </xdr:to>
    <xdr:cxnSp macro="">
      <xdr:nvCxnSpPr>
        <xdr:cNvPr id="525" name="直線コネクタ 524"/>
        <xdr:cNvCxnSpPr/>
      </xdr:nvCxnSpPr>
      <xdr:spPr>
        <a:xfrm>
          <a:off x="12814300" y="6243868"/>
          <a:ext cx="889000" cy="22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6" name="フローチャート : 判断 525"/>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1836</xdr:rowOff>
    </xdr:from>
    <xdr:ext cx="534377" cy="259045"/>
    <xdr:sp macro="" textlink="">
      <xdr:nvSpPr>
        <xdr:cNvPr id="527" name="テキスト ボックス 526"/>
        <xdr:cNvSpPr txBox="1"/>
      </xdr:nvSpPr>
      <xdr:spPr>
        <a:xfrm>
          <a:off x="13436111" y="60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8" name="フローチャート : 判断 527"/>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37883</xdr:rowOff>
    </xdr:from>
    <xdr:ext cx="534377" cy="259045"/>
    <xdr:sp macro="" textlink="">
      <xdr:nvSpPr>
        <xdr:cNvPr id="529" name="テキスト ボックス 528"/>
        <xdr:cNvSpPr txBox="1"/>
      </xdr:nvSpPr>
      <xdr:spPr>
        <a:xfrm>
          <a:off x="12547111" y="63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106091</xdr:rowOff>
    </xdr:from>
    <xdr:to>
      <xdr:col>23</xdr:col>
      <xdr:colOff>568325</xdr:colOff>
      <xdr:row>38</xdr:row>
      <xdr:rowOff>36241</xdr:rowOff>
    </xdr:to>
    <xdr:sp macro="" textlink="">
      <xdr:nvSpPr>
        <xdr:cNvPr id="535" name="円/楕円 534"/>
        <xdr:cNvSpPr/>
      </xdr:nvSpPr>
      <xdr:spPr>
        <a:xfrm>
          <a:off x="16268700" y="644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84518</xdr:rowOff>
    </xdr:from>
    <xdr:ext cx="534377" cy="259045"/>
    <xdr:sp macro="" textlink="">
      <xdr:nvSpPr>
        <xdr:cNvPr id="536" name="消防費該当値テキスト"/>
        <xdr:cNvSpPr txBox="1"/>
      </xdr:nvSpPr>
      <xdr:spPr>
        <a:xfrm>
          <a:off x="16370300"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118161</xdr:rowOff>
    </xdr:from>
    <xdr:to>
      <xdr:col>22</xdr:col>
      <xdr:colOff>415925</xdr:colOff>
      <xdr:row>36</xdr:row>
      <xdr:rowOff>48311</xdr:rowOff>
    </xdr:to>
    <xdr:sp macro="" textlink="">
      <xdr:nvSpPr>
        <xdr:cNvPr id="537" name="円/楕円 536"/>
        <xdr:cNvSpPr/>
      </xdr:nvSpPr>
      <xdr:spPr>
        <a:xfrm>
          <a:off x="15430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39438</xdr:rowOff>
    </xdr:from>
    <xdr:ext cx="534377" cy="259045"/>
    <xdr:sp macro="" textlink="">
      <xdr:nvSpPr>
        <xdr:cNvPr id="538" name="テキスト ボックス 537"/>
        <xdr:cNvSpPr txBox="1"/>
      </xdr:nvSpPr>
      <xdr:spPr>
        <a:xfrm>
          <a:off x="15214111" y="62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123007</xdr:rowOff>
    </xdr:from>
    <xdr:to>
      <xdr:col>21</xdr:col>
      <xdr:colOff>212725</xdr:colOff>
      <xdr:row>38</xdr:row>
      <xdr:rowOff>53157</xdr:rowOff>
    </xdr:to>
    <xdr:sp macro="" textlink="">
      <xdr:nvSpPr>
        <xdr:cNvPr id="539" name="円/楕円 538"/>
        <xdr:cNvSpPr/>
      </xdr:nvSpPr>
      <xdr:spPr>
        <a:xfrm>
          <a:off x="14541500" y="646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44284</xdr:rowOff>
    </xdr:from>
    <xdr:ext cx="534377" cy="259045"/>
    <xdr:sp macro="" textlink="">
      <xdr:nvSpPr>
        <xdr:cNvPr id="540" name="テキスト ボックス 539"/>
        <xdr:cNvSpPr txBox="1"/>
      </xdr:nvSpPr>
      <xdr:spPr>
        <a:xfrm>
          <a:off x="14325111" y="655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72806</xdr:rowOff>
    </xdr:from>
    <xdr:to>
      <xdr:col>20</xdr:col>
      <xdr:colOff>9525</xdr:colOff>
      <xdr:row>38</xdr:row>
      <xdr:rowOff>2956</xdr:rowOff>
    </xdr:to>
    <xdr:sp macro="" textlink="">
      <xdr:nvSpPr>
        <xdr:cNvPr id="541" name="円/楕円 540"/>
        <xdr:cNvSpPr/>
      </xdr:nvSpPr>
      <xdr:spPr>
        <a:xfrm>
          <a:off x="13652500" y="64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165533</xdr:rowOff>
    </xdr:from>
    <xdr:ext cx="534377" cy="259045"/>
    <xdr:sp macro="" textlink="">
      <xdr:nvSpPr>
        <xdr:cNvPr id="542" name="テキスト ボックス 541"/>
        <xdr:cNvSpPr txBox="1"/>
      </xdr:nvSpPr>
      <xdr:spPr>
        <a:xfrm>
          <a:off x="13436111" y="65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20868</xdr:rowOff>
    </xdr:from>
    <xdr:to>
      <xdr:col>18</xdr:col>
      <xdr:colOff>492125</xdr:colOff>
      <xdr:row>36</xdr:row>
      <xdr:rowOff>122468</xdr:rowOff>
    </xdr:to>
    <xdr:sp macro="" textlink="">
      <xdr:nvSpPr>
        <xdr:cNvPr id="543" name="円/楕円 542"/>
        <xdr:cNvSpPr/>
      </xdr:nvSpPr>
      <xdr:spPr>
        <a:xfrm>
          <a:off x="12763500" y="61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138995</xdr:rowOff>
    </xdr:from>
    <xdr:ext cx="534377" cy="259045"/>
    <xdr:sp macro="" textlink="">
      <xdr:nvSpPr>
        <xdr:cNvPr id="544" name="テキスト ボックス 543"/>
        <xdr:cNvSpPr txBox="1"/>
      </xdr:nvSpPr>
      <xdr:spPr>
        <a:xfrm>
          <a:off x="12547111" y="596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7" name="テキスト ボックス 55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9" name="テキスト ボックス 55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1" name="テキスト ボックス 56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3" name="テキスト ボックス 56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7" name="直線コネクタ 566"/>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8"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9" name="直線コネクタ 568"/>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70"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71" name="直線コネクタ 570"/>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85934</xdr:rowOff>
    </xdr:from>
    <xdr:to>
      <xdr:col>23</xdr:col>
      <xdr:colOff>517525</xdr:colOff>
      <xdr:row>55</xdr:row>
      <xdr:rowOff>91397</xdr:rowOff>
    </xdr:to>
    <xdr:cxnSp macro="">
      <xdr:nvCxnSpPr>
        <xdr:cNvPr id="572" name="直線コネクタ 571"/>
        <xdr:cNvCxnSpPr/>
      </xdr:nvCxnSpPr>
      <xdr:spPr>
        <a:xfrm flipV="1">
          <a:off x="15481300" y="9344234"/>
          <a:ext cx="838200" cy="17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60652</xdr:rowOff>
    </xdr:from>
    <xdr:ext cx="534377" cy="259045"/>
    <xdr:sp macro="" textlink="">
      <xdr:nvSpPr>
        <xdr:cNvPr id="573" name="教育費平均値テキスト"/>
        <xdr:cNvSpPr txBox="1"/>
      </xdr:nvSpPr>
      <xdr:spPr>
        <a:xfrm>
          <a:off x="16370300" y="949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4" name="フローチャート : 判断 573"/>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91397</xdr:rowOff>
    </xdr:from>
    <xdr:to>
      <xdr:col>22</xdr:col>
      <xdr:colOff>365125</xdr:colOff>
      <xdr:row>56</xdr:row>
      <xdr:rowOff>48900</xdr:rowOff>
    </xdr:to>
    <xdr:cxnSp macro="">
      <xdr:nvCxnSpPr>
        <xdr:cNvPr id="575" name="直線コネクタ 574"/>
        <xdr:cNvCxnSpPr/>
      </xdr:nvCxnSpPr>
      <xdr:spPr>
        <a:xfrm flipV="1">
          <a:off x="14592300" y="9521147"/>
          <a:ext cx="889000" cy="12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6" name="フローチャート : 判断 575"/>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11160</xdr:rowOff>
    </xdr:from>
    <xdr:ext cx="534377" cy="259045"/>
    <xdr:sp macro="" textlink="">
      <xdr:nvSpPr>
        <xdr:cNvPr id="577" name="テキスト ボックス 576"/>
        <xdr:cNvSpPr txBox="1"/>
      </xdr:nvSpPr>
      <xdr:spPr>
        <a:xfrm>
          <a:off x="15214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48900</xdr:rowOff>
    </xdr:from>
    <xdr:to>
      <xdr:col>21</xdr:col>
      <xdr:colOff>161925</xdr:colOff>
      <xdr:row>56</xdr:row>
      <xdr:rowOff>168138</xdr:rowOff>
    </xdr:to>
    <xdr:cxnSp macro="">
      <xdr:nvCxnSpPr>
        <xdr:cNvPr id="578" name="直線コネクタ 577"/>
        <xdr:cNvCxnSpPr/>
      </xdr:nvCxnSpPr>
      <xdr:spPr>
        <a:xfrm flipV="1">
          <a:off x="13703300" y="9650100"/>
          <a:ext cx="889000" cy="1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9" name="フローチャート : 判断 578"/>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0" name="テキスト ボックス 579"/>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168138</xdr:rowOff>
    </xdr:from>
    <xdr:to>
      <xdr:col>19</xdr:col>
      <xdr:colOff>644525</xdr:colOff>
      <xdr:row>57</xdr:row>
      <xdr:rowOff>91854</xdr:rowOff>
    </xdr:to>
    <xdr:cxnSp macro="">
      <xdr:nvCxnSpPr>
        <xdr:cNvPr id="581" name="直線コネクタ 580"/>
        <xdr:cNvCxnSpPr/>
      </xdr:nvCxnSpPr>
      <xdr:spPr>
        <a:xfrm flipV="1">
          <a:off x="12814300" y="9769338"/>
          <a:ext cx="889000" cy="9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2" name="フローチャート : 判断 581"/>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3" name="テキスト ボックス 582"/>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4" name="フローチャート : 判断 583"/>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5" name="テキスト ボックス 584"/>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35134</xdr:rowOff>
    </xdr:from>
    <xdr:to>
      <xdr:col>23</xdr:col>
      <xdr:colOff>568325</xdr:colOff>
      <xdr:row>54</xdr:row>
      <xdr:rowOff>136734</xdr:rowOff>
    </xdr:to>
    <xdr:sp macro="" textlink="">
      <xdr:nvSpPr>
        <xdr:cNvPr id="591" name="円/楕円 590"/>
        <xdr:cNvSpPr/>
      </xdr:nvSpPr>
      <xdr:spPr>
        <a:xfrm>
          <a:off x="16268700" y="92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58011</xdr:rowOff>
    </xdr:from>
    <xdr:ext cx="534377" cy="259045"/>
    <xdr:sp macro="" textlink="">
      <xdr:nvSpPr>
        <xdr:cNvPr id="592" name="教育費該当値テキスト"/>
        <xdr:cNvSpPr txBox="1"/>
      </xdr:nvSpPr>
      <xdr:spPr>
        <a:xfrm>
          <a:off x="16370300" y="914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52,352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40597</xdr:rowOff>
    </xdr:from>
    <xdr:to>
      <xdr:col>22</xdr:col>
      <xdr:colOff>415925</xdr:colOff>
      <xdr:row>55</xdr:row>
      <xdr:rowOff>142197</xdr:rowOff>
    </xdr:to>
    <xdr:sp macro="" textlink="">
      <xdr:nvSpPr>
        <xdr:cNvPr id="593" name="円/楕円 592"/>
        <xdr:cNvSpPr/>
      </xdr:nvSpPr>
      <xdr:spPr>
        <a:xfrm>
          <a:off x="15430500" y="94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158724</xdr:rowOff>
    </xdr:from>
    <xdr:ext cx="534377" cy="259045"/>
    <xdr:sp macro="" textlink="">
      <xdr:nvSpPr>
        <xdr:cNvPr id="594" name="テキスト ボックス 593"/>
        <xdr:cNvSpPr txBox="1"/>
      </xdr:nvSpPr>
      <xdr:spPr>
        <a:xfrm>
          <a:off x="15214111" y="924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169550</xdr:rowOff>
    </xdr:from>
    <xdr:to>
      <xdr:col>21</xdr:col>
      <xdr:colOff>212725</xdr:colOff>
      <xdr:row>56</xdr:row>
      <xdr:rowOff>99700</xdr:rowOff>
    </xdr:to>
    <xdr:sp macro="" textlink="">
      <xdr:nvSpPr>
        <xdr:cNvPr id="595" name="円/楕円 594"/>
        <xdr:cNvSpPr/>
      </xdr:nvSpPr>
      <xdr:spPr>
        <a:xfrm>
          <a:off x="14541500" y="95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90827</xdr:rowOff>
    </xdr:from>
    <xdr:ext cx="534377" cy="259045"/>
    <xdr:sp macro="" textlink="">
      <xdr:nvSpPr>
        <xdr:cNvPr id="596" name="テキスト ボックス 595"/>
        <xdr:cNvSpPr txBox="1"/>
      </xdr:nvSpPr>
      <xdr:spPr>
        <a:xfrm>
          <a:off x="14325111" y="969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117338</xdr:rowOff>
    </xdr:from>
    <xdr:to>
      <xdr:col>20</xdr:col>
      <xdr:colOff>9525</xdr:colOff>
      <xdr:row>57</xdr:row>
      <xdr:rowOff>47488</xdr:rowOff>
    </xdr:to>
    <xdr:sp macro="" textlink="">
      <xdr:nvSpPr>
        <xdr:cNvPr id="597" name="円/楕円 596"/>
        <xdr:cNvSpPr/>
      </xdr:nvSpPr>
      <xdr:spPr>
        <a:xfrm>
          <a:off x="13652500" y="97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38615</xdr:rowOff>
    </xdr:from>
    <xdr:ext cx="534377" cy="259045"/>
    <xdr:sp macro="" textlink="">
      <xdr:nvSpPr>
        <xdr:cNvPr id="598" name="テキスト ボックス 597"/>
        <xdr:cNvSpPr txBox="1"/>
      </xdr:nvSpPr>
      <xdr:spPr>
        <a:xfrm>
          <a:off x="13436111" y="981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41054</xdr:rowOff>
    </xdr:from>
    <xdr:to>
      <xdr:col>18</xdr:col>
      <xdr:colOff>492125</xdr:colOff>
      <xdr:row>57</xdr:row>
      <xdr:rowOff>142654</xdr:rowOff>
    </xdr:to>
    <xdr:sp macro="" textlink="">
      <xdr:nvSpPr>
        <xdr:cNvPr id="599" name="円/楕円 598"/>
        <xdr:cNvSpPr/>
      </xdr:nvSpPr>
      <xdr:spPr>
        <a:xfrm>
          <a:off x="12763500" y="98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133781</xdr:rowOff>
    </xdr:from>
    <xdr:ext cx="534377" cy="259045"/>
    <xdr:sp macro="" textlink="">
      <xdr:nvSpPr>
        <xdr:cNvPr id="600" name="テキスト ボックス 599"/>
        <xdr:cNvSpPr txBox="1"/>
      </xdr:nvSpPr>
      <xdr:spPr>
        <a:xfrm>
          <a:off x="12547111" y="990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4" name="直線コネクタ 623"/>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7"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8" name="直線コネクタ 627"/>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33452</xdr:rowOff>
    </xdr:from>
    <xdr:to>
      <xdr:col>23</xdr:col>
      <xdr:colOff>517525</xdr:colOff>
      <xdr:row>79</xdr:row>
      <xdr:rowOff>41796</xdr:rowOff>
    </xdr:to>
    <xdr:cxnSp macro="">
      <xdr:nvCxnSpPr>
        <xdr:cNvPr id="629" name="直線コネクタ 628"/>
        <xdr:cNvCxnSpPr/>
      </xdr:nvCxnSpPr>
      <xdr:spPr>
        <a:xfrm flipV="1">
          <a:off x="15481300" y="13578002"/>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30"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31" name="フローチャート : 判断 630"/>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40373</xdr:rowOff>
    </xdr:from>
    <xdr:to>
      <xdr:col>22</xdr:col>
      <xdr:colOff>365125</xdr:colOff>
      <xdr:row>79</xdr:row>
      <xdr:rowOff>41796</xdr:rowOff>
    </xdr:to>
    <xdr:cxnSp macro="">
      <xdr:nvCxnSpPr>
        <xdr:cNvPr id="632" name="直線コネクタ 631"/>
        <xdr:cNvCxnSpPr/>
      </xdr:nvCxnSpPr>
      <xdr:spPr>
        <a:xfrm>
          <a:off x="14592300" y="13584923"/>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3" name="フローチャート : 判断 632"/>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4" name="テキスト ボックス 633"/>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40373</xdr:rowOff>
    </xdr:from>
    <xdr:to>
      <xdr:col>21</xdr:col>
      <xdr:colOff>161925</xdr:colOff>
      <xdr:row>79</xdr:row>
      <xdr:rowOff>41236</xdr:rowOff>
    </xdr:to>
    <xdr:cxnSp macro="">
      <xdr:nvCxnSpPr>
        <xdr:cNvPr id="635" name="直線コネクタ 634"/>
        <xdr:cNvCxnSpPr/>
      </xdr:nvCxnSpPr>
      <xdr:spPr>
        <a:xfrm flipV="1">
          <a:off x="13703300" y="13584923"/>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6" name="フローチャート : 判断 635"/>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7" name="テキスト ボックス 636"/>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41236</xdr:rowOff>
    </xdr:from>
    <xdr:to>
      <xdr:col>19</xdr:col>
      <xdr:colOff>644525</xdr:colOff>
      <xdr:row>79</xdr:row>
      <xdr:rowOff>43205</xdr:rowOff>
    </xdr:to>
    <xdr:cxnSp macro="">
      <xdr:nvCxnSpPr>
        <xdr:cNvPr id="638" name="直線コネクタ 637"/>
        <xdr:cNvCxnSpPr/>
      </xdr:nvCxnSpPr>
      <xdr:spPr>
        <a:xfrm flipV="1">
          <a:off x="12814300" y="13585786"/>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9" name="フローチャート : 判断 638"/>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40" name="テキスト ボックス 639"/>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41" name="フローチャート : 判断 640"/>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2" name="テキスト ボックス 641"/>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154102</xdr:rowOff>
    </xdr:from>
    <xdr:to>
      <xdr:col>23</xdr:col>
      <xdr:colOff>568325</xdr:colOff>
      <xdr:row>79</xdr:row>
      <xdr:rowOff>84252</xdr:rowOff>
    </xdr:to>
    <xdr:sp macro="" textlink="">
      <xdr:nvSpPr>
        <xdr:cNvPr id="648" name="円/楕円 647"/>
        <xdr:cNvSpPr/>
      </xdr:nvSpPr>
      <xdr:spPr>
        <a:xfrm>
          <a:off x="16268700" y="135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378565" cy="259045"/>
    <xdr:sp macro="" textlink="">
      <xdr:nvSpPr>
        <xdr:cNvPr id="649" name="災害復旧費該当値テキスト"/>
        <xdr:cNvSpPr txBox="1"/>
      </xdr:nvSpPr>
      <xdr:spPr>
        <a:xfrm>
          <a:off x="16370300" y="1345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162446</xdr:rowOff>
    </xdr:from>
    <xdr:to>
      <xdr:col>22</xdr:col>
      <xdr:colOff>415925</xdr:colOff>
      <xdr:row>79</xdr:row>
      <xdr:rowOff>92596</xdr:rowOff>
    </xdr:to>
    <xdr:sp macro="" textlink="">
      <xdr:nvSpPr>
        <xdr:cNvPr id="650" name="円/楕円 649"/>
        <xdr:cNvSpPr/>
      </xdr:nvSpPr>
      <xdr:spPr>
        <a:xfrm>
          <a:off x="15430500" y="135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83723</xdr:rowOff>
    </xdr:from>
    <xdr:ext cx="378565" cy="259045"/>
    <xdr:sp macro="" textlink="">
      <xdr:nvSpPr>
        <xdr:cNvPr id="651" name="テキスト ボックス 650"/>
        <xdr:cNvSpPr txBox="1"/>
      </xdr:nvSpPr>
      <xdr:spPr>
        <a:xfrm>
          <a:off x="15292017" y="1362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161023</xdr:rowOff>
    </xdr:from>
    <xdr:to>
      <xdr:col>21</xdr:col>
      <xdr:colOff>212725</xdr:colOff>
      <xdr:row>79</xdr:row>
      <xdr:rowOff>91173</xdr:rowOff>
    </xdr:to>
    <xdr:sp macro="" textlink="">
      <xdr:nvSpPr>
        <xdr:cNvPr id="652" name="円/楕円 651"/>
        <xdr:cNvSpPr/>
      </xdr:nvSpPr>
      <xdr:spPr>
        <a:xfrm>
          <a:off x="14541500" y="13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82300</xdr:rowOff>
    </xdr:from>
    <xdr:ext cx="378565" cy="259045"/>
    <xdr:sp macro="" textlink="">
      <xdr:nvSpPr>
        <xdr:cNvPr id="653" name="テキスト ボックス 652"/>
        <xdr:cNvSpPr txBox="1"/>
      </xdr:nvSpPr>
      <xdr:spPr>
        <a:xfrm>
          <a:off x="14403017" y="13626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161886</xdr:rowOff>
    </xdr:from>
    <xdr:to>
      <xdr:col>20</xdr:col>
      <xdr:colOff>9525</xdr:colOff>
      <xdr:row>79</xdr:row>
      <xdr:rowOff>92036</xdr:rowOff>
    </xdr:to>
    <xdr:sp macro="" textlink="">
      <xdr:nvSpPr>
        <xdr:cNvPr id="654" name="円/楕円 653"/>
        <xdr:cNvSpPr/>
      </xdr:nvSpPr>
      <xdr:spPr>
        <a:xfrm>
          <a:off x="13652500" y="135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83163</xdr:rowOff>
    </xdr:from>
    <xdr:ext cx="378565" cy="259045"/>
    <xdr:sp macro="" textlink="">
      <xdr:nvSpPr>
        <xdr:cNvPr id="655" name="テキスト ボックス 654"/>
        <xdr:cNvSpPr txBox="1"/>
      </xdr:nvSpPr>
      <xdr:spPr>
        <a:xfrm>
          <a:off x="13514017" y="1362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163855</xdr:rowOff>
    </xdr:from>
    <xdr:to>
      <xdr:col>18</xdr:col>
      <xdr:colOff>492125</xdr:colOff>
      <xdr:row>79</xdr:row>
      <xdr:rowOff>94005</xdr:rowOff>
    </xdr:to>
    <xdr:sp macro="" textlink="">
      <xdr:nvSpPr>
        <xdr:cNvPr id="656" name="円/楕円 655"/>
        <xdr:cNvSpPr/>
      </xdr:nvSpPr>
      <xdr:spPr>
        <a:xfrm>
          <a:off x="12763500" y="135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85132</xdr:rowOff>
    </xdr:from>
    <xdr:ext cx="313932" cy="259045"/>
    <xdr:sp macro="" textlink="">
      <xdr:nvSpPr>
        <xdr:cNvPr id="657" name="テキスト ボックス 656"/>
        <xdr:cNvSpPr txBox="1"/>
      </xdr:nvSpPr>
      <xdr:spPr>
        <a:xfrm>
          <a:off x="12657333" y="1362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81" name="直線コネクタ 680"/>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2"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3" name="直線コネクタ 682"/>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4"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5" name="直線コネクタ 684"/>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135661</xdr:rowOff>
    </xdr:from>
    <xdr:to>
      <xdr:col>23</xdr:col>
      <xdr:colOff>517525</xdr:colOff>
      <xdr:row>95</xdr:row>
      <xdr:rowOff>143166</xdr:rowOff>
    </xdr:to>
    <xdr:cxnSp macro="">
      <xdr:nvCxnSpPr>
        <xdr:cNvPr id="686" name="直線コネクタ 685"/>
        <xdr:cNvCxnSpPr/>
      </xdr:nvCxnSpPr>
      <xdr:spPr>
        <a:xfrm flipV="1">
          <a:off x="15481300" y="16423411"/>
          <a:ext cx="8382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7"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8" name="フローチャート : 判断 687"/>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121698</xdr:rowOff>
    </xdr:from>
    <xdr:to>
      <xdr:col>22</xdr:col>
      <xdr:colOff>365125</xdr:colOff>
      <xdr:row>95</xdr:row>
      <xdr:rowOff>143166</xdr:rowOff>
    </xdr:to>
    <xdr:cxnSp macro="">
      <xdr:nvCxnSpPr>
        <xdr:cNvPr id="689" name="直線コネクタ 688"/>
        <xdr:cNvCxnSpPr/>
      </xdr:nvCxnSpPr>
      <xdr:spPr>
        <a:xfrm>
          <a:off x="14592300" y="16409448"/>
          <a:ext cx="889000" cy="2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90" name="フローチャート : 判断 689"/>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112444</xdr:rowOff>
    </xdr:from>
    <xdr:ext cx="534377" cy="259045"/>
    <xdr:sp macro="" textlink="">
      <xdr:nvSpPr>
        <xdr:cNvPr id="691" name="テキスト ボックス 690"/>
        <xdr:cNvSpPr txBox="1"/>
      </xdr:nvSpPr>
      <xdr:spPr>
        <a:xfrm>
          <a:off x="15214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109925</xdr:rowOff>
    </xdr:from>
    <xdr:to>
      <xdr:col>21</xdr:col>
      <xdr:colOff>161925</xdr:colOff>
      <xdr:row>95</xdr:row>
      <xdr:rowOff>121698</xdr:rowOff>
    </xdr:to>
    <xdr:cxnSp macro="">
      <xdr:nvCxnSpPr>
        <xdr:cNvPr id="692" name="直線コネクタ 691"/>
        <xdr:cNvCxnSpPr/>
      </xdr:nvCxnSpPr>
      <xdr:spPr>
        <a:xfrm>
          <a:off x="13703300" y="16397675"/>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3" name="フローチャート : 判断 692"/>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63295</xdr:rowOff>
    </xdr:from>
    <xdr:ext cx="534377" cy="259045"/>
    <xdr:sp macro="" textlink="">
      <xdr:nvSpPr>
        <xdr:cNvPr id="694" name="テキスト ボックス 693"/>
        <xdr:cNvSpPr txBox="1"/>
      </xdr:nvSpPr>
      <xdr:spPr>
        <a:xfrm>
          <a:off x="14325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109925</xdr:rowOff>
    </xdr:from>
    <xdr:to>
      <xdr:col>19</xdr:col>
      <xdr:colOff>644525</xdr:colOff>
      <xdr:row>95</xdr:row>
      <xdr:rowOff>124289</xdr:rowOff>
    </xdr:to>
    <xdr:cxnSp macro="">
      <xdr:nvCxnSpPr>
        <xdr:cNvPr id="695" name="直線コネクタ 694"/>
        <xdr:cNvCxnSpPr/>
      </xdr:nvCxnSpPr>
      <xdr:spPr>
        <a:xfrm flipV="1">
          <a:off x="12814300" y="16397675"/>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6" name="フローチャート : 判断 695"/>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52912</xdr:rowOff>
    </xdr:from>
    <xdr:ext cx="534377" cy="259045"/>
    <xdr:sp macro="" textlink="">
      <xdr:nvSpPr>
        <xdr:cNvPr id="697" name="テキスト ボックス 696"/>
        <xdr:cNvSpPr txBox="1"/>
      </xdr:nvSpPr>
      <xdr:spPr>
        <a:xfrm>
          <a:off x="13436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8" name="フローチャート : 判断 697"/>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57008</xdr:rowOff>
    </xdr:from>
    <xdr:ext cx="534377" cy="259045"/>
    <xdr:sp macro="" textlink="">
      <xdr:nvSpPr>
        <xdr:cNvPr id="699" name="テキスト ボックス 698"/>
        <xdr:cNvSpPr txBox="1"/>
      </xdr:nvSpPr>
      <xdr:spPr>
        <a:xfrm>
          <a:off x="12547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84861</xdr:rowOff>
    </xdr:from>
    <xdr:to>
      <xdr:col>23</xdr:col>
      <xdr:colOff>568325</xdr:colOff>
      <xdr:row>96</xdr:row>
      <xdr:rowOff>15011</xdr:rowOff>
    </xdr:to>
    <xdr:sp macro="" textlink="">
      <xdr:nvSpPr>
        <xdr:cNvPr id="705" name="円/楕円 704"/>
        <xdr:cNvSpPr/>
      </xdr:nvSpPr>
      <xdr:spPr>
        <a:xfrm>
          <a:off x="16268700" y="1637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63288</xdr:rowOff>
    </xdr:from>
    <xdr:ext cx="534377" cy="259045"/>
    <xdr:sp macro="" textlink="">
      <xdr:nvSpPr>
        <xdr:cNvPr id="706" name="公債費該当値テキスト"/>
        <xdr:cNvSpPr txBox="1"/>
      </xdr:nvSpPr>
      <xdr:spPr>
        <a:xfrm>
          <a:off x="16370300" y="163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31,212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92366</xdr:rowOff>
    </xdr:from>
    <xdr:to>
      <xdr:col>22</xdr:col>
      <xdr:colOff>415925</xdr:colOff>
      <xdr:row>96</xdr:row>
      <xdr:rowOff>22516</xdr:rowOff>
    </xdr:to>
    <xdr:sp macro="" textlink="">
      <xdr:nvSpPr>
        <xdr:cNvPr id="707" name="円/楕円 706"/>
        <xdr:cNvSpPr/>
      </xdr:nvSpPr>
      <xdr:spPr>
        <a:xfrm>
          <a:off x="15430500" y="163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13643</xdr:rowOff>
    </xdr:from>
    <xdr:ext cx="534377" cy="259045"/>
    <xdr:sp macro="" textlink="">
      <xdr:nvSpPr>
        <xdr:cNvPr id="708" name="テキスト ボックス 707"/>
        <xdr:cNvSpPr txBox="1"/>
      </xdr:nvSpPr>
      <xdr:spPr>
        <a:xfrm>
          <a:off x="15214111" y="1647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70898</xdr:rowOff>
    </xdr:from>
    <xdr:to>
      <xdr:col>21</xdr:col>
      <xdr:colOff>212725</xdr:colOff>
      <xdr:row>96</xdr:row>
      <xdr:rowOff>1048</xdr:rowOff>
    </xdr:to>
    <xdr:sp macro="" textlink="">
      <xdr:nvSpPr>
        <xdr:cNvPr id="709" name="円/楕円 708"/>
        <xdr:cNvSpPr/>
      </xdr:nvSpPr>
      <xdr:spPr>
        <a:xfrm>
          <a:off x="14541500" y="163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163625</xdr:rowOff>
    </xdr:from>
    <xdr:ext cx="534377" cy="259045"/>
    <xdr:sp macro="" textlink="">
      <xdr:nvSpPr>
        <xdr:cNvPr id="710" name="テキスト ボックス 709"/>
        <xdr:cNvSpPr txBox="1"/>
      </xdr:nvSpPr>
      <xdr:spPr>
        <a:xfrm>
          <a:off x="14325111" y="164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59125</xdr:rowOff>
    </xdr:from>
    <xdr:to>
      <xdr:col>20</xdr:col>
      <xdr:colOff>9525</xdr:colOff>
      <xdr:row>95</xdr:row>
      <xdr:rowOff>160725</xdr:rowOff>
    </xdr:to>
    <xdr:sp macro="" textlink="">
      <xdr:nvSpPr>
        <xdr:cNvPr id="711" name="円/楕円 710"/>
        <xdr:cNvSpPr/>
      </xdr:nvSpPr>
      <xdr:spPr>
        <a:xfrm>
          <a:off x="13652500" y="163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151852</xdr:rowOff>
    </xdr:from>
    <xdr:ext cx="534377" cy="259045"/>
    <xdr:sp macro="" textlink="">
      <xdr:nvSpPr>
        <xdr:cNvPr id="712" name="テキスト ボックス 711"/>
        <xdr:cNvSpPr txBox="1"/>
      </xdr:nvSpPr>
      <xdr:spPr>
        <a:xfrm>
          <a:off x="13436111" y="164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73489</xdr:rowOff>
    </xdr:from>
    <xdr:to>
      <xdr:col>18</xdr:col>
      <xdr:colOff>492125</xdr:colOff>
      <xdr:row>96</xdr:row>
      <xdr:rowOff>3639</xdr:rowOff>
    </xdr:to>
    <xdr:sp macro="" textlink="">
      <xdr:nvSpPr>
        <xdr:cNvPr id="713" name="円/楕円 712"/>
        <xdr:cNvSpPr/>
      </xdr:nvSpPr>
      <xdr:spPr>
        <a:xfrm>
          <a:off x="12763500" y="1636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166216</xdr:rowOff>
    </xdr:from>
    <xdr:ext cx="534377" cy="259045"/>
    <xdr:sp macro="" textlink="">
      <xdr:nvSpPr>
        <xdr:cNvPr id="714" name="テキスト ボックス 713"/>
        <xdr:cNvSpPr txBox="1"/>
      </xdr:nvSpPr>
      <xdr:spPr>
        <a:xfrm>
          <a:off x="12547111" y="1645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5" name="直線コネクタ 72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6" name="テキスト ボックス 72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9" name="直線コネクタ 72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0" name="テキスト ボックス 729"/>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4" name="直線コネクタ 733"/>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5"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6" name="直線コネクタ 73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7"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8" name="直線コネクタ 737"/>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9" name="直線コネクタ 73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40"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41" name="フローチャート : 判断 740"/>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2" name="直線コネクタ 74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3" name="フローチャート : 判断 742"/>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4" name="テキスト ボックス 743"/>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5" name="直線コネクタ 74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6" name="フローチャート : 判断 745"/>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7" name="テキスト ボックス 746"/>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8" name="直線コネクタ 74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9" name="フローチャート : 判断 748"/>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50" name="テキスト ボックス 749"/>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51" name="フローチャート : 判断 750"/>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2" name="テキスト ボックス 751"/>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8" name="円/楕円 75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9"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0" name="円/楕円 75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1" name="テキスト ボックス 760"/>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2" name="円/楕円 76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3" name="テキスト ボックス 762"/>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4" name="円/楕円 76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5" name="テキスト ボックス 764"/>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6" name="円/楕円 76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7" name="テキスト ボックス 766"/>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1" name="テキスト ボックス 78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3" name="テキスト ボックス 78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5" name="テキスト ボックス 78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7" name="テキスト ボックス 78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9" name="テキスト ボックス 78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1" name="直線コネクタ 79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フローチャート : 判断 79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0" name="フローチャート : 判断 79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1" name="テキスト ボックス 80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3" name="フローチャート : 判断 80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4" name="テキスト ボックス 80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6" name="フローチャート : 判断 80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7" name="テキスト ボックス 80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8" name="フローチャート : 判断 807"/>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9" name="テキスト ボックス 808"/>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5" name="円/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7" name="円/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8" name="テキスト ボックス 817"/>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9" name="円/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0" name="テキスト ボックス 81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1" name="円/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2" name="テキスト ボックス 82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3" name="円/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4" name="テキスト ボックス 82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民生費は、年金生活者等支援臨時福祉給付金支給事業や子どものための教育・保育給付事業などの増により、住民一人あたりのコストは前年度に比べ、</a:t>
          </a:r>
          <a:r>
            <a:rPr kumimoji="1" lang="en-US" altLang="ja-JP" sz="1300" baseline="0">
              <a:latin typeface="ＭＳ Ｐゴシック"/>
            </a:rPr>
            <a:t>10,941</a:t>
          </a:r>
          <a:r>
            <a:rPr kumimoji="1" lang="ja-JP" altLang="en-US" sz="1300" baseline="0">
              <a:latin typeface="ＭＳ Ｐゴシック"/>
            </a:rPr>
            <a:t>円増加し、類似団体平均と比べても、</a:t>
          </a:r>
          <a:r>
            <a:rPr kumimoji="1" lang="en-US" altLang="ja-JP" sz="1300" baseline="0">
              <a:latin typeface="ＭＳ Ｐゴシック"/>
            </a:rPr>
            <a:t>6,356</a:t>
          </a:r>
          <a:r>
            <a:rPr kumimoji="1" lang="ja-JP" altLang="en-US" sz="1300" baseline="0">
              <a:latin typeface="ＭＳ Ｐゴシック"/>
            </a:rPr>
            <a:t>円高くなっている。</a:t>
          </a:r>
          <a:endParaRPr kumimoji="1" lang="en-US" altLang="ja-JP" sz="1300" baseline="0">
            <a:latin typeface="ＭＳ Ｐゴシック"/>
          </a:endParaRPr>
        </a:p>
        <a:p>
          <a:r>
            <a:rPr kumimoji="1" lang="ja-JP" altLang="en-US" sz="1300" baseline="0">
              <a:latin typeface="ＭＳ Ｐゴシック"/>
            </a:rPr>
            <a:t>　衛生費は、予防接種事業やごみ収集運搬業務の増があるものの、廃棄物処理施設建設事業の皆減などにより、住民一人あたりのコストは前年度に比べ、</a:t>
          </a:r>
          <a:r>
            <a:rPr kumimoji="1" lang="en-US" altLang="ja-JP" sz="1300" baseline="0">
              <a:latin typeface="ＭＳ Ｐゴシック"/>
            </a:rPr>
            <a:t>2,248</a:t>
          </a:r>
          <a:r>
            <a:rPr kumimoji="1" lang="ja-JP" altLang="en-US" sz="1300" baseline="0">
              <a:latin typeface="ＭＳ Ｐゴシック"/>
            </a:rPr>
            <a:t>円減少し、類似団体平均と比べても、</a:t>
          </a:r>
          <a:r>
            <a:rPr kumimoji="1" lang="en-US" altLang="ja-JP" sz="1300" baseline="0">
              <a:latin typeface="ＭＳ Ｐゴシック"/>
            </a:rPr>
            <a:t>10,414</a:t>
          </a:r>
          <a:r>
            <a:rPr kumimoji="1" lang="ja-JP" altLang="en-US" sz="1300" baseline="0">
              <a:latin typeface="ＭＳ Ｐゴシック"/>
            </a:rPr>
            <a:t>円低くなっている。</a:t>
          </a:r>
          <a:endParaRPr kumimoji="1" lang="en-US" altLang="ja-JP" sz="1300" baseline="0">
            <a:latin typeface="ＭＳ Ｐゴシック"/>
          </a:endParaRPr>
        </a:p>
        <a:p>
          <a:r>
            <a:rPr kumimoji="1" lang="ja-JP" altLang="en-US" sz="1300" baseline="0">
              <a:latin typeface="ＭＳ Ｐゴシック"/>
            </a:rPr>
            <a:t>　消防費は、消防車両等整備事業の増があるものの、高機能消防指令センター総合整備事業の皆減などにより、住民一人あたりのコストは前年度に比べ、</a:t>
          </a:r>
          <a:r>
            <a:rPr kumimoji="1" lang="en-US" altLang="ja-JP" sz="1300" baseline="0">
              <a:latin typeface="ＭＳ Ｐゴシック"/>
            </a:rPr>
            <a:t>3,618</a:t>
          </a:r>
          <a:r>
            <a:rPr kumimoji="1" lang="ja-JP" altLang="en-US" sz="1300" baseline="0">
              <a:latin typeface="ＭＳ Ｐゴシック"/>
            </a:rPr>
            <a:t>円減少し、類似団体平均と比べても、</a:t>
          </a:r>
          <a:r>
            <a:rPr kumimoji="1" lang="en-US" altLang="ja-JP" sz="1300" baseline="0">
              <a:latin typeface="ＭＳ Ｐゴシック"/>
            </a:rPr>
            <a:t>2,970</a:t>
          </a:r>
          <a:r>
            <a:rPr kumimoji="1" lang="ja-JP" altLang="en-US" sz="1300" baseline="0">
              <a:latin typeface="ＭＳ Ｐゴシック"/>
            </a:rPr>
            <a:t>円低くなっている。</a:t>
          </a:r>
          <a:endParaRPr kumimoji="1" lang="en-US" altLang="ja-JP" sz="1300" baseline="0">
            <a:latin typeface="ＭＳ Ｐゴシック"/>
          </a:endParaRPr>
        </a:p>
        <a:p>
          <a:r>
            <a:rPr kumimoji="1" lang="ja-JP" altLang="en-US" sz="1300" baseline="0">
              <a:latin typeface="ＭＳ Ｐゴシック"/>
            </a:rPr>
            <a:t>　教育費は、右田小学校改築事業が皆減したものの、西浦小学校改築事業や山頭火ふるさと館整備事業、向島公民館建替事業等の事業費増により、住民一人あたりのコストは前年度に比べ、</a:t>
          </a:r>
          <a:r>
            <a:rPr kumimoji="1" lang="en-US" altLang="ja-JP" sz="1300" baseline="0">
              <a:latin typeface="ＭＳ Ｐゴシック"/>
            </a:rPr>
            <a:t>7,739</a:t>
          </a:r>
          <a:r>
            <a:rPr kumimoji="1" lang="ja-JP" altLang="en-US" sz="1300" baseline="0">
              <a:latin typeface="ＭＳ Ｐゴシック"/>
            </a:rPr>
            <a:t>円増加し、類似団体平均と比べても</a:t>
          </a:r>
          <a:r>
            <a:rPr kumimoji="1" lang="en-US" altLang="ja-JP" sz="1300" baseline="0">
              <a:latin typeface="ＭＳ Ｐゴシック"/>
            </a:rPr>
            <a:t>9,560</a:t>
          </a:r>
          <a:r>
            <a:rPr kumimoji="1" lang="ja-JP" altLang="en-US" sz="1300" baseline="0">
              <a:latin typeface="ＭＳ Ｐゴシック"/>
            </a:rPr>
            <a:t>円高くなっている。</a:t>
          </a:r>
          <a:endParaRPr kumimoji="1" lang="en-US" altLang="ja-JP" sz="1300" baseline="0">
            <a:latin typeface="ＭＳ Ｐゴシック"/>
          </a:endParaRPr>
        </a:p>
        <a:p>
          <a:r>
            <a:rPr kumimoji="1" lang="ja-JP" altLang="en-US" sz="1300">
              <a:latin typeface="ＭＳ Ｐゴシック"/>
            </a:rPr>
            <a:t>　臨時的な支出が多いものの経常経費も増加傾向にあるので、市税収の先行きは不透明な中、今後も第四次防府市総合計画に示している「人・まち元気、誇り高き文化産業都市　防府」の実現に向け、創意工夫を凝らし、最小のコストで最大のサービスを提供できるよう努める。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28</a:t>
          </a:r>
          <a:r>
            <a:rPr kumimoji="1" lang="ja-JP" altLang="en-US" sz="1400" baseline="0">
              <a:latin typeface="ＭＳ ゴシック" pitchFamily="49" charset="-128"/>
              <a:ea typeface="ＭＳ ゴシック" pitchFamily="49" charset="-128"/>
            </a:rPr>
            <a:t>年度は標準財政規模が増加し、</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小中学校の改築事業等の普通建設事業などにより、財政調整基金の取崩し額が増加し</a:t>
          </a:r>
          <a:r>
            <a:rPr kumimoji="1" lang="ja-JP" altLang="en-US" sz="1400" baseline="0">
              <a:latin typeface="ＭＳ ゴシック" pitchFamily="49" charset="-128"/>
              <a:ea typeface="ＭＳ ゴシック" pitchFamily="49" charset="-128"/>
            </a:rPr>
            <a:t>単年度実質収支の赤字も拡大したため、標準財政規模に対する比率は前年度に比べ</a:t>
          </a:r>
          <a:r>
            <a:rPr kumimoji="1" lang="en-US" altLang="ja-JP" sz="1400" baseline="0">
              <a:latin typeface="ＭＳ ゴシック" pitchFamily="49" charset="-128"/>
              <a:ea typeface="ＭＳ ゴシック" pitchFamily="49" charset="-128"/>
            </a:rPr>
            <a:t>0.9</a:t>
          </a:r>
          <a:r>
            <a:rPr kumimoji="1" lang="ja-JP" altLang="en-US" sz="1400" baseline="0">
              <a:latin typeface="ＭＳ ゴシック" pitchFamily="49" charset="-128"/>
              <a:ea typeface="ＭＳ ゴシック" pitchFamily="49" charset="-128"/>
            </a:rPr>
            <a:t>％低下した。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今後も経常経費を含め事業の見直し等を行い、実質単年度収支の改善に努める。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国民健康保険事業特別会計については、退職者医療費の減などにより黒字幅が拡大し、前年度に比べ、</a:t>
          </a:r>
          <a:r>
            <a:rPr kumimoji="1" lang="en-US" altLang="ja-JP" sz="1400">
              <a:latin typeface="ＭＳ ゴシック" pitchFamily="49" charset="-128"/>
              <a:ea typeface="ＭＳ ゴシック" pitchFamily="49" charset="-128"/>
            </a:rPr>
            <a:t>0.86</a:t>
          </a:r>
          <a:r>
            <a:rPr kumimoji="1" lang="ja-JP" altLang="en-US" sz="1400">
              <a:latin typeface="ＭＳ ゴシック" pitchFamily="49" charset="-128"/>
              <a:ea typeface="ＭＳ ゴシック" pitchFamily="49" charset="-128"/>
            </a:rPr>
            <a:t>％改善した。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本市全体の収支は</a:t>
          </a:r>
          <a:r>
            <a:rPr kumimoji="1" lang="en-US" altLang="ja-JP" sz="1400">
              <a:latin typeface="ＭＳ ゴシック" pitchFamily="49" charset="-128"/>
              <a:ea typeface="ＭＳ ゴシック" pitchFamily="49" charset="-128"/>
            </a:rPr>
            <a:t>29.74</a:t>
          </a:r>
          <a:r>
            <a:rPr kumimoji="1" lang="ja-JP" altLang="en-US" sz="1400">
              <a:latin typeface="ＭＳ ゴシック" pitchFamily="49" charset="-128"/>
              <a:ea typeface="ＭＳ ゴシック" pitchFamily="49" charset="-128"/>
            </a:rPr>
            <a:t>％の黒字で、早期健全化基準である</a:t>
          </a:r>
          <a:r>
            <a:rPr kumimoji="1" lang="en-US" altLang="ja-JP" sz="1400">
              <a:latin typeface="ＭＳ ゴシック" pitchFamily="49" charset="-128"/>
              <a:ea typeface="ＭＳ ゴシック" pitchFamily="49" charset="-128"/>
            </a:rPr>
            <a:t>17.22</a:t>
          </a:r>
          <a:r>
            <a:rPr kumimoji="1" lang="ja-JP" altLang="en-US" sz="1400">
              <a:latin typeface="ＭＳ ゴシック" pitchFamily="49" charset="-128"/>
              <a:ea typeface="ＭＳ ゴシック" pitchFamily="49" charset="-128"/>
            </a:rPr>
            <a:t>％の赤字を大きく上回っており、健全な状態といえる。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42982791</v>
      </c>
      <c r="BO4" s="381"/>
      <c r="BP4" s="381"/>
      <c r="BQ4" s="381"/>
      <c r="BR4" s="381"/>
      <c r="BS4" s="381"/>
      <c r="BT4" s="381"/>
      <c r="BU4" s="382"/>
      <c r="BV4" s="380">
        <v>42370740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5.2</v>
      </c>
      <c r="CU4" s="387"/>
      <c r="CV4" s="387"/>
      <c r="CW4" s="387"/>
      <c r="CX4" s="387"/>
      <c r="CY4" s="387"/>
      <c r="CZ4" s="387"/>
      <c r="DA4" s="388"/>
      <c r="DB4" s="386">
        <v>5.6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41422087</v>
      </c>
      <c r="BO5" s="418"/>
      <c r="BP5" s="418"/>
      <c r="BQ5" s="418"/>
      <c r="BR5" s="418"/>
      <c r="BS5" s="418"/>
      <c r="BT5" s="418"/>
      <c r="BU5" s="419"/>
      <c r="BV5" s="417">
        <v>40585935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v>
      </c>
      <c r="CU5" s="415"/>
      <c r="CV5" s="415"/>
      <c r="CW5" s="415"/>
      <c r="CX5" s="415"/>
      <c r="CY5" s="415"/>
      <c r="CZ5" s="415"/>
      <c r="DA5" s="416"/>
      <c r="DB5" s="414">
        <v>93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1560704</v>
      </c>
      <c r="BO6" s="418"/>
      <c r="BP6" s="418"/>
      <c r="BQ6" s="418"/>
      <c r="BR6" s="418"/>
      <c r="BS6" s="418"/>
      <c r="BT6" s="418"/>
      <c r="BU6" s="419"/>
      <c r="BV6" s="417">
        <v>1784805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100.3</v>
      </c>
      <c r="CU6" s="455"/>
      <c r="CV6" s="455"/>
      <c r="CW6" s="455"/>
      <c r="CX6" s="455"/>
      <c r="CY6" s="455"/>
      <c r="CZ6" s="455"/>
      <c r="DA6" s="456"/>
      <c r="DB6" s="454">
        <v>100</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361052</v>
      </c>
      <c r="BO7" s="418"/>
      <c r="BP7" s="418"/>
      <c r="BQ7" s="418"/>
      <c r="BR7" s="418"/>
      <c r="BS7" s="418"/>
      <c r="BT7" s="418"/>
      <c r="BU7" s="419"/>
      <c r="BV7" s="417">
        <v>506405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23150353</v>
      </c>
      <c r="CU7" s="418"/>
      <c r="CV7" s="418"/>
      <c r="CW7" s="418"/>
      <c r="CX7" s="418"/>
      <c r="CY7" s="418"/>
      <c r="CZ7" s="418"/>
      <c r="DA7" s="419"/>
      <c r="DB7" s="417">
        <v>22875721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1199652</v>
      </c>
      <c r="BO8" s="418"/>
      <c r="BP8" s="418"/>
      <c r="BQ8" s="418"/>
      <c r="BR8" s="418"/>
      <c r="BS8" s="418"/>
      <c r="BT8" s="418"/>
      <c r="BU8" s="419"/>
      <c r="BV8" s="417">
        <v>1278400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0.82</v>
      </c>
      <c r="CU8" s="458"/>
      <c r="CV8" s="458"/>
      <c r="CW8" s="458"/>
      <c r="CX8" s="458"/>
      <c r="CY8" s="458"/>
      <c r="CZ8" s="458"/>
      <c r="DA8" s="459"/>
      <c r="DB8" s="457">
        <v>0.81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115942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-78748</v>
      </c>
      <c r="BO9" s="418"/>
      <c r="BP9" s="418"/>
      <c r="BQ9" s="418"/>
      <c r="BR9" s="418"/>
      <c r="BS9" s="418"/>
      <c r="BT9" s="418"/>
      <c r="BU9" s="419"/>
      <c r="BV9" s="417">
        <v>-211143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12.5</v>
      </c>
      <c r="CU9" s="415"/>
      <c r="CV9" s="415"/>
      <c r="CW9" s="415"/>
      <c r="CX9" s="415"/>
      <c r="CY9" s="415"/>
      <c r="CZ9" s="415"/>
      <c r="DA9" s="416"/>
      <c r="DB9" s="414">
        <v>12.2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116611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691581</v>
      </c>
      <c r="BO10" s="418"/>
      <c r="BP10" s="418"/>
      <c r="BQ10" s="418"/>
      <c r="BR10" s="418"/>
      <c r="BS10" s="418"/>
      <c r="BT10" s="418"/>
      <c r="BU10" s="419"/>
      <c r="BV10" s="417">
        <v>765287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117172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1170000</v>
      </c>
      <c r="BO12" s="418"/>
      <c r="BP12" s="418"/>
      <c r="BQ12" s="418"/>
      <c r="BR12" s="418"/>
      <c r="BS12" s="418"/>
      <c r="BT12" s="418"/>
      <c r="BU12" s="419"/>
      <c r="BV12" s="417">
        <v>900000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116192</v>
      </c>
      <c r="S13" s="499"/>
      <c r="T13" s="499"/>
      <c r="U13" s="499"/>
      <c r="V13" s="500"/>
      <c r="W13" s="433" t="s">
        <v>123</v>
      </c>
      <c r="X13" s="434"/>
      <c r="Y13" s="434"/>
      <c r="Z13" s="434"/>
      <c r="AA13" s="434"/>
      <c r="AB13" s="424"/>
      <c r="AC13" s="468">
        <v>1374</v>
      </c>
      <c r="AD13" s="469"/>
      <c r="AE13" s="469"/>
      <c r="AF13" s="469"/>
      <c r="AG13" s="508"/>
      <c r="AH13" s="468">
        <v>1644</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-557167</v>
      </c>
      <c r="BO13" s="418"/>
      <c r="BP13" s="418"/>
      <c r="BQ13" s="418"/>
      <c r="BR13" s="418"/>
      <c r="BS13" s="418"/>
      <c r="BT13" s="418"/>
      <c r="BU13" s="419"/>
      <c r="BV13" s="417">
        <v>-345856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2.7</v>
      </c>
      <c r="CU13" s="415"/>
      <c r="CV13" s="415"/>
      <c r="CW13" s="415"/>
      <c r="CX13" s="415"/>
      <c r="CY13" s="415"/>
      <c r="CZ13" s="415"/>
      <c r="DA13" s="416"/>
      <c r="DB13" s="414">
        <v>3.3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117713</v>
      </c>
      <c r="S14" s="499"/>
      <c r="T14" s="499"/>
      <c r="U14" s="499"/>
      <c r="V14" s="500"/>
      <c r="W14" s="407"/>
      <c r="X14" s="408"/>
      <c r="Y14" s="408"/>
      <c r="Z14" s="408"/>
      <c r="AA14" s="408"/>
      <c r="AB14" s="397"/>
      <c r="AC14" s="501">
        <v>2.5</v>
      </c>
      <c r="AD14" s="502"/>
      <c r="AE14" s="502"/>
      <c r="AF14" s="502"/>
      <c r="AG14" s="503"/>
      <c r="AH14" s="501">
        <v>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116814</v>
      </c>
      <c r="S15" s="499"/>
      <c r="T15" s="499"/>
      <c r="U15" s="499"/>
      <c r="V15" s="500"/>
      <c r="W15" s="433" t="s">
        <v>130</v>
      </c>
      <c r="X15" s="434"/>
      <c r="Y15" s="434"/>
      <c r="Z15" s="434"/>
      <c r="AA15" s="434"/>
      <c r="AB15" s="424"/>
      <c r="AC15" s="468">
        <v>17118</v>
      </c>
      <c r="AD15" s="469"/>
      <c r="AE15" s="469"/>
      <c r="AF15" s="469"/>
      <c r="AG15" s="508"/>
      <c r="AH15" s="468">
        <v>17239</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14534978</v>
      </c>
      <c r="BO15" s="381"/>
      <c r="BP15" s="381"/>
      <c r="BQ15" s="381"/>
      <c r="BR15" s="381"/>
      <c r="BS15" s="381"/>
      <c r="BT15" s="381"/>
      <c r="BU15" s="382"/>
      <c r="BV15" s="380">
        <v>14066094</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31.7</v>
      </c>
      <c r="AD16" s="502"/>
      <c r="AE16" s="502"/>
      <c r="AF16" s="502"/>
      <c r="AG16" s="503"/>
      <c r="AH16" s="501">
        <v>31.8</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17633005</v>
      </c>
      <c r="BO16" s="418"/>
      <c r="BP16" s="418"/>
      <c r="BQ16" s="418"/>
      <c r="BR16" s="418"/>
      <c r="BS16" s="418"/>
      <c r="BT16" s="418"/>
      <c r="BU16" s="419"/>
      <c r="BV16" s="417">
        <v>17193827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35456</v>
      </c>
      <c r="AD17" s="469"/>
      <c r="AE17" s="469"/>
      <c r="AF17" s="469"/>
      <c r="AG17" s="508"/>
      <c r="AH17" s="468">
        <v>35271</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18564805</v>
      </c>
      <c r="BO17" s="418"/>
      <c r="BP17" s="418"/>
      <c r="BQ17" s="418"/>
      <c r="BR17" s="418"/>
      <c r="BS17" s="418"/>
      <c r="BT17" s="418"/>
      <c r="BU17" s="419"/>
      <c r="BV17" s="417">
        <v>17961484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189.37</v>
      </c>
      <c r="M18" s="530"/>
      <c r="N18" s="530"/>
      <c r="O18" s="530"/>
      <c r="P18" s="530"/>
      <c r="Q18" s="530"/>
      <c r="R18" s="531"/>
      <c r="S18" s="531"/>
      <c r="T18" s="531"/>
      <c r="U18" s="531"/>
      <c r="V18" s="532"/>
      <c r="W18" s="435"/>
      <c r="X18" s="436"/>
      <c r="Y18" s="436"/>
      <c r="Z18" s="436"/>
      <c r="AA18" s="436"/>
      <c r="AB18" s="427"/>
      <c r="AC18" s="533">
        <v>65.7</v>
      </c>
      <c r="AD18" s="534"/>
      <c r="AE18" s="534"/>
      <c r="AF18" s="534"/>
      <c r="AG18" s="535"/>
      <c r="AH18" s="533">
        <v>65.099999999999994</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22366290</v>
      </c>
      <c r="BO18" s="418"/>
      <c r="BP18" s="418"/>
      <c r="BQ18" s="418"/>
      <c r="BR18" s="418"/>
      <c r="BS18" s="418"/>
      <c r="BT18" s="418"/>
      <c r="BU18" s="419"/>
      <c r="BV18" s="417">
        <v>22347652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612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28432901</v>
      </c>
      <c r="BO19" s="418"/>
      <c r="BP19" s="418"/>
      <c r="BQ19" s="418"/>
      <c r="BR19" s="418"/>
      <c r="BS19" s="418"/>
      <c r="BT19" s="418"/>
      <c r="BU19" s="419"/>
      <c r="BV19" s="417">
        <v>28767995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47573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39236213</v>
      </c>
      <c r="BO23" s="418"/>
      <c r="BP23" s="418"/>
      <c r="BQ23" s="418"/>
      <c r="BR23" s="418"/>
      <c r="BS23" s="418"/>
      <c r="BT23" s="418"/>
      <c r="BU23" s="419"/>
      <c r="BV23" s="417">
        <v>38955252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9120</v>
      </c>
      <c r="R24" s="469"/>
      <c r="S24" s="469"/>
      <c r="T24" s="469"/>
      <c r="U24" s="469"/>
      <c r="V24" s="508"/>
      <c r="W24" s="563"/>
      <c r="X24" s="551"/>
      <c r="Y24" s="552"/>
      <c r="Z24" s="467" t="s">
        <v>153</v>
      </c>
      <c r="AA24" s="447"/>
      <c r="AB24" s="447"/>
      <c r="AC24" s="447"/>
      <c r="AD24" s="447"/>
      <c r="AE24" s="447"/>
      <c r="AF24" s="447"/>
      <c r="AG24" s="448"/>
      <c r="AH24" s="468">
        <v>762</v>
      </c>
      <c r="AI24" s="469"/>
      <c r="AJ24" s="469"/>
      <c r="AK24" s="469"/>
      <c r="AL24" s="508"/>
      <c r="AM24" s="468">
        <v>2357628</v>
      </c>
      <c r="AN24" s="469"/>
      <c r="AO24" s="469"/>
      <c r="AP24" s="469"/>
      <c r="AQ24" s="469"/>
      <c r="AR24" s="508"/>
      <c r="AS24" s="468">
        <v>3094</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35160350</v>
      </c>
      <c r="BO24" s="418"/>
      <c r="BP24" s="418"/>
      <c r="BQ24" s="418"/>
      <c r="BR24" s="418"/>
      <c r="BS24" s="418"/>
      <c r="BT24" s="418"/>
      <c r="BU24" s="419"/>
      <c r="BV24" s="417">
        <v>35196463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7450</v>
      </c>
      <c r="R25" s="469"/>
      <c r="S25" s="469"/>
      <c r="T25" s="469"/>
      <c r="U25" s="469"/>
      <c r="V25" s="508"/>
      <c r="W25" s="563"/>
      <c r="X25" s="551"/>
      <c r="Y25" s="552"/>
      <c r="Z25" s="467" t="s">
        <v>156</v>
      </c>
      <c r="AA25" s="447"/>
      <c r="AB25" s="447"/>
      <c r="AC25" s="447"/>
      <c r="AD25" s="447"/>
      <c r="AE25" s="447"/>
      <c r="AF25" s="447"/>
      <c r="AG25" s="448"/>
      <c r="AH25" s="468">
        <v>135</v>
      </c>
      <c r="AI25" s="469"/>
      <c r="AJ25" s="469"/>
      <c r="AK25" s="469"/>
      <c r="AL25" s="508"/>
      <c r="AM25" s="468">
        <v>415665</v>
      </c>
      <c r="AN25" s="469"/>
      <c r="AO25" s="469"/>
      <c r="AP25" s="469"/>
      <c r="AQ25" s="469"/>
      <c r="AR25" s="508"/>
      <c r="AS25" s="468">
        <v>3079</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17905035</v>
      </c>
      <c r="BO25" s="381"/>
      <c r="BP25" s="381"/>
      <c r="BQ25" s="381"/>
      <c r="BR25" s="381"/>
      <c r="BS25" s="381"/>
      <c r="BT25" s="381"/>
      <c r="BU25" s="382"/>
      <c r="BV25" s="380">
        <v>17417649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6500</v>
      </c>
      <c r="R26" s="469"/>
      <c r="S26" s="469"/>
      <c r="T26" s="469"/>
      <c r="U26" s="469"/>
      <c r="V26" s="508"/>
      <c r="W26" s="563"/>
      <c r="X26" s="551"/>
      <c r="Y26" s="552"/>
      <c r="Z26" s="467" t="s">
        <v>159</v>
      </c>
      <c r="AA26" s="573"/>
      <c r="AB26" s="573"/>
      <c r="AC26" s="573"/>
      <c r="AD26" s="573"/>
      <c r="AE26" s="573"/>
      <c r="AF26" s="573"/>
      <c r="AG26" s="574"/>
      <c r="AH26" s="468">
        <v>90</v>
      </c>
      <c r="AI26" s="469"/>
      <c r="AJ26" s="469"/>
      <c r="AK26" s="469"/>
      <c r="AL26" s="508"/>
      <c r="AM26" s="468">
        <v>309510</v>
      </c>
      <c r="AN26" s="469"/>
      <c r="AO26" s="469"/>
      <c r="AP26" s="469"/>
      <c r="AQ26" s="469"/>
      <c r="AR26" s="508"/>
      <c r="AS26" s="468">
        <v>3439</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5130</v>
      </c>
      <c r="R27" s="469"/>
      <c r="S27" s="469"/>
      <c r="T27" s="469"/>
      <c r="U27" s="469"/>
      <c r="V27" s="508"/>
      <c r="W27" s="563"/>
      <c r="X27" s="551"/>
      <c r="Y27" s="552"/>
      <c r="Z27" s="467" t="s">
        <v>162</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4410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4838722</v>
      </c>
      <c r="BO28" s="381"/>
      <c r="BP28" s="381"/>
      <c r="BQ28" s="381"/>
      <c r="BR28" s="381"/>
      <c r="BS28" s="381"/>
      <c r="BT28" s="381"/>
      <c r="BU28" s="382"/>
      <c r="BV28" s="380">
        <v>5317141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23</v>
      </c>
      <c r="M29" s="469"/>
      <c r="N29" s="469"/>
      <c r="O29" s="469"/>
      <c r="P29" s="508"/>
      <c r="Q29" s="468">
        <v>4160</v>
      </c>
      <c r="R29" s="469"/>
      <c r="S29" s="469"/>
      <c r="T29" s="469"/>
      <c r="U29" s="469"/>
      <c r="V29" s="508"/>
      <c r="W29" s="564"/>
      <c r="X29" s="565"/>
      <c r="Y29" s="566"/>
      <c r="Z29" s="467" t="s">
        <v>169</v>
      </c>
      <c r="AA29" s="447"/>
      <c r="AB29" s="447"/>
      <c r="AC29" s="447"/>
      <c r="AD29" s="447"/>
      <c r="AE29" s="447"/>
      <c r="AF29" s="447"/>
      <c r="AG29" s="448"/>
      <c r="AH29" s="468">
        <v>762</v>
      </c>
      <c r="AI29" s="469"/>
      <c r="AJ29" s="469"/>
      <c r="AK29" s="469"/>
      <c r="AL29" s="508"/>
      <c r="AM29" s="468">
        <v>2357628</v>
      </c>
      <c r="AN29" s="469"/>
      <c r="AO29" s="469"/>
      <c r="AP29" s="469"/>
      <c r="AQ29" s="469"/>
      <c r="AR29" s="508"/>
      <c r="AS29" s="468">
        <v>3094</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1288823</v>
      </c>
      <c r="BO29" s="418"/>
      <c r="BP29" s="418"/>
      <c r="BQ29" s="418"/>
      <c r="BR29" s="418"/>
      <c r="BS29" s="418"/>
      <c r="BT29" s="418"/>
      <c r="BU29" s="419"/>
      <c r="BV29" s="417">
        <v>1088551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99.6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4036909</v>
      </c>
      <c r="BO30" s="587"/>
      <c r="BP30" s="587"/>
      <c r="BQ30" s="587"/>
      <c r="BR30" s="587"/>
      <c r="BS30" s="587"/>
      <c r="BT30" s="587"/>
      <c r="BU30" s="588"/>
      <c r="BV30" s="586">
        <v>4050528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競輪事業特別会計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IF('各会計、関係団体の財政状況及び健全化判断比率'!B34="","",'各会計、関係団体の財政状況及び健全化判断比率'!B34)</f>
        <v>水道事業会計</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IF('各会計、関係団体の財政状況及び健全化判断比率'!B37="","",'各会計、関係団体の財政状況及び健全化判断比率'!B37)</f>
        <v>青果市場事業特別会計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山口県市町総合事務組合一般会計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防府市農業公社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索道事業特別会計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国民健康保険事業特別会計</v>
      </c>
      <c r="X35" s="599"/>
      <c r="Y35" s="599"/>
      <c r="Z35" s="599"/>
      <c r="AA35" s="599"/>
      <c r="AB35" s="599"/>
      <c r="AC35" s="599"/>
      <c r="AD35" s="599"/>
      <c r="AE35" s="599"/>
      <c r="AF35" s="599"/>
      <c r="AG35" s="599"/>
      <c r="AH35" s="599"/>
      <c r="AI35" s="599"/>
      <c r="AJ35" s="599"/>
      <c r="AK35" s="599"/>
      <c r="AL35" s="167"/>
      <c r="AM35" s="598">
        <f t="shared" ref="AM35:AM43" si="0">IF(AO35="","",AM34+1)</f>
        <v>10</v>
      </c>
      <c r="AN35" s="598"/>
      <c r="AO35" s="599" t="str">
        <f>IF('各会計、関係団体の財政状況及び健全化判断比率'!B35="","",'各会計、関係団体の財政状況及び健全化判断比率'!B35)</f>
        <v>工業用水道事業会計</v>
      </c>
      <c r="AP35" s="599"/>
      <c r="AQ35" s="599"/>
      <c r="AR35" s="599"/>
      <c r="AS35" s="599"/>
      <c r="AT35" s="599"/>
      <c r="AU35" s="599"/>
      <c r="AV35" s="599"/>
      <c r="AW35" s="599"/>
      <c r="AX35" s="599"/>
      <c r="AY35" s="599"/>
      <c r="AZ35" s="599"/>
      <c r="BA35" s="599"/>
      <c r="BB35" s="599"/>
      <c r="BC35" s="599"/>
      <c r="BD35" s="167"/>
      <c r="BE35" s="598">
        <f t="shared" ref="BE35:BE43" si="1">IF(BG35="","",BE34+1)</f>
        <v>13</v>
      </c>
      <c r="BF35" s="598"/>
      <c r="BG35" s="599" t="str">
        <f>IF('各会計、関係団体の財政状況及び健全化判断比率'!B38="","",'各会計、関係団体の財政状況及び健全化判断比率'!B38)</f>
        <v>と場事業特別会計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山口県市町総合事務組合非常勤職員公務災害補償特別会計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防府水道センター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駐車場事業特別会計</v>
      </c>
      <c r="X36" s="599"/>
      <c r="Y36" s="599"/>
      <c r="Z36" s="599"/>
      <c r="AA36" s="599"/>
      <c r="AB36" s="599"/>
      <c r="AC36" s="599"/>
      <c r="AD36" s="599"/>
      <c r="AE36" s="599"/>
      <c r="AF36" s="599"/>
      <c r="AG36" s="599"/>
      <c r="AH36" s="599"/>
      <c r="AI36" s="599"/>
      <c r="AJ36" s="599"/>
      <c r="AK36" s="599"/>
      <c r="AL36" s="167"/>
      <c r="AM36" s="598">
        <f t="shared" si="0"/>
        <v>11</v>
      </c>
      <c r="AN36" s="598"/>
      <c r="AO36" s="599" t="str">
        <f>IF('各会計、関係団体の財政状況及び健全化判断比率'!B36="","",'各会計、関係団体の財政状況及び健全化判断比率'!B36)</f>
        <v>公共下水道事業会計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山口県市町総合事務組合山口県自治会館管理特別会計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防府市文化振興財団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交通災害共済事業特別会計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山口県後期高齢者医療広域連合一般会計</v>
      </c>
      <c r="BZ37" s="599"/>
      <c r="CA37" s="599"/>
      <c r="CB37" s="599"/>
      <c r="CC37" s="599"/>
      <c r="CD37" s="599"/>
      <c r="CE37" s="599"/>
      <c r="CF37" s="599"/>
      <c r="CG37" s="599"/>
      <c r="CH37" s="599"/>
      <c r="CI37" s="599"/>
      <c r="CJ37" s="599"/>
      <c r="CK37" s="599"/>
      <c r="CL37" s="599"/>
      <c r="CM37" s="599"/>
      <c r="CN37" s="167"/>
      <c r="CO37" s="598">
        <f t="shared" si="3"/>
        <v>22</v>
      </c>
      <c r="CP37" s="598"/>
      <c r="CQ37" s="599" t="str">
        <f>IF('各会計、関係団体の財政状況及び健全化判断比率'!BS10="","",'各会計、関係団体の財政状況及び健全化判断比率'!BS10)</f>
        <v>山口・防府地域工芸・地場産業振興センター</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介護保険事業特別会計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山口県後期高齢者医療広域連合後期高齢者医療特別会計</v>
      </c>
      <c r="BZ38" s="599"/>
      <c r="CA38" s="599"/>
      <c r="CB38" s="599"/>
      <c r="CC38" s="599"/>
      <c r="CD38" s="599"/>
      <c r="CE38" s="599"/>
      <c r="CF38" s="599"/>
      <c r="CG38" s="599"/>
      <c r="CH38" s="599"/>
      <c r="CI38" s="599"/>
      <c r="CJ38" s="599"/>
      <c r="CK38" s="599"/>
      <c r="CL38" s="599"/>
      <c r="CM38" s="599"/>
      <c r="CN38" s="167"/>
      <c r="CO38" s="598">
        <f t="shared" si="3"/>
        <v>23</v>
      </c>
      <c r="CP38" s="598"/>
      <c r="CQ38" s="599" t="str">
        <f>IF('各会計、関係団体の財政状況及び健全化判断比率'!BS11="","",'各会計、関係団体の財政状況及び健全化判断比率'!BS11)</f>
        <v>野島海運</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f t="shared" si="4"/>
        <v>8</v>
      </c>
      <c r="V39" s="598"/>
      <c r="W39" s="599" t="str">
        <f>IF('各会計、関係団体の財政状況及び健全化判断比率'!B33="","",'各会計、関係団体の財政状況及び健全化判断比率'!B33)</f>
        <v>後期高齢者医療事業特別会計</v>
      </c>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24</v>
      </c>
      <c r="CP39" s="598"/>
      <c r="CQ39" s="599" t="str">
        <f>IF('各会計、関係団体の財政状況及び健全化判断比率'!BS12="","",'各会計、関係団体の財政状況及び健全化判断比率'!BS12)</f>
        <v>防府市土地開発公社</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25</v>
      </c>
      <c r="CP40" s="598"/>
      <c r="CQ40" s="599" t="str">
        <f>IF('各会計、関係団体の財政状況及び健全化判断比率'!BS13="","",'各会計、関係団体の財政状況及び健全化判断比率'!BS13)</f>
        <v>防府地域振興</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26</v>
      </c>
      <c r="CP41" s="598"/>
      <c r="CQ41" s="599" t="str">
        <f>IF('各会計、関係団体の財政状況及び健全化判断比率'!BS14="","",'各会計、関係団体の財政状況及び健全化判断比率'!BS14)</f>
        <v>やまぐち農林振興公社</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507</v>
      </c>
      <c r="G33" s="29" t="s">
        <v>508</v>
      </c>
      <c r="H33" s="29" t="s">
        <v>509</v>
      </c>
      <c r="I33" s="29" t="s">
        <v>510</v>
      </c>
      <c r="J33" s="30" t="s">
        <v>511</v>
      </c>
      <c r="K33" s="22"/>
      <c r="L33" s="22"/>
      <c r="M33" s="22"/>
      <c r="N33" s="22"/>
      <c r="O33" s="22"/>
      <c r="P33" s="22"/>
    </row>
    <row r="34" spans="1:16" ht="39" customHeight="1" x14ac:dyDescent="0.15">
      <c r="A34" s="22"/>
      <c r="B34" s="31"/>
      <c r="C34" s="1184" t="s">
        <v>515</v>
      </c>
      <c r="D34" s="1184"/>
      <c r="E34" s="1185"/>
      <c r="F34" s="32">
        <v>9.5</v>
      </c>
      <c r="G34" s="33">
        <v>10.029999999999999</v>
      </c>
      <c r="H34" s="33">
        <v>10.76</v>
      </c>
      <c r="I34" s="33">
        <v>10.17</v>
      </c>
      <c r="J34" s="34">
        <v>10.57</v>
      </c>
      <c r="K34" s="22"/>
      <c r="L34" s="22"/>
      <c r="M34" s="22"/>
      <c r="N34" s="22"/>
      <c r="O34" s="22"/>
      <c r="P34" s="22"/>
    </row>
    <row r="35" spans="1:16" ht="39" customHeight="1" x14ac:dyDescent="0.15">
      <c r="A35" s="22"/>
      <c r="B35" s="35"/>
      <c r="C35" s="1178" t="s">
        <v>516</v>
      </c>
      <c r="D35" s="1179"/>
      <c r="E35" s="1180"/>
      <c r="F35" s="36">
        <v>4.67</v>
      </c>
      <c r="G35" s="37">
        <v>7.09</v>
      </c>
      <c r="H35" s="37">
        <v>6.6</v>
      </c>
      <c r="I35" s="37">
        <v>5.58</v>
      </c>
      <c r="J35" s="38">
        <v>5.18</v>
      </c>
      <c r="K35" s="22"/>
      <c r="L35" s="22"/>
      <c r="M35" s="22"/>
      <c r="N35" s="22"/>
      <c r="O35" s="22"/>
      <c r="P35" s="22"/>
    </row>
    <row r="36" spans="1:16" ht="39" customHeight="1" x14ac:dyDescent="0.15">
      <c r="A36" s="22"/>
      <c r="B36" s="35"/>
      <c r="C36" s="1178" t="s">
        <v>517</v>
      </c>
      <c r="D36" s="1179"/>
      <c r="E36" s="1180"/>
      <c r="F36" s="36">
        <v>3.82</v>
      </c>
      <c r="G36" s="37">
        <v>4.7699999999999996</v>
      </c>
      <c r="H36" s="37">
        <v>4.8099999999999996</v>
      </c>
      <c r="I36" s="37">
        <v>3.72</v>
      </c>
      <c r="J36" s="38">
        <v>4.58</v>
      </c>
      <c r="K36" s="22"/>
      <c r="L36" s="22"/>
      <c r="M36" s="22"/>
      <c r="N36" s="22"/>
      <c r="O36" s="22"/>
      <c r="P36" s="22"/>
    </row>
    <row r="37" spans="1:16" ht="39" customHeight="1" x14ac:dyDescent="0.15">
      <c r="A37" s="22"/>
      <c r="B37" s="35"/>
      <c r="C37" s="1178" t="s">
        <v>518</v>
      </c>
      <c r="D37" s="1179"/>
      <c r="E37" s="1180"/>
      <c r="F37" s="36">
        <v>2.85</v>
      </c>
      <c r="G37" s="37">
        <v>3.07</v>
      </c>
      <c r="H37" s="37">
        <v>3.21</v>
      </c>
      <c r="I37" s="37">
        <v>3.3</v>
      </c>
      <c r="J37" s="38">
        <v>3.42</v>
      </c>
      <c r="K37" s="22"/>
      <c r="L37" s="22"/>
      <c r="M37" s="22"/>
      <c r="N37" s="22"/>
      <c r="O37" s="22"/>
      <c r="P37" s="22"/>
    </row>
    <row r="38" spans="1:16" ht="39" customHeight="1" x14ac:dyDescent="0.15">
      <c r="A38" s="22"/>
      <c r="B38" s="35"/>
      <c r="C38" s="1178" t="s">
        <v>519</v>
      </c>
      <c r="D38" s="1179"/>
      <c r="E38" s="1180"/>
      <c r="F38" s="36">
        <v>1.35</v>
      </c>
      <c r="G38" s="37">
        <v>1.48</v>
      </c>
      <c r="H38" s="37">
        <v>2.06</v>
      </c>
      <c r="I38" s="37">
        <v>2.56</v>
      </c>
      <c r="J38" s="38">
        <v>2.72</v>
      </c>
      <c r="K38" s="22"/>
      <c r="L38" s="22"/>
      <c r="M38" s="22"/>
      <c r="N38" s="22"/>
      <c r="O38" s="22"/>
      <c r="P38" s="22"/>
    </row>
    <row r="39" spans="1:16" ht="39" customHeight="1" x14ac:dyDescent="0.15">
      <c r="A39" s="22"/>
      <c r="B39" s="35"/>
      <c r="C39" s="1178" t="s">
        <v>520</v>
      </c>
      <c r="D39" s="1179"/>
      <c r="E39" s="1180"/>
      <c r="F39" s="36">
        <v>1.26</v>
      </c>
      <c r="G39" s="37">
        <v>1.53</v>
      </c>
      <c r="H39" s="37">
        <v>1.85</v>
      </c>
      <c r="I39" s="37">
        <v>1.57</v>
      </c>
      <c r="J39" s="38">
        <v>2.36</v>
      </c>
      <c r="K39" s="22"/>
      <c r="L39" s="22"/>
      <c r="M39" s="22"/>
      <c r="N39" s="22"/>
      <c r="O39" s="22"/>
      <c r="P39" s="22"/>
    </row>
    <row r="40" spans="1:16" ht="39" customHeight="1" x14ac:dyDescent="0.15">
      <c r="A40" s="22"/>
      <c r="B40" s="35"/>
      <c r="C40" s="1178" t="s">
        <v>521</v>
      </c>
      <c r="D40" s="1179"/>
      <c r="E40" s="1180"/>
      <c r="F40" s="36">
        <v>0.84</v>
      </c>
      <c r="G40" s="37">
        <v>0.69</v>
      </c>
      <c r="H40" s="37">
        <v>0.62</v>
      </c>
      <c r="I40" s="37">
        <v>0.39</v>
      </c>
      <c r="J40" s="38">
        <v>0.56000000000000005</v>
      </c>
      <c r="K40" s="22"/>
      <c r="L40" s="22"/>
      <c r="M40" s="22"/>
      <c r="N40" s="22"/>
      <c r="O40" s="22"/>
      <c r="P40" s="22"/>
    </row>
    <row r="41" spans="1:16" ht="39" customHeight="1" x14ac:dyDescent="0.15">
      <c r="A41" s="22"/>
      <c r="B41" s="35"/>
      <c r="C41" s="1178" t="s">
        <v>522</v>
      </c>
      <c r="D41" s="1179"/>
      <c r="E41" s="1180"/>
      <c r="F41" s="36">
        <v>0.16</v>
      </c>
      <c r="G41" s="37">
        <v>0.15</v>
      </c>
      <c r="H41" s="37">
        <v>0.17</v>
      </c>
      <c r="I41" s="37">
        <v>0.15</v>
      </c>
      <c r="J41" s="38">
        <v>0.18</v>
      </c>
      <c r="K41" s="22"/>
      <c r="L41" s="22"/>
      <c r="M41" s="22"/>
      <c r="N41" s="22"/>
      <c r="O41" s="22"/>
      <c r="P41" s="22"/>
    </row>
    <row r="42" spans="1:16" ht="39" customHeight="1" x14ac:dyDescent="0.15">
      <c r="A42" s="22"/>
      <c r="B42" s="39"/>
      <c r="C42" s="1178" t="s">
        <v>523</v>
      </c>
      <c r="D42" s="1179"/>
      <c r="E42" s="1180"/>
      <c r="F42" s="36" t="s">
        <v>468</v>
      </c>
      <c r="G42" s="37" t="s">
        <v>468</v>
      </c>
      <c r="H42" s="37" t="s">
        <v>468</v>
      </c>
      <c r="I42" s="37" t="s">
        <v>468</v>
      </c>
      <c r="J42" s="38" t="s">
        <v>468</v>
      </c>
      <c r="K42" s="22"/>
      <c r="L42" s="22"/>
      <c r="M42" s="22"/>
      <c r="N42" s="22"/>
      <c r="O42" s="22"/>
      <c r="P42" s="22"/>
    </row>
    <row r="43" spans="1:16" ht="39" customHeight="1" thickBot="1" x14ac:dyDescent="0.2">
      <c r="A43" s="22"/>
      <c r="B43" s="40"/>
      <c r="C43" s="1181" t="s">
        <v>524</v>
      </c>
      <c r="D43" s="1182"/>
      <c r="E43" s="1183"/>
      <c r="F43" s="41">
        <v>0.11</v>
      </c>
      <c r="G43" s="42">
        <v>0.15</v>
      </c>
      <c r="H43" s="42">
        <v>0.14000000000000001</v>
      </c>
      <c r="I43" s="42">
        <v>0.15</v>
      </c>
      <c r="J43" s="43">
        <v>0.17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507</v>
      </c>
      <c r="L44" s="56" t="s">
        <v>508</v>
      </c>
      <c r="M44" s="56" t="s">
        <v>509</v>
      </c>
      <c r="N44" s="56" t="s">
        <v>510</v>
      </c>
      <c r="O44" s="57" t="s">
        <v>511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3750</v>
      </c>
      <c r="L45" s="60">
        <v>3847</v>
      </c>
      <c r="M45" s="60">
        <v>3773</v>
      </c>
      <c r="N45" s="60">
        <v>3627</v>
      </c>
      <c r="O45" s="61">
        <v>3646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468</v>
      </c>
      <c r="L46" s="64" t="s">
        <v>468</v>
      </c>
      <c r="M46" s="64" t="s">
        <v>468</v>
      </c>
      <c r="N46" s="64" t="s">
        <v>468</v>
      </c>
      <c r="O46" s="65" t="s">
        <v>468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468</v>
      </c>
      <c r="L47" s="64" t="s">
        <v>468</v>
      </c>
      <c r="M47" s="64" t="s">
        <v>468</v>
      </c>
      <c r="N47" s="64" t="s">
        <v>468</v>
      </c>
      <c r="O47" s="65" t="s">
        <v>468</v>
      </c>
      <c r="P47" s="48"/>
      <c r="Q47" s="48"/>
      <c r="R47" s="48"/>
      <c r="S47" s="48"/>
      <c r="T47" s="48"/>
      <c r="U47" s="48"/>
    </row>
    <row r="48" spans="1:21" ht="30.75" customHeight="1" x14ac:dyDescent="0.15">
      <c r="A48" s="48"/>
      <c r="B48" s="1196"/>
      <c r="C48" s="1197"/>
      <c r="D48" s="62"/>
      <c r="E48" s="1188" t="s">
        <v>15</v>
      </c>
      <c r="F48" s="1188"/>
      <c r="G48" s="1188"/>
      <c r="H48" s="1188"/>
      <c r="I48" s="1188"/>
      <c r="J48" s="1189"/>
      <c r="K48" s="63">
        <v>913</v>
      </c>
      <c r="L48" s="64">
        <v>921</v>
      </c>
      <c r="M48" s="64">
        <v>925</v>
      </c>
      <c r="N48" s="64">
        <v>954</v>
      </c>
      <c r="O48" s="65">
        <v>876</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468</v>
      </c>
      <c r="L49" s="64" t="s">
        <v>468</v>
      </c>
      <c r="M49" s="64" t="s">
        <v>468</v>
      </c>
      <c r="N49" s="64" t="s">
        <v>468</v>
      </c>
      <c r="O49" s="65" t="s">
        <v>468</v>
      </c>
      <c r="P49" s="48"/>
      <c r="Q49" s="48"/>
      <c r="R49" s="48"/>
      <c r="S49" s="48"/>
      <c r="T49" s="48"/>
      <c r="U49" s="48"/>
    </row>
    <row r="50" spans="1:21" ht="30.75" customHeight="1" x14ac:dyDescent="0.15">
      <c r="A50" s="48"/>
      <c r="B50" s="1196"/>
      <c r="C50" s="1197"/>
      <c r="D50" s="62"/>
      <c r="E50" s="1188" t="s">
        <v>17</v>
      </c>
      <c r="F50" s="1188"/>
      <c r="G50" s="1188"/>
      <c r="H50" s="1188"/>
      <c r="I50" s="1188"/>
      <c r="J50" s="1189"/>
      <c r="K50" s="63">
        <v>71</v>
      </c>
      <c r="L50" s="64">
        <v>29</v>
      </c>
      <c r="M50" s="64">
        <v>8</v>
      </c>
      <c r="N50" s="64">
        <v>7</v>
      </c>
      <c r="O50" s="65">
        <v>7</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468</v>
      </c>
      <c r="M51" s="64" t="s">
        <v>468</v>
      </c>
      <c r="N51" s="64" t="s">
        <v>468</v>
      </c>
      <c r="O51" s="65" t="s">
        <v>468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3902</v>
      </c>
      <c r="L52" s="64">
        <v>4036</v>
      </c>
      <c r="M52" s="64">
        <v>4137</v>
      </c>
      <c r="N52" s="64">
        <v>3951</v>
      </c>
      <c r="O52" s="65">
        <v>4101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832</v>
      </c>
      <c r="L53" s="69">
        <v>761</v>
      </c>
      <c r="M53" s="69">
        <v>569</v>
      </c>
      <c r="N53" s="69">
        <v>637</v>
      </c>
      <c r="O53" s="70">
        <v>428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507</v>
      </c>
      <c r="J40" s="79" t="s">
        <v>508</v>
      </c>
      <c r="K40" s="79" t="s">
        <v>509</v>
      </c>
      <c r="L40" s="79" t="s">
        <v>510</v>
      </c>
      <c r="M40" s="80" t="s">
        <v>511</v>
      </c>
    </row>
    <row r="41" spans="2:13" ht="27.75" customHeight="1" x14ac:dyDescent="0.15">
      <c r="B41" s="1202" t="s">
        <v>24</v>
      </c>
      <c r="C41" s="1203"/>
      <c r="D41" s="81"/>
      <c r="E41" s="1208" t="s">
        <v>25</v>
      </c>
      <c r="F41" s="1208"/>
      <c r="G41" s="1208"/>
      <c r="H41" s="1209"/>
      <c r="I41" s="82">
        <v>38205</v>
      </c>
      <c r="J41" s="83">
        <v>38703</v>
      </c>
      <c r="K41" s="83">
        <v>38661</v>
      </c>
      <c r="L41" s="83">
        <v>38955</v>
      </c>
      <c r="M41" s="84">
        <v>39236</v>
      </c>
    </row>
    <row r="42" spans="2:13" ht="27.75" customHeight="1" x14ac:dyDescent="0.15">
      <c r="B42" s="1204"/>
      <c r="C42" s="1205"/>
      <c r="D42" s="85"/>
      <c r="E42" s="1210" t="s">
        <v>26</v>
      </c>
      <c r="F42" s="1210"/>
      <c r="G42" s="1210"/>
      <c r="H42" s="1211"/>
      <c r="I42" s="86">
        <v>381</v>
      </c>
      <c r="J42" s="87">
        <v>330</v>
      </c>
      <c r="K42" s="87">
        <v>329</v>
      </c>
      <c r="L42" s="87">
        <v>355</v>
      </c>
      <c r="M42" s="88">
        <v>328</v>
      </c>
    </row>
    <row r="43" spans="2:13" ht="27.75" customHeight="1" x14ac:dyDescent="0.15">
      <c r="B43" s="1204"/>
      <c r="C43" s="1205"/>
      <c r="D43" s="85"/>
      <c r="E43" s="1210" t="s">
        <v>27</v>
      </c>
      <c r="F43" s="1210"/>
      <c r="G43" s="1210"/>
      <c r="H43" s="1211"/>
      <c r="I43" s="86">
        <v>14340</v>
      </c>
      <c r="J43" s="87">
        <v>14633</v>
      </c>
      <c r="K43" s="87">
        <v>14733</v>
      </c>
      <c r="L43" s="87">
        <v>14956</v>
      </c>
      <c r="M43" s="88">
        <v>14724</v>
      </c>
    </row>
    <row r="44" spans="2:13" ht="27.75" customHeight="1" x14ac:dyDescent="0.15">
      <c r="B44" s="1204"/>
      <c r="C44" s="1205"/>
      <c r="D44" s="85"/>
      <c r="E44" s="1210" t="s">
        <v>28</v>
      </c>
      <c r="F44" s="1210"/>
      <c r="G44" s="1210"/>
      <c r="H44" s="1211"/>
      <c r="I44" s="86" t="s">
        <v>468</v>
      </c>
      <c r="J44" s="87" t="s">
        <v>468</v>
      </c>
      <c r="K44" s="87" t="s">
        <v>468</v>
      </c>
      <c r="L44" s="87" t="s">
        <v>468</v>
      </c>
      <c r="M44" s="88" t="s">
        <v>468</v>
      </c>
    </row>
    <row r="45" spans="2:13" ht="27.75" customHeight="1" x14ac:dyDescent="0.15">
      <c r="B45" s="1204"/>
      <c r="C45" s="1205"/>
      <c r="D45" s="85"/>
      <c r="E45" s="1210" t="s">
        <v>29</v>
      </c>
      <c r="F45" s="1210"/>
      <c r="G45" s="1210"/>
      <c r="H45" s="1211"/>
      <c r="I45" s="86">
        <v>7313</v>
      </c>
      <c r="J45" s="87">
        <v>6762</v>
      </c>
      <c r="K45" s="87">
        <v>6391</v>
      </c>
      <c r="L45" s="87">
        <v>5904</v>
      </c>
      <c r="M45" s="88">
        <v>6012</v>
      </c>
    </row>
    <row r="46" spans="2:13" ht="27.75" customHeight="1" x14ac:dyDescent="0.15">
      <c r="B46" s="1204"/>
      <c r="C46" s="1205"/>
      <c r="D46" s="89"/>
      <c r="E46" s="1210" t="s">
        <v>30</v>
      </c>
      <c r="F46" s="1210"/>
      <c r="G46" s="1210"/>
      <c r="H46" s="1211"/>
      <c r="I46" s="86">
        <v>6</v>
      </c>
      <c r="J46" s="87">
        <v>4</v>
      </c>
      <c r="K46" s="87">
        <v>3</v>
      </c>
      <c r="L46" s="87">
        <v>1</v>
      </c>
      <c r="M46" s="88" t="s">
        <v>468</v>
      </c>
    </row>
    <row r="47" spans="2:13" ht="27.75" customHeight="1" x14ac:dyDescent="0.15">
      <c r="B47" s="1204"/>
      <c r="C47" s="1205"/>
      <c r="D47" s="90"/>
      <c r="E47" s="1212" t="s">
        <v>31</v>
      </c>
      <c r="F47" s="1213"/>
      <c r="G47" s="1213"/>
      <c r="H47" s="1214"/>
      <c r="I47" s="86" t="s">
        <v>468</v>
      </c>
      <c r="J47" s="87" t="s">
        <v>468</v>
      </c>
      <c r="K47" s="87" t="s">
        <v>468</v>
      </c>
      <c r="L47" s="87" t="s">
        <v>468</v>
      </c>
      <c r="M47" s="88" t="s">
        <v>468</v>
      </c>
    </row>
    <row r="48" spans="2:13" ht="27.75" customHeight="1" x14ac:dyDescent="0.15">
      <c r="B48" s="1204"/>
      <c r="C48" s="1205"/>
      <c r="D48" s="85"/>
      <c r="E48" s="1210" t="s">
        <v>32</v>
      </c>
      <c r="F48" s="1210"/>
      <c r="G48" s="1210"/>
      <c r="H48" s="1211"/>
      <c r="I48" s="86" t="s">
        <v>468</v>
      </c>
      <c r="J48" s="87" t="s">
        <v>468</v>
      </c>
      <c r="K48" s="87" t="s">
        <v>468</v>
      </c>
      <c r="L48" s="87" t="s">
        <v>468</v>
      </c>
      <c r="M48" s="88" t="s">
        <v>468</v>
      </c>
    </row>
    <row r="49" spans="2:13" ht="27.75" customHeight="1" x14ac:dyDescent="0.15">
      <c r="B49" s="1206"/>
      <c r="C49" s="1207"/>
      <c r="D49" s="85"/>
      <c r="E49" s="1210" t="s">
        <v>33</v>
      </c>
      <c r="F49" s="1210"/>
      <c r="G49" s="1210"/>
      <c r="H49" s="1211"/>
      <c r="I49" s="86" t="s">
        <v>468</v>
      </c>
      <c r="J49" s="87" t="s">
        <v>468</v>
      </c>
      <c r="K49" s="87" t="s">
        <v>468</v>
      </c>
      <c r="L49" s="87" t="s">
        <v>468</v>
      </c>
      <c r="M49" s="88" t="s">
        <v>468</v>
      </c>
    </row>
    <row r="50" spans="2:13" ht="27.75" customHeight="1" x14ac:dyDescent="0.15">
      <c r="B50" s="1215" t="s">
        <v>34</v>
      </c>
      <c r="C50" s="1216"/>
      <c r="D50" s="91"/>
      <c r="E50" s="1210" t="s">
        <v>35</v>
      </c>
      <c r="F50" s="1210"/>
      <c r="G50" s="1210"/>
      <c r="H50" s="1211"/>
      <c r="I50" s="86">
        <v>9914</v>
      </c>
      <c r="J50" s="87">
        <v>10691</v>
      </c>
      <c r="K50" s="87">
        <v>10898</v>
      </c>
      <c r="L50" s="87">
        <v>11813</v>
      </c>
      <c r="M50" s="88">
        <v>11621</v>
      </c>
    </row>
    <row r="51" spans="2:13" ht="27.75" customHeight="1" x14ac:dyDescent="0.15">
      <c r="B51" s="1204"/>
      <c r="C51" s="1205"/>
      <c r="D51" s="85"/>
      <c r="E51" s="1210" t="s">
        <v>36</v>
      </c>
      <c r="F51" s="1210"/>
      <c r="G51" s="1210"/>
      <c r="H51" s="1211"/>
      <c r="I51" s="86">
        <v>12908</v>
      </c>
      <c r="J51" s="87">
        <v>12559</v>
      </c>
      <c r="K51" s="87">
        <v>12185</v>
      </c>
      <c r="L51" s="87">
        <v>11932</v>
      </c>
      <c r="M51" s="88">
        <v>11551</v>
      </c>
    </row>
    <row r="52" spans="2:13" ht="27.75" customHeight="1" x14ac:dyDescent="0.15">
      <c r="B52" s="1206"/>
      <c r="C52" s="1207"/>
      <c r="D52" s="85"/>
      <c r="E52" s="1210" t="s">
        <v>37</v>
      </c>
      <c r="F52" s="1210"/>
      <c r="G52" s="1210"/>
      <c r="H52" s="1211"/>
      <c r="I52" s="86">
        <v>36789</v>
      </c>
      <c r="J52" s="87">
        <v>38331</v>
      </c>
      <c r="K52" s="87">
        <v>38343</v>
      </c>
      <c r="L52" s="87">
        <v>38774</v>
      </c>
      <c r="M52" s="88">
        <v>38900</v>
      </c>
    </row>
    <row r="53" spans="2:13" ht="27.75" customHeight="1" thickBot="1" x14ac:dyDescent="0.2">
      <c r="B53" s="1217" t="s">
        <v>21</v>
      </c>
      <c r="C53" s="1218"/>
      <c r="D53" s="92"/>
      <c r="E53" s="1219" t="s">
        <v>38</v>
      </c>
      <c r="F53" s="1219"/>
      <c r="G53" s="1219"/>
      <c r="H53" s="1220"/>
      <c r="I53" s="93">
        <v>635</v>
      </c>
      <c r="J53" s="94">
        <v>-1149</v>
      </c>
      <c r="K53" s="94">
        <v>-1310</v>
      </c>
      <c r="L53" s="94">
        <v>-2348</v>
      </c>
      <c r="M53" s="95">
        <v>-1771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42"/>
      <c r="H50" s="1243"/>
      <c r="I50" s="1243"/>
      <c r="J50" s="1244"/>
      <c r="K50" s="356" t="s">
        <v>507</v>
      </c>
      <c r="L50" s="356" t="s">
        <v>508</v>
      </c>
      <c r="M50" s="356" t="s">
        <v>509</v>
      </c>
      <c r="N50" s="356" t="s">
        <v>510</v>
      </c>
      <c r="O50" s="356" t="s">
        <v>511</v>
      </c>
    </row>
    <row r="51" spans="1:17" x14ac:dyDescent="0.15">
      <c r="B51" s="250"/>
      <c r="C51" s="246"/>
      <c r="D51" s="246"/>
      <c r="E51" s="246"/>
      <c r="F51" s="246"/>
      <c r="G51" s="1245" t="s">
        <v>554</v>
      </c>
      <c r="H51" s="1246"/>
      <c r="I51" s="1251" t="s">
        <v>555</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560</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556</v>
      </c>
      <c r="H55" s="1226"/>
      <c r="I55" s="1231" t="s">
        <v>555</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560</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33" t="s">
        <v>561</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42"/>
      <c r="H72" s="1243"/>
      <c r="I72" s="1243"/>
      <c r="J72" s="1244"/>
      <c r="K72" s="356" t="s">
        <v>507</v>
      </c>
      <c r="L72" s="356" t="s">
        <v>508</v>
      </c>
      <c r="M72" s="356" t="s">
        <v>509</v>
      </c>
      <c r="N72" s="356" t="s">
        <v>510</v>
      </c>
      <c r="O72" s="356" t="s">
        <v>511</v>
      </c>
    </row>
    <row r="73" spans="2:30" x14ac:dyDescent="0.15">
      <c r="B73" s="250"/>
      <c r="C73" s="246"/>
      <c r="D73" s="246"/>
      <c r="E73" s="246"/>
      <c r="F73" s="246"/>
      <c r="G73" s="1245" t="s">
        <v>554</v>
      </c>
      <c r="H73" s="1246"/>
      <c r="I73" s="1251" t="s">
        <v>555</v>
      </c>
      <c r="J73" s="1251"/>
      <c r="K73" s="1232">
        <v>3.2</v>
      </c>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559</v>
      </c>
      <c r="J75" s="1231"/>
      <c r="K75" s="1253">
        <v>4.4000000000000004</v>
      </c>
      <c r="L75" s="1253">
        <v>3.9</v>
      </c>
      <c r="M75" s="1253">
        <v>3.6</v>
      </c>
      <c r="N75" s="1253">
        <v>3.3</v>
      </c>
      <c r="O75" s="1253">
        <v>2.7</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556</v>
      </c>
      <c r="H77" s="1226"/>
      <c r="I77" s="1231" t="s">
        <v>555</v>
      </c>
      <c r="J77" s="1231"/>
      <c r="K77" s="1232">
        <v>46.1</v>
      </c>
      <c r="L77" s="1232">
        <v>37.6</v>
      </c>
      <c r="M77" s="1221">
        <v>33.799999999999997</v>
      </c>
      <c r="N77" s="1221">
        <v>15.8</v>
      </c>
      <c r="O77" s="1221">
        <v>6.5</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559</v>
      </c>
      <c r="J79" s="1223"/>
      <c r="K79" s="1224">
        <v>8.5</v>
      </c>
      <c r="L79" s="1224">
        <v>7.9</v>
      </c>
      <c r="M79" s="1224">
        <v>7.1</v>
      </c>
      <c r="N79" s="1224">
        <v>6.2</v>
      </c>
      <c r="O79" s="1224">
        <v>5.9</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506</v>
      </c>
      <c r="G2" s="113"/>
      <c r="H2" s="114"/>
    </row>
    <row r="3" spans="1:8" x14ac:dyDescent="0.15">
      <c r="A3" s="110" t="s">
        <v>499</v>
      </c>
      <c r="B3" s="115"/>
      <c r="C3" s="116"/>
      <c r="D3" s="117">
        <v>78639</v>
      </c>
      <c r="E3" s="118"/>
      <c r="F3" s="119">
        <v>43493</v>
      </c>
      <c r="G3" s="120"/>
      <c r="H3" s="121"/>
    </row>
    <row r="4" spans="1:8" x14ac:dyDescent="0.15">
      <c r="A4" s="122"/>
      <c r="B4" s="123"/>
      <c r="C4" s="124"/>
      <c r="D4" s="125">
        <v>16505</v>
      </c>
      <c r="E4" s="126"/>
      <c r="F4" s="127">
        <v>23254</v>
      </c>
      <c r="G4" s="128"/>
      <c r="H4" s="129"/>
    </row>
    <row r="5" spans="1:8" x14ac:dyDescent="0.15">
      <c r="A5" s="110" t="s">
        <v>501</v>
      </c>
      <c r="B5" s="115"/>
      <c r="C5" s="116"/>
      <c r="D5" s="117">
        <v>57580</v>
      </c>
      <c r="E5" s="118"/>
      <c r="F5" s="119">
        <v>50840</v>
      </c>
      <c r="G5" s="120"/>
      <c r="H5" s="121"/>
    </row>
    <row r="6" spans="1:8" x14ac:dyDescent="0.15">
      <c r="A6" s="122"/>
      <c r="B6" s="123"/>
      <c r="C6" s="124"/>
      <c r="D6" s="125">
        <v>16006</v>
      </c>
      <c r="E6" s="126"/>
      <c r="F6" s="127">
        <v>25367</v>
      </c>
      <c r="G6" s="128"/>
      <c r="H6" s="129"/>
    </row>
    <row r="7" spans="1:8" x14ac:dyDescent="0.15">
      <c r="A7" s="110" t="s">
        <v>502</v>
      </c>
      <c r="B7" s="115"/>
      <c r="C7" s="116"/>
      <c r="D7" s="117">
        <v>32633</v>
      </c>
      <c r="E7" s="118"/>
      <c r="F7" s="119">
        <v>53605</v>
      </c>
      <c r="G7" s="120"/>
      <c r="H7" s="121"/>
    </row>
    <row r="8" spans="1:8" x14ac:dyDescent="0.15">
      <c r="A8" s="122"/>
      <c r="B8" s="123"/>
      <c r="C8" s="124"/>
      <c r="D8" s="125">
        <v>17498</v>
      </c>
      <c r="E8" s="126"/>
      <c r="F8" s="127">
        <v>28343</v>
      </c>
      <c r="G8" s="128"/>
      <c r="H8" s="129"/>
    </row>
    <row r="9" spans="1:8" x14ac:dyDescent="0.15">
      <c r="A9" s="110" t="s">
        <v>503</v>
      </c>
      <c r="B9" s="115"/>
      <c r="C9" s="116"/>
      <c r="D9" s="117">
        <v>42242</v>
      </c>
      <c r="E9" s="118"/>
      <c r="F9" s="119">
        <v>46440</v>
      </c>
      <c r="G9" s="120"/>
      <c r="H9" s="121"/>
    </row>
    <row r="10" spans="1:8" x14ac:dyDescent="0.15">
      <c r="A10" s="122"/>
      <c r="B10" s="123"/>
      <c r="C10" s="124"/>
      <c r="D10" s="125">
        <v>20669</v>
      </c>
      <c r="E10" s="126"/>
      <c r="F10" s="127">
        <v>27658</v>
      </c>
      <c r="G10" s="128"/>
      <c r="H10" s="129"/>
    </row>
    <row r="11" spans="1:8" x14ac:dyDescent="0.15">
      <c r="A11" s="110" t="s">
        <v>504</v>
      </c>
      <c r="B11" s="115"/>
      <c r="C11" s="116"/>
      <c r="D11" s="117">
        <v>46884</v>
      </c>
      <c r="E11" s="118"/>
      <c r="F11" s="119">
        <v>63257</v>
      </c>
      <c r="G11" s="120"/>
      <c r="H11" s="121"/>
    </row>
    <row r="12" spans="1:8" x14ac:dyDescent="0.15">
      <c r="A12" s="122"/>
      <c r="B12" s="123"/>
      <c r="C12" s="130"/>
      <c r="D12" s="125">
        <v>24967</v>
      </c>
      <c r="E12" s="126"/>
      <c r="F12" s="127">
        <v>27259</v>
      </c>
      <c r="G12" s="128"/>
      <c r="H12" s="129"/>
    </row>
    <row r="13" spans="1:8" x14ac:dyDescent="0.15">
      <c r="A13" s="110"/>
      <c r="B13" s="115"/>
      <c r="C13" s="131"/>
      <c r="D13" s="132">
        <v>51596</v>
      </c>
      <c r="E13" s="133"/>
      <c r="F13" s="134">
        <v>51527</v>
      </c>
      <c r="G13" s="135"/>
      <c r="H13" s="121"/>
    </row>
    <row r="14" spans="1:8" x14ac:dyDescent="0.15">
      <c r="A14" s="122"/>
      <c r="B14" s="123"/>
      <c r="C14" s="124"/>
      <c r="D14" s="125">
        <v>19129</v>
      </c>
      <c r="E14" s="126"/>
      <c r="F14" s="127">
        <v>26376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4.67</v>
      </c>
      <c r="C19" s="136">
        <f>ROUND(VALUE(SUBSTITUTE(実質収支比率等に係る経年分析!G$48,"▲","-")),2)</f>
        <v>7.1</v>
      </c>
      <c r="D19" s="136">
        <f>ROUND(VALUE(SUBSTITUTE(実質収支比率等に係る経年分析!H$48,"▲","-")),2)</f>
        <v>6.61</v>
      </c>
      <c r="E19" s="136">
        <f>ROUND(VALUE(SUBSTITUTE(実質収支比率等に係る経年分析!I$48,"▲","-")),2)</f>
        <v>5.59</v>
      </c>
      <c r="F19" s="136">
        <f>ROUND(VALUE(SUBSTITUTE(実質収支比率等に係る経年分析!J$48,"▲","-")),2)</f>
        <v>5.18</v>
      </c>
    </row>
    <row r="20" spans="1:11" x14ac:dyDescent="0.15">
      <c r="A20" s="136" t="s">
        <v>43</v>
      </c>
      <c r="B20" s="136">
        <f>ROUND(VALUE(SUBSTITUTE(実質収支比率等に係る経年分析!F$47,"▲","-")),2)</f>
        <v>22.91</v>
      </c>
      <c r="C20" s="136">
        <f>ROUND(VALUE(SUBSTITUTE(実質収支比率等に係る経年分析!G$47,"▲","-")),2)</f>
        <v>24.29</v>
      </c>
      <c r="D20" s="136">
        <f>ROUND(VALUE(SUBSTITUTE(実質収支比率等に係る経年分析!H$47,"▲","-")),2)</f>
        <v>24.18</v>
      </c>
      <c r="E20" s="136">
        <f>ROUND(VALUE(SUBSTITUTE(実質収支比率等に係る経年分析!I$47,"▲","-")),2)</f>
        <v>23.24</v>
      </c>
      <c r="F20" s="136">
        <f>ROUND(VALUE(SUBSTITUTE(実質収支比率等に係る経年分析!J$47,"▲","-")),2)</f>
        <v>20.9</v>
      </c>
    </row>
    <row r="21" spans="1:11" x14ac:dyDescent="0.15">
      <c r="A21" s="136" t="s">
        <v>44</v>
      </c>
      <c r="B21" s="136">
        <f>IF(ISNUMBER(VALUE(SUBSTITUTE(実質収支比率等に係る経年分析!F$49,"▲","-"))),ROUND(VALUE(SUBSTITUTE(実質収支比率等に係る経年分析!F$49,"▲","-")),2),NA())</f>
        <v>0.49</v>
      </c>
      <c r="C21" s="136">
        <f>IF(ISNUMBER(VALUE(SUBSTITUTE(実質収支比率等に係る経年分析!G$49,"▲","-"))),ROUND(VALUE(SUBSTITUTE(実質収支比率等に係る経年分析!G$49,"▲","-")),2),NA())</f>
        <v>4.05</v>
      </c>
      <c r="D21" s="136">
        <f>IF(ISNUMBER(VALUE(SUBSTITUTE(実質収支比率等に係る経年分析!H$49,"▲","-"))),ROUND(VALUE(SUBSTITUTE(実質収支比率等に係る経年分析!H$49,"▲","-")),2),NA())</f>
        <v>-0.5</v>
      </c>
      <c r="E21" s="136">
        <f>IF(ISNUMBER(VALUE(SUBSTITUTE(実質収支比率等に係る経年分析!I$49,"▲","-"))),ROUND(VALUE(SUBSTITUTE(実質収支比率等に係る経年分析!I$49,"▲","-")),2),NA())</f>
        <v>-1.51</v>
      </c>
      <c r="F21" s="136">
        <f>IF(ISNUMBER(VALUE(SUBSTITUTE(実質収支比率等に係る経年分析!J$49,"▲","-"))),ROUND(VALUE(SUBSTITUTE(実質収支比率等に係る経年分析!J$49,"▲","-")),2),NA())</f>
        <v>-2.41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0.14000000000000001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0.17</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0.17</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0.18</v>
      </c>
    </row>
    <row r="30" spans="1:11" x14ac:dyDescent="0.15">
      <c r="A30" s="137" t="str">
        <f>IF(連結実質赤字比率に係る赤字・黒字の構成分析!C$40="",NA(),連結実質赤字比率に係る赤字・黒字の構成分析!C$40)</f>
        <v>介護保険事業特別会計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0.84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0.69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0.62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0.56000000000000005</v>
      </c>
    </row>
    <row r="31" spans="1:11" x14ac:dyDescent="0.15">
      <c r="A31" s="137" t="str">
        <f>IF(連結実質赤字比率に係る赤字・黒字の構成分析!C$39="",NA(),連結実質赤字比率に係る赤字・黒字の構成分析!C$39)</f>
        <v>競輪事業特別会計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1.26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1.53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1.85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1.57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2.36</v>
      </c>
    </row>
    <row r="32" spans="1:11" x14ac:dyDescent="0.15">
      <c r="A32" s="137" t="str">
        <f>IF(連結実質赤字比率に係る赤字・黒字の構成分析!C$38="",NA(),連結実質赤字比率に係る赤字・黒字の構成分析!C$38)</f>
        <v>公共下水道事業会計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1.35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2.56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2.72</v>
      </c>
    </row>
    <row r="33" spans="1:16" x14ac:dyDescent="0.15">
      <c r="A33" s="137" t="str">
        <f>IF(連結実質赤字比率に係る赤字・黒字の構成分析!C$37="",NA(),連結実質赤字比率に係る赤字・黒字の構成分析!C$37)</f>
        <v>工業用水道事業会計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2.85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3.07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3.42</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3.82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4.7699999999999996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4.8099999999999996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3.72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4.58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5.58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5.18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10.029999999999999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10.17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10.57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3902</v>
      </c>
      <c r="E42" s="138"/>
      <c r="F42" s="138"/>
      <c r="G42" s="138">
        <f>'実質公債費比率（分子）の構造'!L$52</f>
        <v>4036</v>
      </c>
      <c r="H42" s="138"/>
      <c r="I42" s="138"/>
      <c r="J42" s="138">
        <f>'実質公債費比率（分子）の構造'!M$52</f>
        <v>4137</v>
      </c>
      <c r="K42" s="138"/>
      <c r="L42" s="138"/>
      <c r="M42" s="138">
        <f>'実質公債費比率（分子）の構造'!N$52</f>
        <v>3951</v>
      </c>
      <c r="N42" s="138"/>
      <c r="O42" s="138"/>
      <c r="P42" s="138">
        <f>'実質公債費比率（分子）の構造'!O$52</f>
        <v>4101</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71</v>
      </c>
      <c r="C44" s="138"/>
      <c r="D44" s="138"/>
      <c r="E44" s="138">
        <f>'実質公債費比率（分子）の構造'!L$50</f>
        <v>29</v>
      </c>
      <c r="F44" s="138"/>
      <c r="G44" s="138"/>
      <c r="H44" s="138">
        <f>'実質公債費比率（分子）の構造'!M$50</f>
        <v>8</v>
      </c>
      <c r="I44" s="138"/>
      <c r="J44" s="138"/>
      <c r="K44" s="138">
        <f>'実質公債費比率（分子）の構造'!N$50</f>
        <v>7</v>
      </c>
      <c r="L44" s="138"/>
      <c r="M44" s="138"/>
      <c r="N44" s="138">
        <f>'実質公債費比率（分子）の構造'!O$50</f>
        <v>7</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913</v>
      </c>
      <c r="C46" s="138"/>
      <c r="D46" s="138"/>
      <c r="E46" s="138">
        <f>'実質公債費比率（分子）の構造'!L$48</f>
        <v>921</v>
      </c>
      <c r="F46" s="138"/>
      <c r="G46" s="138"/>
      <c r="H46" s="138">
        <f>'実質公債費比率（分子）の構造'!M$48</f>
        <v>925</v>
      </c>
      <c r="I46" s="138"/>
      <c r="J46" s="138"/>
      <c r="K46" s="138">
        <f>'実質公債費比率（分子）の構造'!N$48</f>
        <v>954</v>
      </c>
      <c r="L46" s="138"/>
      <c r="M46" s="138"/>
      <c r="N46" s="138">
        <f>'実質公債費比率（分子）の構造'!O$48</f>
        <v>876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3750</v>
      </c>
      <c r="C49" s="138"/>
      <c r="D49" s="138"/>
      <c r="E49" s="138">
        <f>'実質公債費比率（分子）の構造'!L$45</f>
        <v>3847</v>
      </c>
      <c r="F49" s="138"/>
      <c r="G49" s="138"/>
      <c r="H49" s="138">
        <f>'実質公債費比率（分子）の構造'!M$45</f>
        <v>3773</v>
      </c>
      <c r="I49" s="138"/>
      <c r="J49" s="138"/>
      <c r="K49" s="138">
        <f>'実質公債費比率（分子）の構造'!N$45</f>
        <v>3627</v>
      </c>
      <c r="L49" s="138"/>
      <c r="M49" s="138"/>
      <c r="N49" s="138">
        <f>'実質公債費比率（分子）の構造'!O$45</f>
        <v>3646</v>
      </c>
      <c r="O49" s="138"/>
      <c r="P49" s="138"/>
    </row>
    <row r="50" spans="1:16" x14ac:dyDescent="0.15">
      <c r="A50" s="138" t="s">
        <v>59</v>
      </c>
      <c r="B50" s="138" t="e">
        <f>NA()</f>
        <v>#N/A</v>
      </c>
      <c r="C50" s="138">
        <f>IF(ISNUMBER('実質公債費比率（分子）の構造'!K$53),'実質公債費比率（分子）の構造'!K$53,NA())</f>
        <v>832</v>
      </c>
      <c r="D50" s="138" t="e">
        <f>NA()</f>
        <v>#N/A</v>
      </c>
      <c r="E50" s="138" t="e">
        <f>NA()</f>
        <v>#N/A</v>
      </c>
      <c r="F50" s="138">
        <f>IF(ISNUMBER('実質公債費比率（分子）の構造'!L$53),'実質公債費比率（分子）の構造'!L$53,NA())</f>
        <v>761</v>
      </c>
      <c r="G50" s="138" t="e">
        <f>NA()</f>
        <v>#N/A</v>
      </c>
      <c r="H50" s="138" t="e">
        <f>NA()</f>
        <v>#N/A</v>
      </c>
      <c r="I50" s="138">
        <f>IF(ISNUMBER('実質公債費比率（分子）の構造'!M$53),'実質公債費比率（分子）の構造'!M$53,NA())</f>
        <v>569</v>
      </c>
      <c r="J50" s="138" t="e">
        <f>NA()</f>
        <v>#N/A</v>
      </c>
      <c r="K50" s="138" t="e">
        <f>NA()</f>
        <v>#N/A</v>
      </c>
      <c r="L50" s="138">
        <f>IF(ISNUMBER('実質公債費比率（分子）の構造'!N$53),'実質公債費比率（分子）の構造'!N$53,NA())</f>
        <v>637</v>
      </c>
      <c r="M50" s="138" t="e">
        <f>NA()</f>
        <v>#N/A</v>
      </c>
      <c r="N50" s="138" t="e">
        <f>NA()</f>
        <v>#N/A</v>
      </c>
      <c r="O50" s="138">
        <f>IF(ISNUMBER('実質公債費比率（分子）の構造'!O$53),'実質公債費比率（分子）の構造'!O$53,NA())</f>
        <v>428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36789</v>
      </c>
      <c r="E56" s="137"/>
      <c r="F56" s="137"/>
      <c r="G56" s="137">
        <f>'将来負担比率（分子）の構造'!J$52</f>
        <v>38331</v>
      </c>
      <c r="H56" s="137"/>
      <c r="I56" s="137"/>
      <c r="J56" s="137">
        <f>'将来負担比率（分子）の構造'!K$52</f>
        <v>38343</v>
      </c>
      <c r="K56" s="137"/>
      <c r="L56" s="137"/>
      <c r="M56" s="137">
        <f>'将来負担比率（分子）の構造'!L$52</f>
        <v>38774</v>
      </c>
      <c r="N56" s="137"/>
      <c r="O56" s="137"/>
      <c r="P56" s="137">
        <f>'将来負担比率（分子）の構造'!M$52</f>
        <v>38900</v>
      </c>
    </row>
    <row r="57" spans="1:16" x14ac:dyDescent="0.15">
      <c r="A57" s="137" t="s">
        <v>36</v>
      </c>
      <c r="B57" s="137"/>
      <c r="C57" s="137"/>
      <c r="D57" s="137">
        <f>'将来負担比率（分子）の構造'!I$51</f>
        <v>12908</v>
      </c>
      <c r="E57" s="137"/>
      <c r="F57" s="137"/>
      <c r="G57" s="137">
        <f>'将来負担比率（分子）の構造'!J$51</f>
        <v>12559</v>
      </c>
      <c r="H57" s="137"/>
      <c r="I57" s="137"/>
      <c r="J57" s="137">
        <f>'将来負担比率（分子）の構造'!K$51</f>
        <v>12185</v>
      </c>
      <c r="K57" s="137"/>
      <c r="L57" s="137"/>
      <c r="M57" s="137">
        <f>'将来負担比率（分子）の構造'!L$51</f>
        <v>11932</v>
      </c>
      <c r="N57" s="137"/>
      <c r="O57" s="137"/>
      <c r="P57" s="137">
        <f>'将来負担比率（分子）の構造'!M$51</f>
        <v>11551</v>
      </c>
    </row>
    <row r="58" spans="1:16" x14ac:dyDescent="0.15">
      <c r="A58" s="137" t="s">
        <v>35</v>
      </c>
      <c r="B58" s="137"/>
      <c r="C58" s="137"/>
      <c r="D58" s="137">
        <f>'将来負担比率（分子）の構造'!I$50</f>
        <v>9914</v>
      </c>
      <c r="E58" s="137"/>
      <c r="F58" s="137"/>
      <c r="G58" s="137">
        <f>'将来負担比率（分子）の構造'!J$50</f>
        <v>10691</v>
      </c>
      <c r="H58" s="137"/>
      <c r="I58" s="137"/>
      <c r="J58" s="137">
        <f>'将来負担比率（分子）の構造'!K$50</f>
        <v>10898</v>
      </c>
      <c r="K58" s="137"/>
      <c r="L58" s="137"/>
      <c r="M58" s="137">
        <f>'将来負担比率（分子）の構造'!L$50</f>
        <v>11813</v>
      </c>
      <c r="N58" s="137"/>
      <c r="O58" s="137"/>
      <c r="P58" s="137">
        <f>'将来負担比率（分子）の構造'!M$50</f>
        <v>11621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v>
      </c>
      <c r="C61" s="137"/>
      <c r="D61" s="137"/>
      <c r="E61" s="137">
        <f>'将来負担比率（分子）の構造'!J$46</f>
        <v>4</v>
      </c>
      <c r="F61" s="137"/>
      <c r="G61" s="137"/>
      <c r="H61" s="137">
        <f>'将来負担比率（分子）の構造'!K$46</f>
        <v>3</v>
      </c>
      <c r="I61" s="137"/>
      <c r="J61" s="137"/>
      <c r="K61" s="137">
        <f>'将来負担比率（分子）の構造'!L$46</f>
        <v>1</v>
      </c>
      <c r="L61" s="137"/>
      <c r="M61" s="137"/>
      <c r="N61" s="137" t="str">
        <f>'将来負担比率（分子）の構造'!M$46</f>
        <v>-</v>
      </c>
      <c r="O61" s="137"/>
      <c r="P61" s="137"/>
    </row>
    <row r="62" spans="1:16" x14ac:dyDescent="0.15">
      <c r="A62" s="137" t="s">
        <v>29</v>
      </c>
      <c r="B62" s="137">
        <f>'将来負担比率（分子）の構造'!I$45</f>
        <v>7313</v>
      </c>
      <c r="C62" s="137"/>
      <c r="D62" s="137"/>
      <c r="E62" s="137">
        <f>'将来負担比率（分子）の構造'!J$45</f>
        <v>6762</v>
      </c>
      <c r="F62" s="137"/>
      <c r="G62" s="137"/>
      <c r="H62" s="137">
        <f>'将来負担比率（分子）の構造'!K$45</f>
        <v>6391</v>
      </c>
      <c r="I62" s="137"/>
      <c r="J62" s="137"/>
      <c r="K62" s="137">
        <f>'将来負担比率（分子）の構造'!L$45</f>
        <v>5904</v>
      </c>
      <c r="L62" s="137"/>
      <c r="M62" s="137"/>
      <c r="N62" s="137">
        <f>'将来負担比率（分子）の構造'!M$45</f>
        <v>6012</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14340</v>
      </c>
      <c r="C64" s="137"/>
      <c r="D64" s="137"/>
      <c r="E64" s="137">
        <f>'将来負担比率（分子）の構造'!J$43</f>
        <v>14633</v>
      </c>
      <c r="F64" s="137"/>
      <c r="G64" s="137"/>
      <c r="H64" s="137">
        <f>'将来負担比率（分子）の構造'!K$43</f>
        <v>14733</v>
      </c>
      <c r="I64" s="137"/>
      <c r="J64" s="137"/>
      <c r="K64" s="137">
        <f>'将来負担比率（分子）の構造'!L$43</f>
        <v>14956</v>
      </c>
      <c r="L64" s="137"/>
      <c r="M64" s="137"/>
      <c r="N64" s="137">
        <f>'将来負担比率（分子）の構造'!M$43</f>
        <v>14724</v>
      </c>
      <c r="O64" s="137"/>
      <c r="P64" s="137"/>
    </row>
    <row r="65" spans="1:16" x14ac:dyDescent="0.15">
      <c r="A65" s="137" t="s">
        <v>26</v>
      </c>
      <c r="B65" s="137">
        <f>'将来負担比率（分子）の構造'!I$42</f>
        <v>381</v>
      </c>
      <c r="C65" s="137"/>
      <c r="D65" s="137"/>
      <c r="E65" s="137">
        <f>'将来負担比率（分子）の構造'!J$42</f>
        <v>330</v>
      </c>
      <c r="F65" s="137"/>
      <c r="G65" s="137"/>
      <c r="H65" s="137">
        <f>'将来負担比率（分子）の構造'!K$42</f>
        <v>329</v>
      </c>
      <c r="I65" s="137"/>
      <c r="J65" s="137"/>
      <c r="K65" s="137">
        <f>'将来負担比率（分子）の構造'!L$42</f>
        <v>355</v>
      </c>
      <c r="L65" s="137"/>
      <c r="M65" s="137"/>
      <c r="N65" s="137">
        <f>'将来負担比率（分子）の構造'!M$42</f>
        <v>328</v>
      </c>
      <c r="O65" s="137"/>
      <c r="P65" s="137"/>
    </row>
    <row r="66" spans="1:16" x14ac:dyDescent="0.15">
      <c r="A66" s="137" t="s">
        <v>25</v>
      </c>
      <c r="B66" s="137">
        <f>'将来負担比率（分子）の構造'!I$41</f>
        <v>38205</v>
      </c>
      <c r="C66" s="137"/>
      <c r="D66" s="137"/>
      <c r="E66" s="137">
        <f>'将来負担比率（分子）の構造'!J$41</f>
        <v>38703</v>
      </c>
      <c r="F66" s="137"/>
      <c r="G66" s="137"/>
      <c r="H66" s="137">
        <f>'将来負担比率（分子）の構造'!K$41</f>
        <v>38661</v>
      </c>
      <c r="I66" s="137"/>
      <c r="J66" s="137"/>
      <c r="K66" s="137">
        <f>'将来負担比率（分子）の構造'!L$41</f>
        <v>38955</v>
      </c>
      <c r="L66" s="137"/>
      <c r="M66" s="137"/>
      <c r="N66" s="137">
        <f>'将来負担比率（分子）の構造'!M$41</f>
        <v>39236</v>
      </c>
      <c r="O66" s="137"/>
      <c r="P66" s="137"/>
    </row>
    <row r="67" spans="1:16" x14ac:dyDescent="0.15">
      <c r="A67" s="137" t="s">
        <v>63</v>
      </c>
      <c r="B67" s="137" t="e">
        <f>NA()</f>
        <v>#N/A</v>
      </c>
      <c r="C67" s="137">
        <f>IF(ISNUMBER('将来負担比率（分子）の構造'!I$53), IF('将来負担比率（分子）の構造'!I$53 &lt; 0, 0, '将来負担比率（分子）の構造'!I$53), NA())</f>
        <v>635</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17315341</v>
      </c>
      <c r="S5" s="615"/>
      <c r="T5" s="615"/>
      <c r="U5" s="615"/>
      <c r="V5" s="615"/>
      <c r="W5" s="615"/>
      <c r="X5" s="615"/>
      <c r="Y5" s="616"/>
      <c r="Z5" s="617">
        <v>40.299999999999997</v>
      </c>
      <c r="AA5" s="617"/>
      <c r="AB5" s="617"/>
      <c r="AC5" s="617"/>
      <c r="AD5" s="618">
        <v>16322191</v>
      </c>
      <c r="AE5" s="618"/>
      <c r="AF5" s="618"/>
      <c r="AG5" s="618"/>
      <c r="AH5" s="618"/>
      <c r="AI5" s="618"/>
      <c r="AJ5" s="618"/>
      <c r="AK5" s="618"/>
      <c r="AL5" s="619">
        <v>73.2</v>
      </c>
      <c r="AM5" s="620"/>
      <c r="AN5" s="620"/>
      <c r="AO5" s="621"/>
      <c r="AP5" s="611" t="s">
        <v>208</v>
      </c>
      <c r="AQ5" s="612"/>
      <c r="AR5" s="612"/>
      <c r="AS5" s="612"/>
      <c r="AT5" s="612"/>
      <c r="AU5" s="612"/>
      <c r="AV5" s="612"/>
      <c r="AW5" s="612"/>
      <c r="AX5" s="612"/>
      <c r="AY5" s="612"/>
      <c r="AZ5" s="612"/>
      <c r="BA5" s="612"/>
      <c r="BB5" s="612"/>
      <c r="BC5" s="612"/>
      <c r="BD5" s="612"/>
      <c r="BE5" s="612"/>
      <c r="BF5" s="613"/>
      <c r="BG5" s="625">
        <v>16322191</v>
      </c>
      <c r="BH5" s="626"/>
      <c r="BI5" s="626"/>
      <c r="BJ5" s="626"/>
      <c r="BK5" s="626"/>
      <c r="BL5" s="626"/>
      <c r="BM5" s="626"/>
      <c r="BN5" s="627"/>
      <c r="BO5" s="628">
        <v>94.3</v>
      </c>
      <c r="BP5" s="628"/>
      <c r="BQ5" s="628"/>
      <c r="BR5" s="628"/>
      <c r="BS5" s="629">
        <v>327835</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404306</v>
      </c>
      <c r="S6" s="626"/>
      <c r="T6" s="626"/>
      <c r="U6" s="626"/>
      <c r="V6" s="626"/>
      <c r="W6" s="626"/>
      <c r="X6" s="626"/>
      <c r="Y6" s="627"/>
      <c r="Z6" s="628">
        <v>0.9</v>
      </c>
      <c r="AA6" s="628"/>
      <c r="AB6" s="628"/>
      <c r="AC6" s="628"/>
      <c r="AD6" s="629">
        <v>404306</v>
      </c>
      <c r="AE6" s="629"/>
      <c r="AF6" s="629"/>
      <c r="AG6" s="629"/>
      <c r="AH6" s="629"/>
      <c r="AI6" s="629"/>
      <c r="AJ6" s="629"/>
      <c r="AK6" s="629"/>
      <c r="AL6" s="630">
        <v>1.8</v>
      </c>
      <c r="AM6" s="631"/>
      <c r="AN6" s="631"/>
      <c r="AO6" s="632"/>
      <c r="AP6" s="622" t="s">
        <v>213</v>
      </c>
      <c r="AQ6" s="623"/>
      <c r="AR6" s="623"/>
      <c r="AS6" s="623"/>
      <c r="AT6" s="623"/>
      <c r="AU6" s="623"/>
      <c r="AV6" s="623"/>
      <c r="AW6" s="623"/>
      <c r="AX6" s="623"/>
      <c r="AY6" s="623"/>
      <c r="AZ6" s="623"/>
      <c r="BA6" s="623"/>
      <c r="BB6" s="623"/>
      <c r="BC6" s="623"/>
      <c r="BD6" s="623"/>
      <c r="BE6" s="623"/>
      <c r="BF6" s="624"/>
      <c r="BG6" s="625">
        <v>16322191</v>
      </c>
      <c r="BH6" s="626"/>
      <c r="BI6" s="626"/>
      <c r="BJ6" s="626"/>
      <c r="BK6" s="626"/>
      <c r="BL6" s="626"/>
      <c r="BM6" s="626"/>
      <c r="BN6" s="627"/>
      <c r="BO6" s="628">
        <v>94.3</v>
      </c>
      <c r="BP6" s="628"/>
      <c r="BQ6" s="628"/>
      <c r="BR6" s="628"/>
      <c r="BS6" s="629">
        <v>327835</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284210</v>
      </c>
      <c r="CS6" s="626"/>
      <c r="CT6" s="626"/>
      <c r="CU6" s="626"/>
      <c r="CV6" s="626"/>
      <c r="CW6" s="626"/>
      <c r="CX6" s="626"/>
      <c r="CY6" s="627"/>
      <c r="CZ6" s="628">
        <v>0.7</v>
      </c>
      <c r="DA6" s="628"/>
      <c r="DB6" s="628"/>
      <c r="DC6" s="628"/>
      <c r="DD6" s="634" t="s">
        <v>215</v>
      </c>
      <c r="DE6" s="626"/>
      <c r="DF6" s="626"/>
      <c r="DG6" s="626"/>
      <c r="DH6" s="626"/>
      <c r="DI6" s="626"/>
      <c r="DJ6" s="626"/>
      <c r="DK6" s="626"/>
      <c r="DL6" s="626"/>
      <c r="DM6" s="626"/>
      <c r="DN6" s="626"/>
      <c r="DO6" s="626"/>
      <c r="DP6" s="627"/>
      <c r="DQ6" s="634">
        <v>284208</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21548</v>
      </c>
      <c r="S7" s="626"/>
      <c r="T7" s="626"/>
      <c r="U7" s="626"/>
      <c r="V7" s="626"/>
      <c r="W7" s="626"/>
      <c r="X7" s="626"/>
      <c r="Y7" s="627"/>
      <c r="Z7" s="628">
        <v>0.1</v>
      </c>
      <c r="AA7" s="628"/>
      <c r="AB7" s="628"/>
      <c r="AC7" s="628"/>
      <c r="AD7" s="629">
        <v>21548</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7895610</v>
      </c>
      <c r="BH7" s="626"/>
      <c r="BI7" s="626"/>
      <c r="BJ7" s="626"/>
      <c r="BK7" s="626"/>
      <c r="BL7" s="626"/>
      <c r="BM7" s="626"/>
      <c r="BN7" s="627"/>
      <c r="BO7" s="628">
        <v>45.6</v>
      </c>
      <c r="BP7" s="628"/>
      <c r="BQ7" s="628"/>
      <c r="BR7" s="628"/>
      <c r="BS7" s="629">
        <v>327835</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4582285</v>
      </c>
      <c r="CS7" s="626"/>
      <c r="CT7" s="626"/>
      <c r="CU7" s="626"/>
      <c r="CV7" s="626"/>
      <c r="CW7" s="626"/>
      <c r="CX7" s="626"/>
      <c r="CY7" s="627"/>
      <c r="CZ7" s="628">
        <v>11.1</v>
      </c>
      <c r="DA7" s="628"/>
      <c r="DB7" s="628"/>
      <c r="DC7" s="628"/>
      <c r="DD7" s="634">
        <v>19041</v>
      </c>
      <c r="DE7" s="626"/>
      <c r="DF7" s="626"/>
      <c r="DG7" s="626"/>
      <c r="DH7" s="626"/>
      <c r="DI7" s="626"/>
      <c r="DJ7" s="626"/>
      <c r="DK7" s="626"/>
      <c r="DL7" s="626"/>
      <c r="DM7" s="626"/>
      <c r="DN7" s="626"/>
      <c r="DO7" s="626"/>
      <c r="DP7" s="627"/>
      <c r="DQ7" s="634">
        <v>4017829</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48450</v>
      </c>
      <c r="S8" s="626"/>
      <c r="T8" s="626"/>
      <c r="U8" s="626"/>
      <c r="V8" s="626"/>
      <c r="W8" s="626"/>
      <c r="X8" s="626"/>
      <c r="Y8" s="627"/>
      <c r="Z8" s="628">
        <v>0.1</v>
      </c>
      <c r="AA8" s="628"/>
      <c r="AB8" s="628"/>
      <c r="AC8" s="628"/>
      <c r="AD8" s="629">
        <v>48450</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198080</v>
      </c>
      <c r="BH8" s="626"/>
      <c r="BI8" s="626"/>
      <c r="BJ8" s="626"/>
      <c r="BK8" s="626"/>
      <c r="BL8" s="626"/>
      <c r="BM8" s="626"/>
      <c r="BN8" s="627"/>
      <c r="BO8" s="628">
        <v>1.1000000000000001</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16439606</v>
      </c>
      <c r="CS8" s="626"/>
      <c r="CT8" s="626"/>
      <c r="CU8" s="626"/>
      <c r="CV8" s="626"/>
      <c r="CW8" s="626"/>
      <c r="CX8" s="626"/>
      <c r="CY8" s="627"/>
      <c r="CZ8" s="628">
        <v>39.700000000000003</v>
      </c>
      <c r="DA8" s="628"/>
      <c r="DB8" s="628"/>
      <c r="DC8" s="628"/>
      <c r="DD8" s="634">
        <v>237222</v>
      </c>
      <c r="DE8" s="626"/>
      <c r="DF8" s="626"/>
      <c r="DG8" s="626"/>
      <c r="DH8" s="626"/>
      <c r="DI8" s="626"/>
      <c r="DJ8" s="626"/>
      <c r="DK8" s="626"/>
      <c r="DL8" s="626"/>
      <c r="DM8" s="626"/>
      <c r="DN8" s="626"/>
      <c r="DO8" s="626"/>
      <c r="DP8" s="627"/>
      <c r="DQ8" s="634">
        <v>7701859</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29188</v>
      </c>
      <c r="S9" s="626"/>
      <c r="T9" s="626"/>
      <c r="U9" s="626"/>
      <c r="V9" s="626"/>
      <c r="W9" s="626"/>
      <c r="X9" s="626"/>
      <c r="Y9" s="627"/>
      <c r="Z9" s="628">
        <v>0.1</v>
      </c>
      <c r="AA9" s="628"/>
      <c r="AB9" s="628"/>
      <c r="AC9" s="628"/>
      <c r="AD9" s="629">
        <v>29188</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5398437</v>
      </c>
      <c r="BH9" s="626"/>
      <c r="BI9" s="626"/>
      <c r="BJ9" s="626"/>
      <c r="BK9" s="626"/>
      <c r="BL9" s="626"/>
      <c r="BM9" s="626"/>
      <c r="BN9" s="627"/>
      <c r="BO9" s="628">
        <v>31.2</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2850314</v>
      </c>
      <c r="CS9" s="626"/>
      <c r="CT9" s="626"/>
      <c r="CU9" s="626"/>
      <c r="CV9" s="626"/>
      <c r="CW9" s="626"/>
      <c r="CX9" s="626"/>
      <c r="CY9" s="627"/>
      <c r="CZ9" s="628">
        <v>6.9</v>
      </c>
      <c r="DA9" s="628"/>
      <c r="DB9" s="628"/>
      <c r="DC9" s="628"/>
      <c r="DD9" s="634">
        <v>111087</v>
      </c>
      <c r="DE9" s="626"/>
      <c r="DF9" s="626"/>
      <c r="DG9" s="626"/>
      <c r="DH9" s="626"/>
      <c r="DI9" s="626"/>
      <c r="DJ9" s="626"/>
      <c r="DK9" s="626"/>
      <c r="DL9" s="626"/>
      <c r="DM9" s="626"/>
      <c r="DN9" s="626"/>
      <c r="DO9" s="626"/>
      <c r="DP9" s="627"/>
      <c r="DQ9" s="634">
        <v>2446504</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1953982</v>
      </c>
      <c r="S10" s="626"/>
      <c r="T10" s="626"/>
      <c r="U10" s="626"/>
      <c r="V10" s="626"/>
      <c r="W10" s="626"/>
      <c r="X10" s="626"/>
      <c r="Y10" s="627"/>
      <c r="Z10" s="628">
        <v>4.5</v>
      </c>
      <c r="AA10" s="628"/>
      <c r="AB10" s="628"/>
      <c r="AC10" s="628"/>
      <c r="AD10" s="629">
        <v>1953982</v>
      </c>
      <c r="AE10" s="629"/>
      <c r="AF10" s="629"/>
      <c r="AG10" s="629"/>
      <c r="AH10" s="629"/>
      <c r="AI10" s="629"/>
      <c r="AJ10" s="629"/>
      <c r="AK10" s="629"/>
      <c r="AL10" s="630">
        <v>8.8000000000000007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289039</v>
      </c>
      <c r="BH10" s="626"/>
      <c r="BI10" s="626"/>
      <c r="BJ10" s="626"/>
      <c r="BK10" s="626"/>
      <c r="BL10" s="626"/>
      <c r="BM10" s="626"/>
      <c r="BN10" s="627"/>
      <c r="BO10" s="628">
        <v>1.7</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173425</v>
      </c>
      <c r="CS10" s="626"/>
      <c r="CT10" s="626"/>
      <c r="CU10" s="626"/>
      <c r="CV10" s="626"/>
      <c r="CW10" s="626"/>
      <c r="CX10" s="626"/>
      <c r="CY10" s="627"/>
      <c r="CZ10" s="628">
        <v>0.4</v>
      </c>
      <c r="DA10" s="628"/>
      <c r="DB10" s="628"/>
      <c r="DC10" s="628"/>
      <c r="DD10" s="634" t="s">
        <v>111</v>
      </c>
      <c r="DE10" s="626"/>
      <c r="DF10" s="626"/>
      <c r="DG10" s="626"/>
      <c r="DH10" s="626"/>
      <c r="DI10" s="626"/>
      <c r="DJ10" s="626"/>
      <c r="DK10" s="626"/>
      <c r="DL10" s="626"/>
      <c r="DM10" s="626"/>
      <c r="DN10" s="626"/>
      <c r="DO10" s="626"/>
      <c r="DP10" s="627"/>
      <c r="DQ10" s="634">
        <v>143676</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7346</v>
      </c>
      <c r="S11" s="626"/>
      <c r="T11" s="626"/>
      <c r="U11" s="626"/>
      <c r="V11" s="626"/>
      <c r="W11" s="626"/>
      <c r="X11" s="626"/>
      <c r="Y11" s="627"/>
      <c r="Z11" s="628">
        <v>0</v>
      </c>
      <c r="AA11" s="628"/>
      <c r="AB11" s="628"/>
      <c r="AC11" s="628"/>
      <c r="AD11" s="629">
        <v>7346</v>
      </c>
      <c r="AE11" s="629"/>
      <c r="AF11" s="629"/>
      <c r="AG11" s="629"/>
      <c r="AH11" s="629"/>
      <c r="AI11" s="629"/>
      <c r="AJ11" s="629"/>
      <c r="AK11" s="629"/>
      <c r="AL11" s="630">
        <v>0</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2010054</v>
      </c>
      <c r="BH11" s="626"/>
      <c r="BI11" s="626"/>
      <c r="BJ11" s="626"/>
      <c r="BK11" s="626"/>
      <c r="BL11" s="626"/>
      <c r="BM11" s="626"/>
      <c r="BN11" s="627"/>
      <c r="BO11" s="628">
        <v>11.6</v>
      </c>
      <c r="BP11" s="628"/>
      <c r="BQ11" s="628"/>
      <c r="BR11" s="628"/>
      <c r="BS11" s="634">
        <v>327835</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1239874</v>
      </c>
      <c r="CS11" s="626"/>
      <c r="CT11" s="626"/>
      <c r="CU11" s="626"/>
      <c r="CV11" s="626"/>
      <c r="CW11" s="626"/>
      <c r="CX11" s="626"/>
      <c r="CY11" s="627"/>
      <c r="CZ11" s="628">
        <v>3</v>
      </c>
      <c r="DA11" s="628"/>
      <c r="DB11" s="628"/>
      <c r="DC11" s="628"/>
      <c r="DD11" s="634">
        <v>596383</v>
      </c>
      <c r="DE11" s="626"/>
      <c r="DF11" s="626"/>
      <c r="DG11" s="626"/>
      <c r="DH11" s="626"/>
      <c r="DI11" s="626"/>
      <c r="DJ11" s="626"/>
      <c r="DK11" s="626"/>
      <c r="DL11" s="626"/>
      <c r="DM11" s="626"/>
      <c r="DN11" s="626"/>
      <c r="DO11" s="626"/>
      <c r="DP11" s="627"/>
      <c r="DQ11" s="634">
        <v>745883</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7319300</v>
      </c>
      <c r="BH12" s="626"/>
      <c r="BI12" s="626"/>
      <c r="BJ12" s="626"/>
      <c r="BK12" s="626"/>
      <c r="BL12" s="626"/>
      <c r="BM12" s="626"/>
      <c r="BN12" s="627"/>
      <c r="BO12" s="628">
        <v>42.3</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943394</v>
      </c>
      <c r="CS12" s="626"/>
      <c r="CT12" s="626"/>
      <c r="CU12" s="626"/>
      <c r="CV12" s="626"/>
      <c r="CW12" s="626"/>
      <c r="CX12" s="626"/>
      <c r="CY12" s="627"/>
      <c r="CZ12" s="628">
        <v>2.2999999999999998</v>
      </c>
      <c r="DA12" s="628"/>
      <c r="DB12" s="628"/>
      <c r="DC12" s="628"/>
      <c r="DD12" s="634">
        <v>3200</v>
      </c>
      <c r="DE12" s="626"/>
      <c r="DF12" s="626"/>
      <c r="DG12" s="626"/>
      <c r="DH12" s="626"/>
      <c r="DI12" s="626"/>
      <c r="DJ12" s="626"/>
      <c r="DK12" s="626"/>
      <c r="DL12" s="626"/>
      <c r="DM12" s="626"/>
      <c r="DN12" s="626"/>
      <c r="DO12" s="626"/>
      <c r="DP12" s="627"/>
      <c r="DQ12" s="634">
        <v>632976</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69286</v>
      </c>
      <c r="S13" s="626"/>
      <c r="T13" s="626"/>
      <c r="U13" s="626"/>
      <c r="V13" s="626"/>
      <c r="W13" s="626"/>
      <c r="X13" s="626"/>
      <c r="Y13" s="627"/>
      <c r="Z13" s="628">
        <v>0.2</v>
      </c>
      <c r="AA13" s="628"/>
      <c r="AB13" s="628"/>
      <c r="AC13" s="628"/>
      <c r="AD13" s="629">
        <v>69286</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7275925</v>
      </c>
      <c r="BH13" s="626"/>
      <c r="BI13" s="626"/>
      <c r="BJ13" s="626"/>
      <c r="BK13" s="626"/>
      <c r="BL13" s="626"/>
      <c r="BM13" s="626"/>
      <c r="BN13" s="627"/>
      <c r="BO13" s="628">
        <v>42</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3646693</v>
      </c>
      <c r="CS13" s="626"/>
      <c r="CT13" s="626"/>
      <c r="CU13" s="626"/>
      <c r="CV13" s="626"/>
      <c r="CW13" s="626"/>
      <c r="CX13" s="626"/>
      <c r="CY13" s="627"/>
      <c r="CZ13" s="628">
        <v>8.8000000000000007</v>
      </c>
      <c r="DA13" s="628"/>
      <c r="DB13" s="628"/>
      <c r="DC13" s="628"/>
      <c r="DD13" s="634">
        <v>1467851</v>
      </c>
      <c r="DE13" s="626"/>
      <c r="DF13" s="626"/>
      <c r="DG13" s="626"/>
      <c r="DH13" s="626"/>
      <c r="DI13" s="626"/>
      <c r="DJ13" s="626"/>
      <c r="DK13" s="626"/>
      <c r="DL13" s="626"/>
      <c r="DM13" s="626"/>
      <c r="DN13" s="626"/>
      <c r="DO13" s="626"/>
      <c r="DP13" s="627"/>
      <c r="DQ13" s="634">
        <v>2274130</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296462</v>
      </c>
      <c r="BH14" s="626"/>
      <c r="BI14" s="626"/>
      <c r="BJ14" s="626"/>
      <c r="BK14" s="626"/>
      <c r="BL14" s="626"/>
      <c r="BM14" s="626"/>
      <c r="BN14" s="627"/>
      <c r="BO14" s="628">
        <v>1.7</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1369444</v>
      </c>
      <c r="CS14" s="626"/>
      <c r="CT14" s="626"/>
      <c r="CU14" s="626"/>
      <c r="CV14" s="626"/>
      <c r="CW14" s="626"/>
      <c r="CX14" s="626"/>
      <c r="CY14" s="627"/>
      <c r="CZ14" s="628">
        <v>3.3</v>
      </c>
      <c r="DA14" s="628"/>
      <c r="DB14" s="628"/>
      <c r="DC14" s="628"/>
      <c r="DD14" s="634">
        <v>83180</v>
      </c>
      <c r="DE14" s="626"/>
      <c r="DF14" s="626"/>
      <c r="DG14" s="626"/>
      <c r="DH14" s="626"/>
      <c r="DI14" s="626"/>
      <c r="DJ14" s="626"/>
      <c r="DK14" s="626"/>
      <c r="DL14" s="626"/>
      <c r="DM14" s="626"/>
      <c r="DN14" s="626"/>
      <c r="DO14" s="626"/>
      <c r="DP14" s="627"/>
      <c r="DQ14" s="634">
        <v>1281522</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79589</v>
      </c>
      <c r="S15" s="626"/>
      <c r="T15" s="626"/>
      <c r="U15" s="626"/>
      <c r="V15" s="626"/>
      <c r="W15" s="626"/>
      <c r="X15" s="626"/>
      <c r="Y15" s="627"/>
      <c r="Z15" s="628">
        <v>0.2</v>
      </c>
      <c r="AA15" s="628"/>
      <c r="AB15" s="628"/>
      <c r="AC15" s="628"/>
      <c r="AD15" s="629">
        <v>79589</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809587</v>
      </c>
      <c r="BH15" s="626"/>
      <c r="BI15" s="626"/>
      <c r="BJ15" s="626"/>
      <c r="BK15" s="626"/>
      <c r="BL15" s="626"/>
      <c r="BM15" s="626"/>
      <c r="BN15" s="627"/>
      <c r="BO15" s="628">
        <v>4.7</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6134211</v>
      </c>
      <c r="CS15" s="626"/>
      <c r="CT15" s="626"/>
      <c r="CU15" s="626"/>
      <c r="CV15" s="626"/>
      <c r="CW15" s="626"/>
      <c r="CX15" s="626"/>
      <c r="CY15" s="627"/>
      <c r="CZ15" s="628">
        <v>14.8</v>
      </c>
      <c r="DA15" s="628"/>
      <c r="DB15" s="628"/>
      <c r="DC15" s="628"/>
      <c r="DD15" s="634">
        <v>2975515</v>
      </c>
      <c r="DE15" s="626"/>
      <c r="DF15" s="626"/>
      <c r="DG15" s="626"/>
      <c r="DH15" s="626"/>
      <c r="DI15" s="626"/>
      <c r="DJ15" s="626"/>
      <c r="DK15" s="626"/>
      <c r="DL15" s="626"/>
      <c r="DM15" s="626"/>
      <c r="DN15" s="626"/>
      <c r="DO15" s="626"/>
      <c r="DP15" s="627"/>
      <c r="DQ15" s="634">
        <v>3697499</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3864164</v>
      </c>
      <c r="S16" s="626"/>
      <c r="T16" s="626"/>
      <c r="U16" s="626"/>
      <c r="V16" s="626"/>
      <c r="W16" s="626"/>
      <c r="X16" s="626"/>
      <c r="Y16" s="627"/>
      <c r="Z16" s="628">
        <v>9</v>
      </c>
      <c r="AA16" s="628"/>
      <c r="AB16" s="628"/>
      <c r="AC16" s="628"/>
      <c r="AD16" s="629">
        <v>3083521</v>
      </c>
      <c r="AE16" s="629"/>
      <c r="AF16" s="629"/>
      <c r="AG16" s="629"/>
      <c r="AH16" s="629"/>
      <c r="AI16" s="629"/>
      <c r="AJ16" s="629"/>
      <c r="AK16" s="629"/>
      <c r="AL16" s="630">
        <v>13.8</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101466</v>
      </c>
      <c r="CS16" s="626"/>
      <c r="CT16" s="626"/>
      <c r="CU16" s="626"/>
      <c r="CV16" s="626"/>
      <c r="CW16" s="626"/>
      <c r="CX16" s="626"/>
      <c r="CY16" s="627"/>
      <c r="CZ16" s="628">
        <v>0.2</v>
      </c>
      <c r="DA16" s="628"/>
      <c r="DB16" s="628"/>
      <c r="DC16" s="628"/>
      <c r="DD16" s="634" t="s">
        <v>111</v>
      </c>
      <c r="DE16" s="626"/>
      <c r="DF16" s="626"/>
      <c r="DG16" s="626"/>
      <c r="DH16" s="626"/>
      <c r="DI16" s="626"/>
      <c r="DJ16" s="626"/>
      <c r="DK16" s="626"/>
      <c r="DL16" s="626"/>
      <c r="DM16" s="626"/>
      <c r="DN16" s="626"/>
      <c r="DO16" s="626"/>
      <c r="DP16" s="627"/>
      <c r="DQ16" s="634">
        <v>95098</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3083521</v>
      </c>
      <c r="S17" s="626"/>
      <c r="T17" s="626"/>
      <c r="U17" s="626"/>
      <c r="V17" s="626"/>
      <c r="W17" s="626"/>
      <c r="X17" s="626"/>
      <c r="Y17" s="627"/>
      <c r="Z17" s="628">
        <v>7.2</v>
      </c>
      <c r="AA17" s="628"/>
      <c r="AB17" s="628"/>
      <c r="AC17" s="628"/>
      <c r="AD17" s="629">
        <v>3083521</v>
      </c>
      <c r="AE17" s="629"/>
      <c r="AF17" s="629"/>
      <c r="AG17" s="629"/>
      <c r="AH17" s="629"/>
      <c r="AI17" s="629"/>
      <c r="AJ17" s="629"/>
      <c r="AK17" s="629"/>
      <c r="AL17" s="630">
        <v>13.8</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v>1232</v>
      </c>
      <c r="BH17" s="626"/>
      <c r="BI17" s="626"/>
      <c r="BJ17" s="626"/>
      <c r="BK17" s="626"/>
      <c r="BL17" s="626"/>
      <c r="BM17" s="626"/>
      <c r="BN17" s="627"/>
      <c r="BO17" s="628">
        <v>0</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3657165</v>
      </c>
      <c r="CS17" s="626"/>
      <c r="CT17" s="626"/>
      <c r="CU17" s="626"/>
      <c r="CV17" s="626"/>
      <c r="CW17" s="626"/>
      <c r="CX17" s="626"/>
      <c r="CY17" s="627"/>
      <c r="CZ17" s="628">
        <v>8.8000000000000007</v>
      </c>
      <c r="DA17" s="628"/>
      <c r="DB17" s="628"/>
      <c r="DC17" s="628"/>
      <c r="DD17" s="634" t="s">
        <v>111</v>
      </c>
      <c r="DE17" s="626"/>
      <c r="DF17" s="626"/>
      <c r="DG17" s="626"/>
      <c r="DH17" s="626"/>
      <c r="DI17" s="626"/>
      <c r="DJ17" s="626"/>
      <c r="DK17" s="626"/>
      <c r="DL17" s="626"/>
      <c r="DM17" s="626"/>
      <c r="DN17" s="626"/>
      <c r="DO17" s="626"/>
      <c r="DP17" s="627"/>
      <c r="DQ17" s="634">
        <v>3551013</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780643</v>
      </c>
      <c r="S18" s="626"/>
      <c r="T18" s="626"/>
      <c r="U18" s="626"/>
      <c r="V18" s="626"/>
      <c r="W18" s="626"/>
      <c r="X18" s="626"/>
      <c r="Y18" s="627"/>
      <c r="Z18" s="628">
        <v>1.8</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993150</v>
      </c>
      <c r="BH19" s="626"/>
      <c r="BI19" s="626"/>
      <c r="BJ19" s="626"/>
      <c r="BK19" s="626"/>
      <c r="BL19" s="626"/>
      <c r="BM19" s="626"/>
      <c r="BN19" s="627"/>
      <c r="BO19" s="628">
        <v>5.7</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23793200</v>
      </c>
      <c r="S20" s="626"/>
      <c r="T20" s="626"/>
      <c r="U20" s="626"/>
      <c r="V20" s="626"/>
      <c r="W20" s="626"/>
      <c r="X20" s="626"/>
      <c r="Y20" s="627"/>
      <c r="Z20" s="628">
        <v>55.4</v>
      </c>
      <c r="AA20" s="628"/>
      <c r="AB20" s="628"/>
      <c r="AC20" s="628"/>
      <c r="AD20" s="629">
        <v>22019407</v>
      </c>
      <c r="AE20" s="629"/>
      <c r="AF20" s="629"/>
      <c r="AG20" s="629"/>
      <c r="AH20" s="629"/>
      <c r="AI20" s="629"/>
      <c r="AJ20" s="629"/>
      <c r="AK20" s="629"/>
      <c r="AL20" s="630">
        <v>98.7</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993150</v>
      </c>
      <c r="BH20" s="626"/>
      <c r="BI20" s="626"/>
      <c r="BJ20" s="626"/>
      <c r="BK20" s="626"/>
      <c r="BL20" s="626"/>
      <c r="BM20" s="626"/>
      <c r="BN20" s="627"/>
      <c r="BO20" s="628">
        <v>5.7</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41422087</v>
      </c>
      <c r="CS20" s="626"/>
      <c r="CT20" s="626"/>
      <c r="CU20" s="626"/>
      <c r="CV20" s="626"/>
      <c r="CW20" s="626"/>
      <c r="CX20" s="626"/>
      <c r="CY20" s="627"/>
      <c r="CZ20" s="628">
        <v>100</v>
      </c>
      <c r="DA20" s="628"/>
      <c r="DB20" s="628"/>
      <c r="DC20" s="628"/>
      <c r="DD20" s="634">
        <v>5493479</v>
      </c>
      <c r="DE20" s="626"/>
      <c r="DF20" s="626"/>
      <c r="DG20" s="626"/>
      <c r="DH20" s="626"/>
      <c r="DI20" s="626"/>
      <c r="DJ20" s="626"/>
      <c r="DK20" s="626"/>
      <c r="DL20" s="626"/>
      <c r="DM20" s="626"/>
      <c r="DN20" s="626"/>
      <c r="DO20" s="626"/>
      <c r="DP20" s="627"/>
      <c r="DQ20" s="634">
        <v>26872197</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17144</v>
      </c>
      <c r="S21" s="626"/>
      <c r="T21" s="626"/>
      <c r="U21" s="626"/>
      <c r="V21" s="626"/>
      <c r="W21" s="626"/>
      <c r="X21" s="626"/>
      <c r="Y21" s="627"/>
      <c r="Z21" s="628">
        <v>0</v>
      </c>
      <c r="AA21" s="628"/>
      <c r="AB21" s="628"/>
      <c r="AC21" s="628"/>
      <c r="AD21" s="629">
        <v>17144</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555418</v>
      </c>
      <c r="S22" s="626"/>
      <c r="T22" s="626"/>
      <c r="U22" s="626"/>
      <c r="V22" s="626"/>
      <c r="W22" s="626"/>
      <c r="X22" s="626"/>
      <c r="Y22" s="627"/>
      <c r="Z22" s="628">
        <v>1.3</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522615</v>
      </c>
      <c r="S23" s="626"/>
      <c r="T23" s="626"/>
      <c r="U23" s="626"/>
      <c r="V23" s="626"/>
      <c r="W23" s="626"/>
      <c r="X23" s="626"/>
      <c r="Y23" s="627"/>
      <c r="Z23" s="628">
        <v>1.2</v>
      </c>
      <c r="AA23" s="628"/>
      <c r="AB23" s="628"/>
      <c r="AC23" s="628"/>
      <c r="AD23" s="629">
        <v>58776</v>
      </c>
      <c r="AE23" s="629"/>
      <c r="AF23" s="629"/>
      <c r="AG23" s="629"/>
      <c r="AH23" s="629"/>
      <c r="AI23" s="629"/>
      <c r="AJ23" s="629"/>
      <c r="AK23" s="629"/>
      <c r="AL23" s="630">
        <v>0.3</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993150</v>
      </c>
      <c r="BH23" s="626"/>
      <c r="BI23" s="626"/>
      <c r="BJ23" s="626"/>
      <c r="BK23" s="626"/>
      <c r="BL23" s="626"/>
      <c r="BM23" s="626"/>
      <c r="BN23" s="627"/>
      <c r="BO23" s="628">
        <v>5.7</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258926</v>
      </c>
      <c r="S24" s="626"/>
      <c r="T24" s="626"/>
      <c r="U24" s="626"/>
      <c r="V24" s="626"/>
      <c r="W24" s="626"/>
      <c r="X24" s="626"/>
      <c r="Y24" s="627"/>
      <c r="Z24" s="628">
        <v>0.6</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20570921</v>
      </c>
      <c r="CS24" s="615"/>
      <c r="CT24" s="615"/>
      <c r="CU24" s="615"/>
      <c r="CV24" s="615"/>
      <c r="CW24" s="615"/>
      <c r="CX24" s="615"/>
      <c r="CY24" s="616"/>
      <c r="CZ24" s="652">
        <v>49.7</v>
      </c>
      <c r="DA24" s="653"/>
      <c r="DB24" s="653"/>
      <c r="DC24" s="654"/>
      <c r="DD24" s="651">
        <v>12402836</v>
      </c>
      <c r="DE24" s="615"/>
      <c r="DF24" s="615"/>
      <c r="DG24" s="615"/>
      <c r="DH24" s="615"/>
      <c r="DI24" s="615"/>
      <c r="DJ24" s="615"/>
      <c r="DK24" s="616"/>
      <c r="DL24" s="651">
        <v>12336783</v>
      </c>
      <c r="DM24" s="615"/>
      <c r="DN24" s="615"/>
      <c r="DO24" s="615"/>
      <c r="DP24" s="615"/>
      <c r="DQ24" s="615"/>
      <c r="DR24" s="615"/>
      <c r="DS24" s="615"/>
      <c r="DT24" s="615"/>
      <c r="DU24" s="615"/>
      <c r="DV24" s="616"/>
      <c r="DW24" s="619">
        <v>51.8</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6574231</v>
      </c>
      <c r="S25" s="626"/>
      <c r="T25" s="626"/>
      <c r="U25" s="626"/>
      <c r="V25" s="626"/>
      <c r="W25" s="626"/>
      <c r="X25" s="626"/>
      <c r="Y25" s="627"/>
      <c r="Z25" s="628">
        <v>15.3</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6379499</v>
      </c>
      <c r="CS25" s="657"/>
      <c r="CT25" s="657"/>
      <c r="CU25" s="657"/>
      <c r="CV25" s="657"/>
      <c r="CW25" s="657"/>
      <c r="CX25" s="657"/>
      <c r="CY25" s="658"/>
      <c r="CZ25" s="659">
        <v>15.4</v>
      </c>
      <c r="DA25" s="660"/>
      <c r="DB25" s="660"/>
      <c r="DC25" s="661"/>
      <c r="DD25" s="634">
        <v>5831902</v>
      </c>
      <c r="DE25" s="657"/>
      <c r="DF25" s="657"/>
      <c r="DG25" s="657"/>
      <c r="DH25" s="657"/>
      <c r="DI25" s="657"/>
      <c r="DJ25" s="657"/>
      <c r="DK25" s="658"/>
      <c r="DL25" s="634">
        <v>5777859</v>
      </c>
      <c r="DM25" s="657"/>
      <c r="DN25" s="657"/>
      <c r="DO25" s="657"/>
      <c r="DP25" s="657"/>
      <c r="DQ25" s="657"/>
      <c r="DR25" s="657"/>
      <c r="DS25" s="657"/>
      <c r="DT25" s="657"/>
      <c r="DU25" s="657"/>
      <c r="DV25" s="658"/>
      <c r="DW25" s="630">
        <v>24.3</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v>182571</v>
      </c>
      <c r="S26" s="626"/>
      <c r="T26" s="626"/>
      <c r="U26" s="626"/>
      <c r="V26" s="626"/>
      <c r="W26" s="626"/>
      <c r="X26" s="626"/>
      <c r="Y26" s="627"/>
      <c r="Z26" s="628">
        <v>0.4</v>
      </c>
      <c r="AA26" s="628"/>
      <c r="AB26" s="628"/>
      <c r="AC26" s="628"/>
      <c r="AD26" s="629">
        <v>182571</v>
      </c>
      <c r="AE26" s="629"/>
      <c r="AF26" s="629"/>
      <c r="AG26" s="629"/>
      <c r="AH26" s="629"/>
      <c r="AI26" s="629"/>
      <c r="AJ26" s="629"/>
      <c r="AK26" s="629"/>
      <c r="AL26" s="630">
        <v>0.8</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4298836</v>
      </c>
      <c r="CS26" s="626"/>
      <c r="CT26" s="626"/>
      <c r="CU26" s="626"/>
      <c r="CV26" s="626"/>
      <c r="CW26" s="626"/>
      <c r="CX26" s="626"/>
      <c r="CY26" s="627"/>
      <c r="CZ26" s="659">
        <v>10.4</v>
      </c>
      <c r="DA26" s="660"/>
      <c r="DB26" s="660"/>
      <c r="DC26" s="661"/>
      <c r="DD26" s="634">
        <v>3901818</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3254826</v>
      </c>
      <c r="S27" s="626"/>
      <c r="T27" s="626"/>
      <c r="U27" s="626"/>
      <c r="V27" s="626"/>
      <c r="W27" s="626"/>
      <c r="X27" s="626"/>
      <c r="Y27" s="627"/>
      <c r="Z27" s="628">
        <v>7.6</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17315341</v>
      </c>
      <c r="BH27" s="626"/>
      <c r="BI27" s="626"/>
      <c r="BJ27" s="626"/>
      <c r="BK27" s="626"/>
      <c r="BL27" s="626"/>
      <c r="BM27" s="626"/>
      <c r="BN27" s="627"/>
      <c r="BO27" s="628">
        <v>100</v>
      </c>
      <c r="BP27" s="628"/>
      <c r="BQ27" s="628"/>
      <c r="BR27" s="628"/>
      <c r="BS27" s="634">
        <v>327835</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10534257</v>
      </c>
      <c r="CS27" s="657"/>
      <c r="CT27" s="657"/>
      <c r="CU27" s="657"/>
      <c r="CV27" s="657"/>
      <c r="CW27" s="657"/>
      <c r="CX27" s="657"/>
      <c r="CY27" s="658"/>
      <c r="CZ27" s="659">
        <v>25.4</v>
      </c>
      <c r="DA27" s="660"/>
      <c r="DB27" s="660"/>
      <c r="DC27" s="661"/>
      <c r="DD27" s="634">
        <v>3019921</v>
      </c>
      <c r="DE27" s="657"/>
      <c r="DF27" s="657"/>
      <c r="DG27" s="657"/>
      <c r="DH27" s="657"/>
      <c r="DI27" s="657"/>
      <c r="DJ27" s="657"/>
      <c r="DK27" s="658"/>
      <c r="DL27" s="634">
        <v>3019700</v>
      </c>
      <c r="DM27" s="657"/>
      <c r="DN27" s="657"/>
      <c r="DO27" s="657"/>
      <c r="DP27" s="657"/>
      <c r="DQ27" s="657"/>
      <c r="DR27" s="657"/>
      <c r="DS27" s="657"/>
      <c r="DT27" s="657"/>
      <c r="DU27" s="657"/>
      <c r="DV27" s="658"/>
      <c r="DW27" s="630">
        <v>12.7</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82716</v>
      </c>
      <c r="S28" s="626"/>
      <c r="T28" s="626"/>
      <c r="U28" s="626"/>
      <c r="V28" s="626"/>
      <c r="W28" s="626"/>
      <c r="X28" s="626"/>
      <c r="Y28" s="627"/>
      <c r="Z28" s="628">
        <v>0.2</v>
      </c>
      <c r="AA28" s="628"/>
      <c r="AB28" s="628"/>
      <c r="AC28" s="628"/>
      <c r="AD28" s="629">
        <v>22251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3657165</v>
      </c>
      <c r="CS28" s="626"/>
      <c r="CT28" s="626"/>
      <c r="CU28" s="626"/>
      <c r="CV28" s="626"/>
      <c r="CW28" s="626"/>
      <c r="CX28" s="626"/>
      <c r="CY28" s="627"/>
      <c r="CZ28" s="659">
        <v>8.8000000000000007</v>
      </c>
      <c r="DA28" s="660"/>
      <c r="DB28" s="660"/>
      <c r="DC28" s="661"/>
      <c r="DD28" s="634">
        <v>3551013</v>
      </c>
      <c r="DE28" s="626"/>
      <c r="DF28" s="626"/>
      <c r="DG28" s="626"/>
      <c r="DH28" s="626"/>
      <c r="DI28" s="626"/>
      <c r="DJ28" s="626"/>
      <c r="DK28" s="627"/>
      <c r="DL28" s="634">
        <v>3539224</v>
      </c>
      <c r="DM28" s="626"/>
      <c r="DN28" s="626"/>
      <c r="DO28" s="626"/>
      <c r="DP28" s="626"/>
      <c r="DQ28" s="626"/>
      <c r="DR28" s="626"/>
      <c r="DS28" s="626"/>
      <c r="DT28" s="626"/>
      <c r="DU28" s="626"/>
      <c r="DV28" s="627"/>
      <c r="DW28" s="630">
        <v>14.9</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25298</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3657156</v>
      </c>
      <c r="CS29" s="657"/>
      <c r="CT29" s="657"/>
      <c r="CU29" s="657"/>
      <c r="CV29" s="657"/>
      <c r="CW29" s="657"/>
      <c r="CX29" s="657"/>
      <c r="CY29" s="658"/>
      <c r="CZ29" s="659">
        <v>8.8000000000000007</v>
      </c>
      <c r="DA29" s="660"/>
      <c r="DB29" s="660"/>
      <c r="DC29" s="661"/>
      <c r="DD29" s="634">
        <v>3551004</v>
      </c>
      <c r="DE29" s="657"/>
      <c r="DF29" s="657"/>
      <c r="DG29" s="657"/>
      <c r="DH29" s="657"/>
      <c r="DI29" s="657"/>
      <c r="DJ29" s="657"/>
      <c r="DK29" s="658"/>
      <c r="DL29" s="634">
        <v>3539215</v>
      </c>
      <c r="DM29" s="657"/>
      <c r="DN29" s="657"/>
      <c r="DO29" s="657"/>
      <c r="DP29" s="657"/>
      <c r="DQ29" s="657"/>
      <c r="DR29" s="657"/>
      <c r="DS29" s="657"/>
      <c r="DT29" s="657"/>
      <c r="DU29" s="657"/>
      <c r="DV29" s="658"/>
      <c r="DW29" s="630">
        <v>14.9</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1506733</v>
      </c>
      <c r="S30" s="626"/>
      <c r="T30" s="626"/>
      <c r="U30" s="626"/>
      <c r="V30" s="626"/>
      <c r="W30" s="626"/>
      <c r="X30" s="626"/>
      <c r="Y30" s="627"/>
      <c r="Z30" s="628">
        <v>3.5</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99.2</v>
      </c>
      <c r="BH30" s="684"/>
      <c r="BI30" s="684"/>
      <c r="BJ30" s="684"/>
      <c r="BK30" s="684"/>
      <c r="BL30" s="684"/>
      <c r="BM30" s="620">
        <v>96.6</v>
      </c>
      <c r="BN30" s="684"/>
      <c r="BO30" s="684"/>
      <c r="BP30" s="684"/>
      <c r="BQ30" s="685"/>
      <c r="BR30" s="683">
        <v>99.2</v>
      </c>
      <c r="BS30" s="684"/>
      <c r="BT30" s="684"/>
      <c r="BU30" s="684"/>
      <c r="BV30" s="684"/>
      <c r="BW30" s="684"/>
      <c r="BX30" s="620">
        <v>96</v>
      </c>
      <c r="BY30" s="684"/>
      <c r="BZ30" s="684"/>
      <c r="CA30" s="684"/>
      <c r="CB30" s="685"/>
      <c r="CD30" s="688"/>
      <c r="CE30" s="689"/>
      <c r="CF30" s="639" t="s">
        <v>291</v>
      </c>
      <c r="CG30" s="640"/>
      <c r="CH30" s="640"/>
      <c r="CI30" s="640"/>
      <c r="CJ30" s="640"/>
      <c r="CK30" s="640"/>
      <c r="CL30" s="640"/>
      <c r="CM30" s="640"/>
      <c r="CN30" s="640"/>
      <c r="CO30" s="640"/>
      <c r="CP30" s="640"/>
      <c r="CQ30" s="641"/>
      <c r="CR30" s="625">
        <v>3306039</v>
      </c>
      <c r="CS30" s="626"/>
      <c r="CT30" s="626"/>
      <c r="CU30" s="626"/>
      <c r="CV30" s="626"/>
      <c r="CW30" s="626"/>
      <c r="CX30" s="626"/>
      <c r="CY30" s="627"/>
      <c r="CZ30" s="659">
        <v>8</v>
      </c>
      <c r="DA30" s="660"/>
      <c r="DB30" s="660"/>
      <c r="DC30" s="661"/>
      <c r="DD30" s="634">
        <v>3212879</v>
      </c>
      <c r="DE30" s="626"/>
      <c r="DF30" s="626"/>
      <c r="DG30" s="626"/>
      <c r="DH30" s="626"/>
      <c r="DI30" s="626"/>
      <c r="DJ30" s="626"/>
      <c r="DK30" s="627"/>
      <c r="DL30" s="634">
        <v>3201679</v>
      </c>
      <c r="DM30" s="626"/>
      <c r="DN30" s="626"/>
      <c r="DO30" s="626"/>
      <c r="DP30" s="626"/>
      <c r="DQ30" s="626"/>
      <c r="DR30" s="626"/>
      <c r="DS30" s="626"/>
      <c r="DT30" s="626"/>
      <c r="DU30" s="626"/>
      <c r="DV30" s="627"/>
      <c r="DW30" s="630">
        <v>13.5</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1784805</v>
      </c>
      <c r="S31" s="626"/>
      <c r="T31" s="626"/>
      <c r="U31" s="626"/>
      <c r="V31" s="626"/>
      <c r="W31" s="626"/>
      <c r="X31" s="626"/>
      <c r="Y31" s="627"/>
      <c r="Z31" s="628">
        <v>4.2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99.3</v>
      </c>
      <c r="BH31" s="657"/>
      <c r="BI31" s="657"/>
      <c r="BJ31" s="657"/>
      <c r="BK31" s="657"/>
      <c r="BL31" s="657"/>
      <c r="BM31" s="631">
        <v>98.1</v>
      </c>
      <c r="BN31" s="681"/>
      <c r="BO31" s="681"/>
      <c r="BP31" s="681"/>
      <c r="BQ31" s="682"/>
      <c r="BR31" s="680">
        <v>99.2</v>
      </c>
      <c r="BS31" s="657"/>
      <c r="BT31" s="657"/>
      <c r="BU31" s="657"/>
      <c r="BV31" s="657"/>
      <c r="BW31" s="657"/>
      <c r="BX31" s="631">
        <v>97.6</v>
      </c>
      <c r="BY31" s="681"/>
      <c r="BZ31" s="681"/>
      <c r="CA31" s="681"/>
      <c r="CB31" s="682"/>
      <c r="CD31" s="688"/>
      <c r="CE31" s="689"/>
      <c r="CF31" s="639" t="s">
        <v>295</v>
      </c>
      <c r="CG31" s="640"/>
      <c r="CH31" s="640"/>
      <c r="CI31" s="640"/>
      <c r="CJ31" s="640"/>
      <c r="CK31" s="640"/>
      <c r="CL31" s="640"/>
      <c r="CM31" s="640"/>
      <c r="CN31" s="640"/>
      <c r="CO31" s="640"/>
      <c r="CP31" s="640"/>
      <c r="CQ31" s="641"/>
      <c r="CR31" s="625">
        <v>351117</v>
      </c>
      <c r="CS31" s="657"/>
      <c r="CT31" s="657"/>
      <c r="CU31" s="657"/>
      <c r="CV31" s="657"/>
      <c r="CW31" s="657"/>
      <c r="CX31" s="657"/>
      <c r="CY31" s="658"/>
      <c r="CZ31" s="659">
        <v>0.8</v>
      </c>
      <c r="DA31" s="660"/>
      <c r="DB31" s="660"/>
      <c r="DC31" s="661"/>
      <c r="DD31" s="634">
        <v>338125</v>
      </c>
      <c r="DE31" s="657"/>
      <c r="DF31" s="657"/>
      <c r="DG31" s="657"/>
      <c r="DH31" s="657"/>
      <c r="DI31" s="657"/>
      <c r="DJ31" s="657"/>
      <c r="DK31" s="658"/>
      <c r="DL31" s="634">
        <v>337536</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837308</v>
      </c>
      <c r="S32" s="626"/>
      <c r="T32" s="626"/>
      <c r="U32" s="626"/>
      <c r="V32" s="626"/>
      <c r="W32" s="626"/>
      <c r="X32" s="626"/>
      <c r="Y32" s="627"/>
      <c r="Z32" s="628">
        <v>1.9</v>
      </c>
      <c r="AA32" s="628"/>
      <c r="AB32" s="628"/>
      <c r="AC32" s="628"/>
      <c r="AD32" s="629">
        <v>476</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99.1</v>
      </c>
      <c r="BH32" s="693"/>
      <c r="BI32" s="693"/>
      <c r="BJ32" s="693"/>
      <c r="BK32" s="693"/>
      <c r="BL32" s="693"/>
      <c r="BM32" s="694">
        <v>95</v>
      </c>
      <c r="BN32" s="693"/>
      <c r="BO32" s="693"/>
      <c r="BP32" s="693"/>
      <c r="BQ32" s="695"/>
      <c r="BR32" s="692">
        <v>99</v>
      </c>
      <c r="BS32" s="693"/>
      <c r="BT32" s="693"/>
      <c r="BU32" s="693"/>
      <c r="BV32" s="693"/>
      <c r="BW32" s="693"/>
      <c r="BX32" s="694">
        <v>94.4</v>
      </c>
      <c r="BY32" s="693"/>
      <c r="BZ32" s="693"/>
      <c r="CA32" s="693"/>
      <c r="CB32" s="695"/>
      <c r="CD32" s="690"/>
      <c r="CE32" s="691"/>
      <c r="CF32" s="639" t="s">
        <v>298</v>
      </c>
      <c r="CG32" s="640"/>
      <c r="CH32" s="640"/>
      <c r="CI32" s="640"/>
      <c r="CJ32" s="640"/>
      <c r="CK32" s="640"/>
      <c r="CL32" s="640"/>
      <c r="CM32" s="640"/>
      <c r="CN32" s="640"/>
      <c r="CO32" s="640"/>
      <c r="CP32" s="640"/>
      <c r="CQ32" s="641"/>
      <c r="CR32" s="625">
        <v>9</v>
      </c>
      <c r="CS32" s="626"/>
      <c r="CT32" s="626"/>
      <c r="CU32" s="626"/>
      <c r="CV32" s="626"/>
      <c r="CW32" s="626"/>
      <c r="CX32" s="626"/>
      <c r="CY32" s="627"/>
      <c r="CZ32" s="659">
        <v>0</v>
      </c>
      <c r="DA32" s="660"/>
      <c r="DB32" s="660"/>
      <c r="DC32" s="661"/>
      <c r="DD32" s="634">
        <v>9</v>
      </c>
      <c r="DE32" s="626"/>
      <c r="DF32" s="626"/>
      <c r="DG32" s="626"/>
      <c r="DH32" s="626"/>
      <c r="DI32" s="626"/>
      <c r="DJ32" s="626"/>
      <c r="DK32" s="627"/>
      <c r="DL32" s="634">
        <v>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3587000</v>
      </c>
      <c r="S33" s="626"/>
      <c r="T33" s="626"/>
      <c r="U33" s="626"/>
      <c r="V33" s="626"/>
      <c r="W33" s="626"/>
      <c r="X33" s="626"/>
      <c r="Y33" s="627"/>
      <c r="Z33" s="628">
        <v>8.3000000000000007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15256221</v>
      </c>
      <c r="CS33" s="657"/>
      <c r="CT33" s="657"/>
      <c r="CU33" s="657"/>
      <c r="CV33" s="657"/>
      <c r="CW33" s="657"/>
      <c r="CX33" s="657"/>
      <c r="CY33" s="658"/>
      <c r="CZ33" s="659">
        <v>36.799999999999997</v>
      </c>
      <c r="DA33" s="660"/>
      <c r="DB33" s="660"/>
      <c r="DC33" s="661"/>
      <c r="DD33" s="634">
        <v>12757564</v>
      </c>
      <c r="DE33" s="657"/>
      <c r="DF33" s="657"/>
      <c r="DG33" s="657"/>
      <c r="DH33" s="657"/>
      <c r="DI33" s="657"/>
      <c r="DJ33" s="657"/>
      <c r="DK33" s="658"/>
      <c r="DL33" s="634">
        <v>10029507</v>
      </c>
      <c r="DM33" s="657"/>
      <c r="DN33" s="657"/>
      <c r="DO33" s="657"/>
      <c r="DP33" s="657"/>
      <c r="DQ33" s="657"/>
      <c r="DR33" s="657"/>
      <c r="DS33" s="657"/>
      <c r="DT33" s="657"/>
      <c r="DU33" s="657"/>
      <c r="DV33" s="658"/>
      <c r="DW33" s="630">
        <v>42.1</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5476645</v>
      </c>
      <c r="CS34" s="626"/>
      <c r="CT34" s="626"/>
      <c r="CU34" s="626"/>
      <c r="CV34" s="626"/>
      <c r="CW34" s="626"/>
      <c r="CX34" s="626"/>
      <c r="CY34" s="627"/>
      <c r="CZ34" s="659">
        <v>13.2</v>
      </c>
      <c r="DA34" s="660"/>
      <c r="DB34" s="660"/>
      <c r="DC34" s="661"/>
      <c r="DD34" s="634">
        <v>4788239</v>
      </c>
      <c r="DE34" s="626"/>
      <c r="DF34" s="626"/>
      <c r="DG34" s="626"/>
      <c r="DH34" s="626"/>
      <c r="DI34" s="626"/>
      <c r="DJ34" s="626"/>
      <c r="DK34" s="627"/>
      <c r="DL34" s="634">
        <v>4227894</v>
      </c>
      <c r="DM34" s="626"/>
      <c r="DN34" s="626"/>
      <c r="DO34" s="626"/>
      <c r="DP34" s="626"/>
      <c r="DQ34" s="626"/>
      <c r="DR34" s="626"/>
      <c r="DS34" s="626"/>
      <c r="DT34" s="626"/>
      <c r="DU34" s="626"/>
      <c r="DV34" s="627"/>
      <c r="DW34" s="630">
        <v>17.8</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1500000</v>
      </c>
      <c r="S35" s="626"/>
      <c r="T35" s="626"/>
      <c r="U35" s="626"/>
      <c r="V35" s="626"/>
      <c r="W35" s="626"/>
      <c r="X35" s="626"/>
      <c r="Y35" s="627"/>
      <c r="Z35" s="628">
        <v>3.5</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5380663</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1062546</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614058</v>
      </c>
      <c r="CS35" s="657"/>
      <c r="CT35" s="657"/>
      <c r="CU35" s="657"/>
      <c r="CV35" s="657"/>
      <c r="CW35" s="657"/>
      <c r="CX35" s="657"/>
      <c r="CY35" s="658"/>
      <c r="CZ35" s="659">
        <v>1.5</v>
      </c>
      <c r="DA35" s="660"/>
      <c r="DB35" s="660"/>
      <c r="DC35" s="661"/>
      <c r="DD35" s="634">
        <v>516148</v>
      </c>
      <c r="DE35" s="657"/>
      <c r="DF35" s="657"/>
      <c r="DG35" s="657"/>
      <c r="DH35" s="657"/>
      <c r="DI35" s="657"/>
      <c r="DJ35" s="657"/>
      <c r="DK35" s="658"/>
      <c r="DL35" s="634">
        <v>516118</v>
      </c>
      <c r="DM35" s="657"/>
      <c r="DN35" s="657"/>
      <c r="DO35" s="657"/>
      <c r="DP35" s="657"/>
      <c r="DQ35" s="657"/>
      <c r="DR35" s="657"/>
      <c r="DS35" s="657"/>
      <c r="DT35" s="657"/>
      <c r="DU35" s="657"/>
      <c r="DV35" s="658"/>
      <c r="DW35" s="630">
        <v>2.2000000000000002</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42982791</v>
      </c>
      <c r="S36" s="698"/>
      <c r="T36" s="698"/>
      <c r="U36" s="698"/>
      <c r="V36" s="698"/>
      <c r="W36" s="698"/>
      <c r="X36" s="698"/>
      <c r="Y36" s="699"/>
      <c r="Z36" s="700">
        <v>100</v>
      </c>
      <c r="AA36" s="700"/>
      <c r="AB36" s="700"/>
      <c r="AC36" s="700"/>
      <c r="AD36" s="701">
        <v>22300625</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1025020</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746842</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3194610</v>
      </c>
      <c r="CS36" s="626"/>
      <c r="CT36" s="626"/>
      <c r="CU36" s="626"/>
      <c r="CV36" s="626"/>
      <c r="CW36" s="626"/>
      <c r="CX36" s="626"/>
      <c r="CY36" s="627"/>
      <c r="CZ36" s="659">
        <v>7.7</v>
      </c>
      <c r="DA36" s="660"/>
      <c r="DB36" s="660"/>
      <c r="DC36" s="661"/>
      <c r="DD36" s="634">
        <v>2750885</v>
      </c>
      <c r="DE36" s="626"/>
      <c r="DF36" s="626"/>
      <c r="DG36" s="626"/>
      <c r="DH36" s="626"/>
      <c r="DI36" s="626"/>
      <c r="DJ36" s="626"/>
      <c r="DK36" s="627"/>
      <c r="DL36" s="634">
        <v>1970799</v>
      </c>
      <c r="DM36" s="626"/>
      <c r="DN36" s="626"/>
      <c r="DO36" s="626"/>
      <c r="DP36" s="626"/>
      <c r="DQ36" s="626"/>
      <c r="DR36" s="626"/>
      <c r="DS36" s="626"/>
      <c r="DT36" s="626"/>
      <c r="DU36" s="626"/>
      <c r="DV36" s="627"/>
      <c r="DW36" s="630">
        <v>8.3000000000000007</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27040</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16015</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6659</v>
      </c>
      <c r="CS37" s="657"/>
      <c r="CT37" s="657"/>
      <c r="CU37" s="657"/>
      <c r="CV37" s="657"/>
      <c r="CW37" s="657"/>
      <c r="CX37" s="657"/>
      <c r="CY37" s="658"/>
      <c r="CZ37" s="659">
        <v>0</v>
      </c>
      <c r="DA37" s="660"/>
      <c r="DB37" s="660"/>
      <c r="DC37" s="661"/>
      <c r="DD37" s="634">
        <v>6659</v>
      </c>
      <c r="DE37" s="657"/>
      <c r="DF37" s="657"/>
      <c r="DG37" s="657"/>
      <c r="DH37" s="657"/>
      <c r="DI37" s="657"/>
      <c r="DJ37" s="657"/>
      <c r="DK37" s="658"/>
      <c r="DL37" s="634">
        <v>6582</v>
      </c>
      <c r="DM37" s="657"/>
      <c r="DN37" s="657"/>
      <c r="DO37" s="657"/>
      <c r="DP37" s="657"/>
      <c r="DQ37" s="657"/>
      <c r="DR37" s="657"/>
      <c r="DS37" s="657"/>
      <c r="DT37" s="657"/>
      <c r="DU37" s="657"/>
      <c r="DV37" s="658"/>
      <c r="DW37" s="630">
        <v>0</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11468</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24627</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4333795</v>
      </c>
      <c r="CS38" s="626"/>
      <c r="CT38" s="626"/>
      <c r="CU38" s="626"/>
      <c r="CV38" s="626"/>
      <c r="CW38" s="626"/>
      <c r="CX38" s="626"/>
      <c r="CY38" s="627"/>
      <c r="CZ38" s="659">
        <v>10.5</v>
      </c>
      <c r="DA38" s="660"/>
      <c r="DB38" s="660"/>
      <c r="DC38" s="661"/>
      <c r="DD38" s="634">
        <v>3498949</v>
      </c>
      <c r="DE38" s="626"/>
      <c r="DF38" s="626"/>
      <c r="DG38" s="626"/>
      <c r="DH38" s="626"/>
      <c r="DI38" s="626"/>
      <c r="DJ38" s="626"/>
      <c r="DK38" s="627"/>
      <c r="DL38" s="634">
        <v>3251367</v>
      </c>
      <c r="DM38" s="626"/>
      <c r="DN38" s="626"/>
      <c r="DO38" s="626"/>
      <c r="DP38" s="626"/>
      <c r="DQ38" s="626"/>
      <c r="DR38" s="626"/>
      <c r="DS38" s="626"/>
      <c r="DT38" s="626"/>
      <c r="DU38" s="626"/>
      <c r="DV38" s="627"/>
      <c r="DW38" s="630">
        <v>13.7</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v>7723</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95</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1206532</v>
      </c>
      <c r="CS39" s="657"/>
      <c r="CT39" s="657"/>
      <c r="CU39" s="657"/>
      <c r="CV39" s="657"/>
      <c r="CW39" s="657"/>
      <c r="CX39" s="657"/>
      <c r="CY39" s="658"/>
      <c r="CZ39" s="659">
        <v>2.9</v>
      </c>
      <c r="DA39" s="660"/>
      <c r="DB39" s="660"/>
      <c r="DC39" s="661"/>
      <c r="DD39" s="634">
        <v>1140000</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1096337</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114</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430581</v>
      </c>
      <c r="CS40" s="626"/>
      <c r="CT40" s="626"/>
      <c r="CU40" s="626"/>
      <c r="CV40" s="626"/>
      <c r="CW40" s="626"/>
      <c r="CX40" s="626"/>
      <c r="CY40" s="627"/>
      <c r="CZ40" s="659">
        <v>1</v>
      </c>
      <c r="DA40" s="660"/>
      <c r="DB40" s="660"/>
      <c r="DC40" s="661"/>
      <c r="DD40" s="634">
        <v>63343</v>
      </c>
      <c r="DE40" s="626"/>
      <c r="DF40" s="626"/>
      <c r="DG40" s="626"/>
      <c r="DH40" s="626"/>
      <c r="DI40" s="626"/>
      <c r="DJ40" s="626"/>
      <c r="DK40" s="627"/>
      <c r="DL40" s="634">
        <v>63329</v>
      </c>
      <c r="DM40" s="626"/>
      <c r="DN40" s="626"/>
      <c r="DO40" s="626"/>
      <c r="DP40" s="626"/>
      <c r="DQ40" s="626"/>
      <c r="DR40" s="626"/>
      <c r="DS40" s="626"/>
      <c r="DT40" s="626"/>
      <c r="DU40" s="626"/>
      <c r="DV40" s="627"/>
      <c r="DW40" s="630">
        <v>0.3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3213075</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370</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5594945</v>
      </c>
      <c r="CS42" s="626"/>
      <c r="CT42" s="626"/>
      <c r="CU42" s="626"/>
      <c r="CV42" s="626"/>
      <c r="CW42" s="626"/>
      <c r="CX42" s="626"/>
      <c r="CY42" s="627"/>
      <c r="CZ42" s="659">
        <v>13.5</v>
      </c>
      <c r="DA42" s="708"/>
      <c r="DB42" s="708"/>
      <c r="DC42" s="709"/>
      <c r="DD42" s="634">
        <v>1711797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61869</v>
      </c>
      <c r="CS43" s="657"/>
      <c r="CT43" s="657"/>
      <c r="CU43" s="657"/>
      <c r="CV43" s="657"/>
      <c r="CW43" s="657"/>
      <c r="CX43" s="657"/>
      <c r="CY43" s="658"/>
      <c r="CZ43" s="659">
        <v>0.1</v>
      </c>
      <c r="DA43" s="660"/>
      <c r="DB43" s="660"/>
      <c r="DC43" s="661"/>
      <c r="DD43" s="634">
        <v>61414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5493479</v>
      </c>
      <c r="CS44" s="626"/>
      <c r="CT44" s="626"/>
      <c r="CU44" s="626"/>
      <c r="CV44" s="626"/>
      <c r="CW44" s="626"/>
      <c r="CX44" s="626"/>
      <c r="CY44" s="627"/>
      <c r="CZ44" s="659">
        <v>13.3</v>
      </c>
      <c r="DA44" s="708"/>
      <c r="DB44" s="708"/>
      <c r="DC44" s="709"/>
      <c r="DD44" s="634">
        <v>1616699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2234402</v>
      </c>
      <c r="CS45" s="657"/>
      <c r="CT45" s="657"/>
      <c r="CU45" s="657"/>
      <c r="CV45" s="657"/>
      <c r="CW45" s="657"/>
      <c r="CX45" s="657"/>
      <c r="CY45" s="658"/>
      <c r="CZ45" s="659">
        <v>5.4</v>
      </c>
      <c r="DA45" s="660"/>
      <c r="DB45" s="660"/>
      <c r="DC45" s="661"/>
      <c r="DD45" s="634">
        <v>272889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2925421</v>
      </c>
      <c r="CS46" s="626"/>
      <c r="CT46" s="626"/>
      <c r="CU46" s="626"/>
      <c r="CV46" s="626"/>
      <c r="CW46" s="626"/>
      <c r="CX46" s="626"/>
      <c r="CY46" s="627"/>
      <c r="CZ46" s="659">
        <v>7.1</v>
      </c>
      <c r="DA46" s="708"/>
      <c r="DB46" s="708"/>
      <c r="DC46" s="709"/>
      <c r="DD46" s="634">
        <v>1267201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101466</v>
      </c>
      <c r="CS47" s="657"/>
      <c r="CT47" s="657"/>
      <c r="CU47" s="657"/>
      <c r="CV47" s="657"/>
      <c r="CW47" s="657"/>
      <c r="CX47" s="657"/>
      <c r="CY47" s="658"/>
      <c r="CZ47" s="659">
        <v>0.2</v>
      </c>
      <c r="DA47" s="660"/>
      <c r="DB47" s="660"/>
      <c r="DC47" s="661"/>
      <c r="DD47" s="634">
        <v>95098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41422087</v>
      </c>
      <c r="CS49" s="693"/>
      <c r="CT49" s="693"/>
      <c r="CU49" s="693"/>
      <c r="CV49" s="693"/>
      <c r="CW49" s="693"/>
      <c r="CX49" s="693"/>
      <c r="CY49" s="720"/>
      <c r="CZ49" s="721">
        <v>100</v>
      </c>
      <c r="DA49" s="722"/>
      <c r="DB49" s="722"/>
      <c r="DC49" s="723"/>
      <c r="DD49" s="724">
        <v>26872197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516</v>
      </c>
      <c r="C7" s="752"/>
      <c r="D7" s="752"/>
      <c r="E7" s="752"/>
      <c r="F7" s="752"/>
      <c r="G7" s="752"/>
      <c r="H7" s="752"/>
      <c r="I7" s="752"/>
      <c r="J7" s="752"/>
      <c r="K7" s="752"/>
      <c r="L7" s="752"/>
      <c r="M7" s="752"/>
      <c r="N7" s="752"/>
      <c r="O7" s="752"/>
      <c r="P7" s="753"/>
      <c r="Q7" s="754">
        <v>43147</v>
      </c>
      <c r="R7" s="755"/>
      <c r="S7" s="755"/>
      <c r="T7" s="755"/>
      <c r="U7" s="755"/>
      <c r="V7" s="755">
        <v>41586</v>
      </c>
      <c r="W7" s="755"/>
      <c r="X7" s="755"/>
      <c r="Y7" s="755"/>
      <c r="Z7" s="755"/>
      <c r="AA7" s="755">
        <v>1561</v>
      </c>
      <c r="AB7" s="755"/>
      <c r="AC7" s="755"/>
      <c r="AD7" s="755"/>
      <c r="AE7" s="756"/>
      <c r="AF7" s="757">
        <v>1200</v>
      </c>
      <c r="AG7" s="758"/>
      <c r="AH7" s="758"/>
      <c r="AI7" s="758"/>
      <c r="AJ7" s="759"/>
      <c r="AK7" s="794">
        <v>1498</v>
      </c>
      <c r="AL7" s="795"/>
      <c r="AM7" s="795"/>
      <c r="AN7" s="795"/>
      <c r="AO7" s="795"/>
      <c r="AP7" s="795">
        <v>39236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540</v>
      </c>
      <c r="BT7" s="799"/>
      <c r="BU7" s="799"/>
      <c r="BV7" s="799"/>
      <c r="BW7" s="799"/>
      <c r="BX7" s="799"/>
      <c r="BY7" s="799"/>
      <c r="BZ7" s="799"/>
      <c r="CA7" s="799"/>
      <c r="CB7" s="799"/>
      <c r="CC7" s="799"/>
      <c r="CD7" s="799"/>
      <c r="CE7" s="799"/>
      <c r="CF7" s="799"/>
      <c r="CG7" s="800"/>
      <c r="CH7" s="791">
        <v>-1</v>
      </c>
      <c r="CI7" s="792"/>
      <c r="CJ7" s="792"/>
      <c r="CK7" s="792"/>
      <c r="CL7" s="793"/>
      <c r="CM7" s="791">
        <v>99</v>
      </c>
      <c r="CN7" s="792"/>
      <c r="CO7" s="792"/>
      <c r="CP7" s="792"/>
      <c r="CQ7" s="793"/>
      <c r="CR7" s="791">
        <v>35</v>
      </c>
      <c r="CS7" s="792"/>
      <c r="CT7" s="792"/>
      <c r="CU7" s="792"/>
      <c r="CV7" s="793"/>
      <c r="CW7" s="791">
        <v>4</v>
      </c>
      <c r="CX7" s="792"/>
      <c r="CY7" s="792"/>
      <c r="CZ7" s="792"/>
      <c r="DA7" s="793"/>
      <c r="DB7" s="791" t="s">
        <v>468</v>
      </c>
      <c r="DC7" s="792"/>
      <c r="DD7" s="792"/>
      <c r="DE7" s="792"/>
      <c r="DF7" s="793"/>
      <c r="DG7" s="791" t="s">
        <v>468</v>
      </c>
      <c r="DH7" s="792"/>
      <c r="DI7" s="792"/>
      <c r="DJ7" s="792"/>
      <c r="DK7" s="793"/>
      <c r="DL7" s="791" t="s">
        <v>468</v>
      </c>
      <c r="DM7" s="792"/>
      <c r="DN7" s="792"/>
      <c r="DO7" s="792"/>
      <c r="DP7" s="793"/>
      <c r="DQ7" s="791" t="s">
        <v>468</v>
      </c>
      <c r="DR7" s="792"/>
      <c r="DS7" s="792"/>
      <c r="DT7" s="792"/>
      <c r="DU7" s="793"/>
      <c r="DV7" s="772"/>
      <c r="DW7" s="773"/>
      <c r="DX7" s="773"/>
      <c r="DY7" s="773"/>
      <c r="DZ7" s="774"/>
      <c r="EA7" s="207"/>
    </row>
    <row r="8" spans="1:131" s="208" customFormat="1" ht="26.25" customHeight="1" x14ac:dyDescent="0.15">
      <c r="A8" s="214">
        <v>2</v>
      </c>
      <c r="B8" s="775" t="s">
        <v>525</v>
      </c>
      <c r="C8" s="776"/>
      <c r="D8" s="776"/>
      <c r="E8" s="776"/>
      <c r="F8" s="776"/>
      <c r="G8" s="776"/>
      <c r="H8" s="776"/>
      <c r="I8" s="776"/>
      <c r="J8" s="776"/>
      <c r="K8" s="776"/>
      <c r="L8" s="776"/>
      <c r="M8" s="776"/>
      <c r="N8" s="776"/>
      <c r="O8" s="776"/>
      <c r="P8" s="777"/>
      <c r="Q8" s="778">
        <v>64</v>
      </c>
      <c r="R8" s="779"/>
      <c r="S8" s="779"/>
      <c r="T8" s="779"/>
      <c r="U8" s="779"/>
      <c r="V8" s="779">
        <v>64</v>
      </c>
      <c r="W8" s="779"/>
      <c r="X8" s="779"/>
      <c r="Y8" s="779"/>
      <c r="Z8" s="779"/>
      <c r="AA8" s="779" t="s">
        <v>468</v>
      </c>
      <c r="AB8" s="779"/>
      <c r="AC8" s="779"/>
      <c r="AD8" s="779"/>
      <c r="AE8" s="780"/>
      <c r="AF8" s="781" t="s">
        <v>468</v>
      </c>
      <c r="AG8" s="782"/>
      <c r="AH8" s="782"/>
      <c r="AI8" s="782"/>
      <c r="AJ8" s="783"/>
      <c r="AK8" s="784">
        <v>63</v>
      </c>
      <c r="AL8" s="785"/>
      <c r="AM8" s="785"/>
      <c r="AN8" s="785"/>
      <c r="AO8" s="785"/>
      <c r="AP8" s="785" t="s">
        <v>468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541</v>
      </c>
      <c r="BT8" s="789"/>
      <c r="BU8" s="789"/>
      <c r="BV8" s="789"/>
      <c r="BW8" s="789"/>
      <c r="BX8" s="789"/>
      <c r="BY8" s="789"/>
      <c r="BZ8" s="789"/>
      <c r="CA8" s="789"/>
      <c r="CB8" s="789"/>
      <c r="CC8" s="789"/>
      <c r="CD8" s="789"/>
      <c r="CE8" s="789"/>
      <c r="CF8" s="789"/>
      <c r="CG8" s="790"/>
      <c r="CH8" s="801">
        <v>2</v>
      </c>
      <c r="CI8" s="802"/>
      <c r="CJ8" s="802"/>
      <c r="CK8" s="802"/>
      <c r="CL8" s="803"/>
      <c r="CM8" s="801">
        <v>143</v>
      </c>
      <c r="CN8" s="802"/>
      <c r="CO8" s="802"/>
      <c r="CP8" s="802"/>
      <c r="CQ8" s="803"/>
      <c r="CR8" s="801">
        <v>5</v>
      </c>
      <c r="CS8" s="802"/>
      <c r="CT8" s="802"/>
      <c r="CU8" s="802"/>
      <c r="CV8" s="803"/>
      <c r="CW8" s="801" t="s">
        <v>468</v>
      </c>
      <c r="CX8" s="802"/>
      <c r="CY8" s="802"/>
      <c r="CZ8" s="802"/>
      <c r="DA8" s="803"/>
      <c r="DB8" s="801" t="s">
        <v>468</v>
      </c>
      <c r="DC8" s="802"/>
      <c r="DD8" s="802"/>
      <c r="DE8" s="802"/>
      <c r="DF8" s="803"/>
      <c r="DG8" s="801" t="s">
        <v>468</v>
      </c>
      <c r="DH8" s="802"/>
      <c r="DI8" s="802"/>
      <c r="DJ8" s="802"/>
      <c r="DK8" s="803"/>
      <c r="DL8" s="801" t="s">
        <v>468</v>
      </c>
      <c r="DM8" s="802"/>
      <c r="DN8" s="802"/>
      <c r="DO8" s="802"/>
      <c r="DP8" s="803"/>
      <c r="DQ8" s="801" t="s">
        <v>468</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542</v>
      </c>
      <c r="BT9" s="789"/>
      <c r="BU9" s="789"/>
      <c r="BV9" s="789"/>
      <c r="BW9" s="789"/>
      <c r="BX9" s="789"/>
      <c r="BY9" s="789"/>
      <c r="BZ9" s="789"/>
      <c r="CA9" s="789"/>
      <c r="CB9" s="789"/>
      <c r="CC9" s="789"/>
      <c r="CD9" s="789"/>
      <c r="CE9" s="789"/>
      <c r="CF9" s="789"/>
      <c r="CG9" s="790"/>
      <c r="CH9" s="801">
        <v>1</v>
      </c>
      <c r="CI9" s="802"/>
      <c r="CJ9" s="802"/>
      <c r="CK9" s="802"/>
      <c r="CL9" s="803"/>
      <c r="CM9" s="801">
        <v>80</v>
      </c>
      <c r="CN9" s="802"/>
      <c r="CO9" s="802"/>
      <c r="CP9" s="802"/>
      <c r="CQ9" s="803"/>
      <c r="CR9" s="801">
        <v>30</v>
      </c>
      <c r="CS9" s="802"/>
      <c r="CT9" s="802"/>
      <c r="CU9" s="802"/>
      <c r="CV9" s="803"/>
      <c r="CW9" s="801">
        <v>1</v>
      </c>
      <c r="CX9" s="802"/>
      <c r="CY9" s="802"/>
      <c r="CZ9" s="802"/>
      <c r="DA9" s="803"/>
      <c r="DB9" s="801" t="s">
        <v>468</v>
      </c>
      <c r="DC9" s="802"/>
      <c r="DD9" s="802"/>
      <c r="DE9" s="802"/>
      <c r="DF9" s="803"/>
      <c r="DG9" s="801" t="s">
        <v>468</v>
      </c>
      <c r="DH9" s="802"/>
      <c r="DI9" s="802"/>
      <c r="DJ9" s="802"/>
      <c r="DK9" s="803"/>
      <c r="DL9" s="801" t="s">
        <v>468</v>
      </c>
      <c r="DM9" s="802"/>
      <c r="DN9" s="802"/>
      <c r="DO9" s="802"/>
      <c r="DP9" s="803"/>
      <c r="DQ9" s="801" t="s">
        <v>468</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543</v>
      </c>
      <c r="BT10" s="789"/>
      <c r="BU10" s="789"/>
      <c r="BV10" s="789"/>
      <c r="BW10" s="789"/>
      <c r="BX10" s="789"/>
      <c r="BY10" s="789"/>
      <c r="BZ10" s="789"/>
      <c r="CA10" s="789"/>
      <c r="CB10" s="789"/>
      <c r="CC10" s="789"/>
      <c r="CD10" s="789"/>
      <c r="CE10" s="789"/>
      <c r="CF10" s="789"/>
      <c r="CG10" s="790"/>
      <c r="CH10" s="801">
        <v>-16</v>
      </c>
      <c r="CI10" s="802"/>
      <c r="CJ10" s="802"/>
      <c r="CK10" s="802"/>
      <c r="CL10" s="803"/>
      <c r="CM10" s="801">
        <v>747</v>
      </c>
      <c r="CN10" s="802"/>
      <c r="CO10" s="802"/>
      <c r="CP10" s="802"/>
      <c r="CQ10" s="803"/>
      <c r="CR10" s="801">
        <v>8</v>
      </c>
      <c r="CS10" s="802"/>
      <c r="CT10" s="802"/>
      <c r="CU10" s="802"/>
      <c r="CV10" s="803"/>
      <c r="CW10" s="801">
        <v>53</v>
      </c>
      <c r="CX10" s="802"/>
      <c r="CY10" s="802"/>
      <c r="CZ10" s="802"/>
      <c r="DA10" s="803"/>
      <c r="DB10" s="801" t="s">
        <v>468</v>
      </c>
      <c r="DC10" s="802"/>
      <c r="DD10" s="802"/>
      <c r="DE10" s="802"/>
      <c r="DF10" s="803"/>
      <c r="DG10" s="801" t="s">
        <v>468</v>
      </c>
      <c r="DH10" s="802"/>
      <c r="DI10" s="802"/>
      <c r="DJ10" s="802"/>
      <c r="DK10" s="803"/>
      <c r="DL10" s="801" t="s">
        <v>468</v>
      </c>
      <c r="DM10" s="802"/>
      <c r="DN10" s="802"/>
      <c r="DO10" s="802"/>
      <c r="DP10" s="803"/>
      <c r="DQ10" s="801" t="s">
        <v>468</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544</v>
      </c>
      <c r="BT11" s="789"/>
      <c r="BU11" s="789"/>
      <c r="BV11" s="789"/>
      <c r="BW11" s="789"/>
      <c r="BX11" s="789"/>
      <c r="BY11" s="789"/>
      <c r="BZ11" s="789"/>
      <c r="CA11" s="789"/>
      <c r="CB11" s="789"/>
      <c r="CC11" s="789"/>
      <c r="CD11" s="789"/>
      <c r="CE11" s="789"/>
      <c r="CF11" s="789"/>
      <c r="CG11" s="790"/>
      <c r="CH11" s="801">
        <v>-75</v>
      </c>
      <c r="CI11" s="802"/>
      <c r="CJ11" s="802"/>
      <c r="CK11" s="802"/>
      <c r="CL11" s="803"/>
      <c r="CM11" s="801">
        <v>-71</v>
      </c>
      <c r="CN11" s="802"/>
      <c r="CO11" s="802"/>
      <c r="CP11" s="802"/>
      <c r="CQ11" s="803"/>
      <c r="CR11" s="801">
        <v>2</v>
      </c>
      <c r="CS11" s="802"/>
      <c r="CT11" s="802"/>
      <c r="CU11" s="802"/>
      <c r="CV11" s="803"/>
      <c r="CW11" s="801">
        <v>12</v>
      </c>
      <c r="CX11" s="802"/>
      <c r="CY11" s="802"/>
      <c r="CZ11" s="802"/>
      <c r="DA11" s="803"/>
      <c r="DB11" s="801" t="s">
        <v>468</v>
      </c>
      <c r="DC11" s="802"/>
      <c r="DD11" s="802"/>
      <c r="DE11" s="802"/>
      <c r="DF11" s="803"/>
      <c r="DG11" s="801" t="s">
        <v>468</v>
      </c>
      <c r="DH11" s="802"/>
      <c r="DI11" s="802"/>
      <c r="DJ11" s="802"/>
      <c r="DK11" s="803"/>
      <c r="DL11" s="801" t="s">
        <v>468</v>
      </c>
      <c r="DM11" s="802"/>
      <c r="DN11" s="802"/>
      <c r="DO11" s="802"/>
      <c r="DP11" s="803"/>
      <c r="DQ11" s="801" t="s">
        <v>468</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t="s">
        <v>545</v>
      </c>
      <c r="BS12" s="788" t="s">
        <v>546</v>
      </c>
      <c r="BT12" s="789"/>
      <c r="BU12" s="789"/>
      <c r="BV12" s="789"/>
      <c r="BW12" s="789"/>
      <c r="BX12" s="789"/>
      <c r="BY12" s="789"/>
      <c r="BZ12" s="789"/>
      <c r="CA12" s="789"/>
      <c r="CB12" s="789"/>
      <c r="CC12" s="789"/>
      <c r="CD12" s="789"/>
      <c r="CE12" s="789"/>
      <c r="CF12" s="789"/>
      <c r="CG12" s="790"/>
      <c r="CH12" s="801">
        <v>0</v>
      </c>
      <c r="CI12" s="802"/>
      <c r="CJ12" s="802"/>
      <c r="CK12" s="802"/>
      <c r="CL12" s="803"/>
      <c r="CM12" s="801">
        <v>520</v>
      </c>
      <c r="CN12" s="802"/>
      <c r="CO12" s="802"/>
      <c r="CP12" s="802"/>
      <c r="CQ12" s="803"/>
      <c r="CR12" s="801">
        <v>10</v>
      </c>
      <c r="CS12" s="802"/>
      <c r="CT12" s="802"/>
      <c r="CU12" s="802"/>
      <c r="CV12" s="803"/>
      <c r="CW12" s="801" t="s">
        <v>468</v>
      </c>
      <c r="CX12" s="802"/>
      <c r="CY12" s="802"/>
      <c r="CZ12" s="802"/>
      <c r="DA12" s="803"/>
      <c r="DB12" s="801" t="s">
        <v>468</v>
      </c>
      <c r="DC12" s="802"/>
      <c r="DD12" s="802"/>
      <c r="DE12" s="802"/>
      <c r="DF12" s="803"/>
      <c r="DG12" s="801">
        <v>702</v>
      </c>
      <c r="DH12" s="802"/>
      <c r="DI12" s="802"/>
      <c r="DJ12" s="802"/>
      <c r="DK12" s="803"/>
      <c r="DL12" s="801" t="s">
        <v>468</v>
      </c>
      <c r="DM12" s="802"/>
      <c r="DN12" s="802"/>
      <c r="DO12" s="802"/>
      <c r="DP12" s="803"/>
      <c r="DQ12" s="801" t="s">
        <v>468</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547</v>
      </c>
      <c r="BT13" s="789"/>
      <c r="BU13" s="789"/>
      <c r="BV13" s="789"/>
      <c r="BW13" s="789"/>
      <c r="BX13" s="789"/>
      <c r="BY13" s="789"/>
      <c r="BZ13" s="789"/>
      <c r="CA13" s="789"/>
      <c r="CB13" s="789"/>
      <c r="CC13" s="789"/>
      <c r="CD13" s="789"/>
      <c r="CE13" s="789"/>
      <c r="CF13" s="789"/>
      <c r="CG13" s="790"/>
      <c r="CH13" s="801">
        <v>35</v>
      </c>
      <c r="CI13" s="802"/>
      <c r="CJ13" s="802"/>
      <c r="CK13" s="802"/>
      <c r="CL13" s="803"/>
      <c r="CM13" s="801">
        <v>2457</v>
      </c>
      <c r="CN13" s="802"/>
      <c r="CO13" s="802"/>
      <c r="CP13" s="802"/>
      <c r="CQ13" s="803"/>
      <c r="CR13" s="801">
        <v>1210</v>
      </c>
      <c r="CS13" s="802"/>
      <c r="CT13" s="802"/>
      <c r="CU13" s="802"/>
      <c r="CV13" s="803"/>
      <c r="CW13" s="801">
        <v>7</v>
      </c>
      <c r="CX13" s="802"/>
      <c r="CY13" s="802"/>
      <c r="CZ13" s="802"/>
      <c r="DA13" s="803"/>
      <c r="DB13" s="801" t="s">
        <v>468</v>
      </c>
      <c r="DC13" s="802"/>
      <c r="DD13" s="802"/>
      <c r="DE13" s="802"/>
      <c r="DF13" s="803"/>
      <c r="DG13" s="801" t="s">
        <v>468</v>
      </c>
      <c r="DH13" s="802"/>
      <c r="DI13" s="802"/>
      <c r="DJ13" s="802"/>
      <c r="DK13" s="803"/>
      <c r="DL13" s="801" t="s">
        <v>468</v>
      </c>
      <c r="DM13" s="802"/>
      <c r="DN13" s="802"/>
      <c r="DO13" s="802"/>
      <c r="DP13" s="803"/>
      <c r="DQ13" s="801" t="s">
        <v>468</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548</v>
      </c>
      <c r="BT14" s="789"/>
      <c r="BU14" s="789"/>
      <c r="BV14" s="789"/>
      <c r="BW14" s="789"/>
      <c r="BX14" s="789"/>
      <c r="BY14" s="789"/>
      <c r="BZ14" s="789"/>
      <c r="CA14" s="789"/>
      <c r="CB14" s="789"/>
      <c r="CC14" s="789"/>
      <c r="CD14" s="789"/>
      <c r="CE14" s="789"/>
      <c r="CF14" s="789"/>
      <c r="CG14" s="790"/>
      <c r="CH14" s="801">
        <v>-81</v>
      </c>
      <c r="CI14" s="802"/>
      <c r="CJ14" s="802"/>
      <c r="CK14" s="802"/>
      <c r="CL14" s="803"/>
      <c r="CM14" s="801">
        <v>11972</v>
      </c>
      <c r="CN14" s="802"/>
      <c r="CO14" s="802"/>
      <c r="CP14" s="802"/>
      <c r="CQ14" s="803"/>
      <c r="CR14" s="801">
        <v>0</v>
      </c>
      <c r="CS14" s="802"/>
      <c r="CT14" s="802"/>
      <c r="CU14" s="802"/>
      <c r="CV14" s="803"/>
      <c r="CW14" s="801">
        <v>0</v>
      </c>
      <c r="CX14" s="802"/>
      <c r="CY14" s="802"/>
      <c r="CZ14" s="802"/>
      <c r="DA14" s="803"/>
      <c r="DB14" s="801" t="s">
        <v>468</v>
      </c>
      <c r="DC14" s="802"/>
      <c r="DD14" s="802"/>
      <c r="DE14" s="802"/>
      <c r="DF14" s="803"/>
      <c r="DG14" s="801" t="s">
        <v>468</v>
      </c>
      <c r="DH14" s="802"/>
      <c r="DI14" s="802"/>
      <c r="DJ14" s="802"/>
      <c r="DK14" s="803"/>
      <c r="DL14" s="801" t="s">
        <v>468</v>
      </c>
      <c r="DM14" s="802"/>
      <c r="DN14" s="802"/>
      <c r="DO14" s="802"/>
      <c r="DP14" s="803"/>
      <c r="DQ14" s="801" t="s">
        <v>468</v>
      </c>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364</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365</v>
      </c>
      <c r="B23" s="810" t="s">
        <v>526</v>
      </c>
      <c r="C23" s="811"/>
      <c r="D23" s="811"/>
      <c r="E23" s="811"/>
      <c r="F23" s="811"/>
      <c r="G23" s="811"/>
      <c r="H23" s="811"/>
      <c r="I23" s="811"/>
      <c r="J23" s="811"/>
      <c r="K23" s="811"/>
      <c r="L23" s="811"/>
      <c r="M23" s="811"/>
      <c r="N23" s="811"/>
      <c r="O23" s="811"/>
      <c r="P23" s="812"/>
      <c r="Q23" s="813">
        <v>43148</v>
      </c>
      <c r="R23" s="814"/>
      <c r="S23" s="814"/>
      <c r="T23" s="814"/>
      <c r="U23" s="814"/>
      <c r="V23" s="814">
        <v>41587</v>
      </c>
      <c r="W23" s="814"/>
      <c r="X23" s="814"/>
      <c r="Y23" s="814"/>
      <c r="Z23" s="814"/>
      <c r="AA23" s="814">
        <v>1561</v>
      </c>
      <c r="AB23" s="814"/>
      <c r="AC23" s="814"/>
      <c r="AD23" s="814"/>
      <c r="AE23" s="815"/>
      <c r="AF23" s="816">
        <v>1200</v>
      </c>
      <c r="AG23" s="814"/>
      <c r="AH23" s="814"/>
      <c r="AI23" s="814"/>
      <c r="AJ23" s="817"/>
      <c r="AK23" s="818"/>
      <c r="AL23" s="819"/>
      <c r="AM23" s="819"/>
      <c r="AN23" s="819"/>
      <c r="AO23" s="819"/>
      <c r="AP23" s="814">
        <v>39236</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366</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367</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368</v>
      </c>
      <c r="R26" s="738"/>
      <c r="S26" s="738"/>
      <c r="T26" s="738"/>
      <c r="U26" s="739"/>
      <c r="V26" s="737" t="s">
        <v>369</v>
      </c>
      <c r="W26" s="738"/>
      <c r="X26" s="738"/>
      <c r="Y26" s="738"/>
      <c r="Z26" s="739"/>
      <c r="AA26" s="737" t="s">
        <v>370</v>
      </c>
      <c r="AB26" s="738"/>
      <c r="AC26" s="738"/>
      <c r="AD26" s="738"/>
      <c r="AE26" s="738"/>
      <c r="AF26" s="832" t="s">
        <v>371</v>
      </c>
      <c r="AG26" s="833"/>
      <c r="AH26" s="833"/>
      <c r="AI26" s="833"/>
      <c r="AJ26" s="834"/>
      <c r="AK26" s="738" t="s">
        <v>372</v>
      </c>
      <c r="AL26" s="738"/>
      <c r="AM26" s="738"/>
      <c r="AN26" s="738"/>
      <c r="AO26" s="739"/>
      <c r="AP26" s="737" t="s">
        <v>373</v>
      </c>
      <c r="AQ26" s="738"/>
      <c r="AR26" s="738"/>
      <c r="AS26" s="738"/>
      <c r="AT26" s="739"/>
      <c r="AU26" s="737" t="s">
        <v>374</v>
      </c>
      <c r="AV26" s="738"/>
      <c r="AW26" s="738"/>
      <c r="AX26" s="738"/>
      <c r="AY26" s="739"/>
      <c r="AZ26" s="737" t="s">
        <v>375</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520</v>
      </c>
      <c r="C28" s="752"/>
      <c r="D28" s="752"/>
      <c r="E28" s="752"/>
      <c r="F28" s="752"/>
      <c r="G28" s="752"/>
      <c r="H28" s="752"/>
      <c r="I28" s="752"/>
      <c r="J28" s="752"/>
      <c r="K28" s="752"/>
      <c r="L28" s="752"/>
      <c r="M28" s="752"/>
      <c r="N28" s="752"/>
      <c r="O28" s="752"/>
      <c r="P28" s="753"/>
      <c r="Q28" s="842">
        <v>13837</v>
      </c>
      <c r="R28" s="843"/>
      <c r="S28" s="843"/>
      <c r="T28" s="843"/>
      <c r="U28" s="843"/>
      <c r="V28" s="843">
        <v>13289</v>
      </c>
      <c r="W28" s="843"/>
      <c r="X28" s="843"/>
      <c r="Y28" s="843"/>
      <c r="Z28" s="843"/>
      <c r="AA28" s="843">
        <v>548</v>
      </c>
      <c r="AB28" s="843"/>
      <c r="AC28" s="843"/>
      <c r="AD28" s="843"/>
      <c r="AE28" s="844"/>
      <c r="AF28" s="845">
        <v>548</v>
      </c>
      <c r="AG28" s="843"/>
      <c r="AH28" s="843"/>
      <c r="AI28" s="843"/>
      <c r="AJ28" s="846"/>
      <c r="AK28" s="847" t="s">
        <v>468</v>
      </c>
      <c r="AL28" s="838"/>
      <c r="AM28" s="838"/>
      <c r="AN28" s="838"/>
      <c r="AO28" s="838"/>
      <c r="AP28" s="838" t="s">
        <v>468</v>
      </c>
      <c r="AQ28" s="838"/>
      <c r="AR28" s="838"/>
      <c r="AS28" s="838"/>
      <c r="AT28" s="838"/>
      <c r="AU28" s="838" t="s">
        <v>468</v>
      </c>
      <c r="AV28" s="838"/>
      <c r="AW28" s="838"/>
      <c r="AX28" s="838"/>
      <c r="AY28" s="838"/>
      <c r="AZ28" s="839" t="s">
        <v>468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517</v>
      </c>
      <c r="C29" s="776"/>
      <c r="D29" s="776"/>
      <c r="E29" s="776"/>
      <c r="F29" s="776"/>
      <c r="G29" s="776"/>
      <c r="H29" s="776"/>
      <c r="I29" s="776"/>
      <c r="J29" s="776"/>
      <c r="K29" s="776"/>
      <c r="L29" s="776"/>
      <c r="M29" s="776"/>
      <c r="N29" s="776"/>
      <c r="O29" s="776"/>
      <c r="P29" s="777"/>
      <c r="Q29" s="778">
        <v>15397</v>
      </c>
      <c r="R29" s="779"/>
      <c r="S29" s="779"/>
      <c r="T29" s="779"/>
      <c r="U29" s="779"/>
      <c r="V29" s="779">
        <v>14335</v>
      </c>
      <c r="W29" s="779"/>
      <c r="X29" s="779"/>
      <c r="Y29" s="779"/>
      <c r="Z29" s="779"/>
      <c r="AA29" s="779">
        <v>1063</v>
      </c>
      <c r="AB29" s="779"/>
      <c r="AC29" s="779"/>
      <c r="AD29" s="779"/>
      <c r="AE29" s="780"/>
      <c r="AF29" s="781">
        <v>1063</v>
      </c>
      <c r="AG29" s="782"/>
      <c r="AH29" s="782"/>
      <c r="AI29" s="782"/>
      <c r="AJ29" s="783"/>
      <c r="AK29" s="850">
        <v>1096</v>
      </c>
      <c r="AL29" s="851"/>
      <c r="AM29" s="851"/>
      <c r="AN29" s="851"/>
      <c r="AO29" s="851"/>
      <c r="AP29" s="851" t="s">
        <v>468</v>
      </c>
      <c r="AQ29" s="851"/>
      <c r="AR29" s="851"/>
      <c r="AS29" s="851"/>
      <c r="AT29" s="851"/>
      <c r="AU29" s="851" t="s">
        <v>468</v>
      </c>
      <c r="AV29" s="851"/>
      <c r="AW29" s="851"/>
      <c r="AX29" s="851"/>
      <c r="AY29" s="851"/>
      <c r="AZ29" s="852" t="s">
        <v>468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527</v>
      </c>
      <c r="C30" s="776"/>
      <c r="D30" s="776"/>
      <c r="E30" s="776"/>
      <c r="F30" s="776"/>
      <c r="G30" s="776"/>
      <c r="H30" s="776"/>
      <c r="I30" s="776"/>
      <c r="J30" s="776"/>
      <c r="K30" s="776"/>
      <c r="L30" s="776"/>
      <c r="M30" s="776"/>
      <c r="N30" s="776"/>
      <c r="O30" s="776"/>
      <c r="P30" s="777"/>
      <c r="Q30" s="778">
        <v>33</v>
      </c>
      <c r="R30" s="779"/>
      <c r="S30" s="779"/>
      <c r="T30" s="779"/>
      <c r="U30" s="779"/>
      <c r="V30" s="779">
        <v>2</v>
      </c>
      <c r="W30" s="779"/>
      <c r="X30" s="779"/>
      <c r="Y30" s="779"/>
      <c r="Z30" s="779"/>
      <c r="AA30" s="779">
        <v>31</v>
      </c>
      <c r="AB30" s="779"/>
      <c r="AC30" s="779"/>
      <c r="AD30" s="779"/>
      <c r="AE30" s="780"/>
      <c r="AF30" s="781">
        <v>31</v>
      </c>
      <c r="AG30" s="782"/>
      <c r="AH30" s="782"/>
      <c r="AI30" s="782"/>
      <c r="AJ30" s="783"/>
      <c r="AK30" s="850" t="s">
        <v>468</v>
      </c>
      <c r="AL30" s="851"/>
      <c r="AM30" s="851"/>
      <c r="AN30" s="851"/>
      <c r="AO30" s="851"/>
      <c r="AP30" s="851" t="s">
        <v>468</v>
      </c>
      <c r="AQ30" s="851"/>
      <c r="AR30" s="851"/>
      <c r="AS30" s="851"/>
      <c r="AT30" s="851"/>
      <c r="AU30" s="851" t="s">
        <v>468</v>
      </c>
      <c r="AV30" s="851"/>
      <c r="AW30" s="851"/>
      <c r="AX30" s="851"/>
      <c r="AY30" s="851"/>
      <c r="AZ30" s="852" t="s">
        <v>468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528</v>
      </c>
      <c r="C31" s="776"/>
      <c r="D31" s="776"/>
      <c r="E31" s="776"/>
      <c r="F31" s="776"/>
      <c r="G31" s="776"/>
      <c r="H31" s="776"/>
      <c r="I31" s="776"/>
      <c r="J31" s="776"/>
      <c r="K31" s="776"/>
      <c r="L31" s="776"/>
      <c r="M31" s="776"/>
      <c r="N31" s="776"/>
      <c r="O31" s="776"/>
      <c r="P31" s="777"/>
      <c r="Q31" s="778">
        <v>20</v>
      </c>
      <c r="R31" s="779"/>
      <c r="S31" s="779"/>
      <c r="T31" s="779"/>
      <c r="U31" s="779"/>
      <c r="V31" s="779">
        <v>10</v>
      </c>
      <c r="W31" s="779"/>
      <c r="X31" s="779"/>
      <c r="Y31" s="779"/>
      <c r="Z31" s="779"/>
      <c r="AA31" s="779">
        <v>11</v>
      </c>
      <c r="AB31" s="779"/>
      <c r="AC31" s="779"/>
      <c r="AD31" s="779"/>
      <c r="AE31" s="780"/>
      <c r="AF31" s="781">
        <v>11</v>
      </c>
      <c r="AG31" s="782"/>
      <c r="AH31" s="782"/>
      <c r="AI31" s="782"/>
      <c r="AJ31" s="783"/>
      <c r="AK31" s="850" t="s">
        <v>468</v>
      </c>
      <c r="AL31" s="851"/>
      <c r="AM31" s="851"/>
      <c r="AN31" s="851"/>
      <c r="AO31" s="851"/>
      <c r="AP31" s="851" t="s">
        <v>468</v>
      </c>
      <c r="AQ31" s="851"/>
      <c r="AR31" s="851"/>
      <c r="AS31" s="851"/>
      <c r="AT31" s="851"/>
      <c r="AU31" s="851" t="s">
        <v>468</v>
      </c>
      <c r="AV31" s="851"/>
      <c r="AW31" s="851"/>
      <c r="AX31" s="851"/>
      <c r="AY31" s="851"/>
      <c r="AZ31" s="852" t="s">
        <v>468</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521</v>
      </c>
      <c r="C32" s="776"/>
      <c r="D32" s="776"/>
      <c r="E32" s="776"/>
      <c r="F32" s="776"/>
      <c r="G32" s="776"/>
      <c r="H32" s="776"/>
      <c r="I32" s="776"/>
      <c r="J32" s="776"/>
      <c r="K32" s="776"/>
      <c r="L32" s="776"/>
      <c r="M32" s="776"/>
      <c r="N32" s="776"/>
      <c r="O32" s="776"/>
      <c r="P32" s="777"/>
      <c r="Q32" s="778">
        <v>10176</v>
      </c>
      <c r="R32" s="779"/>
      <c r="S32" s="779"/>
      <c r="T32" s="779"/>
      <c r="U32" s="779"/>
      <c r="V32" s="779">
        <v>10045</v>
      </c>
      <c r="W32" s="779"/>
      <c r="X32" s="779"/>
      <c r="Y32" s="779"/>
      <c r="Z32" s="779"/>
      <c r="AA32" s="779">
        <v>131</v>
      </c>
      <c r="AB32" s="779"/>
      <c r="AC32" s="779"/>
      <c r="AD32" s="779"/>
      <c r="AE32" s="780"/>
      <c r="AF32" s="781">
        <v>131</v>
      </c>
      <c r="AG32" s="782"/>
      <c r="AH32" s="782"/>
      <c r="AI32" s="782"/>
      <c r="AJ32" s="783"/>
      <c r="AK32" s="850">
        <v>1487</v>
      </c>
      <c r="AL32" s="851"/>
      <c r="AM32" s="851"/>
      <c r="AN32" s="851"/>
      <c r="AO32" s="851"/>
      <c r="AP32" s="851" t="s">
        <v>468</v>
      </c>
      <c r="AQ32" s="851"/>
      <c r="AR32" s="851"/>
      <c r="AS32" s="851"/>
      <c r="AT32" s="851"/>
      <c r="AU32" s="851" t="s">
        <v>468</v>
      </c>
      <c r="AV32" s="851"/>
      <c r="AW32" s="851"/>
      <c r="AX32" s="851"/>
      <c r="AY32" s="851"/>
      <c r="AZ32" s="852" t="s">
        <v>468</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522</v>
      </c>
      <c r="C33" s="776"/>
      <c r="D33" s="776"/>
      <c r="E33" s="776"/>
      <c r="F33" s="776"/>
      <c r="G33" s="776"/>
      <c r="H33" s="776"/>
      <c r="I33" s="776"/>
      <c r="J33" s="776"/>
      <c r="K33" s="776"/>
      <c r="L33" s="776"/>
      <c r="M33" s="776"/>
      <c r="N33" s="776"/>
      <c r="O33" s="776"/>
      <c r="P33" s="777"/>
      <c r="Q33" s="778">
        <v>1754</v>
      </c>
      <c r="R33" s="779"/>
      <c r="S33" s="779"/>
      <c r="T33" s="779"/>
      <c r="U33" s="779"/>
      <c r="V33" s="779">
        <v>1710</v>
      </c>
      <c r="W33" s="779"/>
      <c r="X33" s="779"/>
      <c r="Y33" s="779"/>
      <c r="Z33" s="779"/>
      <c r="AA33" s="779">
        <v>44</v>
      </c>
      <c r="AB33" s="779"/>
      <c r="AC33" s="779"/>
      <c r="AD33" s="779"/>
      <c r="AE33" s="780"/>
      <c r="AF33" s="781">
        <v>44</v>
      </c>
      <c r="AG33" s="782"/>
      <c r="AH33" s="782"/>
      <c r="AI33" s="782"/>
      <c r="AJ33" s="783"/>
      <c r="AK33" s="850">
        <v>422</v>
      </c>
      <c r="AL33" s="851"/>
      <c r="AM33" s="851"/>
      <c r="AN33" s="851"/>
      <c r="AO33" s="851"/>
      <c r="AP33" s="851" t="s">
        <v>468</v>
      </c>
      <c r="AQ33" s="851"/>
      <c r="AR33" s="851"/>
      <c r="AS33" s="851"/>
      <c r="AT33" s="851"/>
      <c r="AU33" s="851" t="s">
        <v>468</v>
      </c>
      <c r="AV33" s="851"/>
      <c r="AW33" s="851"/>
      <c r="AX33" s="851"/>
      <c r="AY33" s="851"/>
      <c r="AZ33" s="852" t="s">
        <v>468</v>
      </c>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515</v>
      </c>
      <c r="C34" s="776"/>
      <c r="D34" s="776"/>
      <c r="E34" s="776"/>
      <c r="F34" s="776"/>
      <c r="G34" s="776"/>
      <c r="H34" s="776"/>
      <c r="I34" s="776"/>
      <c r="J34" s="776"/>
      <c r="K34" s="776"/>
      <c r="L34" s="776"/>
      <c r="M34" s="776"/>
      <c r="N34" s="776"/>
      <c r="O34" s="776"/>
      <c r="P34" s="777"/>
      <c r="Q34" s="778">
        <v>2145</v>
      </c>
      <c r="R34" s="779"/>
      <c r="S34" s="779"/>
      <c r="T34" s="779"/>
      <c r="U34" s="779"/>
      <c r="V34" s="779">
        <v>1734</v>
      </c>
      <c r="W34" s="779"/>
      <c r="X34" s="779"/>
      <c r="Y34" s="779"/>
      <c r="Z34" s="779"/>
      <c r="AA34" s="779">
        <v>411</v>
      </c>
      <c r="AB34" s="779"/>
      <c r="AC34" s="779"/>
      <c r="AD34" s="779"/>
      <c r="AE34" s="780"/>
      <c r="AF34" s="781">
        <v>2449</v>
      </c>
      <c r="AG34" s="782"/>
      <c r="AH34" s="782"/>
      <c r="AI34" s="782"/>
      <c r="AJ34" s="783"/>
      <c r="AK34" s="850">
        <v>27</v>
      </c>
      <c r="AL34" s="851"/>
      <c r="AM34" s="851"/>
      <c r="AN34" s="851"/>
      <c r="AO34" s="851"/>
      <c r="AP34" s="851">
        <v>9250</v>
      </c>
      <c r="AQ34" s="851"/>
      <c r="AR34" s="851"/>
      <c r="AS34" s="851"/>
      <c r="AT34" s="851"/>
      <c r="AU34" s="851">
        <v>55</v>
      </c>
      <c r="AV34" s="851"/>
      <c r="AW34" s="851"/>
      <c r="AX34" s="851"/>
      <c r="AY34" s="851"/>
      <c r="AZ34" s="852" t="s">
        <v>468</v>
      </c>
      <c r="BA34" s="852"/>
      <c r="BB34" s="852"/>
      <c r="BC34" s="852"/>
      <c r="BD34" s="852"/>
      <c r="BE34" s="848" t="s">
        <v>529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518</v>
      </c>
      <c r="C35" s="776"/>
      <c r="D35" s="776"/>
      <c r="E35" s="776"/>
      <c r="F35" s="776"/>
      <c r="G35" s="776"/>
      <c r="H35" s="776"/>
      <c r="I35" s="776"/>
      <c r="J35" s="776"/>
      <c r="K35" s="776"/>
      <c r="L35" s="776"/>
      <c r="M35" s="776"/>
      <c r="N35" s="776"/>
      <c r="O35" s="776"/>
      <c r="P35" s="777"/>
      <c r="Q35" s="778">
        <v>142</v>
      </c>
      <c r="R35" s="779"/>
      <c r="S35" s="779"/>
      <c r="T35" s="779"/>
      <c r="U35" s="779"/>
      <c r="V35" s="779">
        <v>112</v>
      </c>
      <c r="W35" s="779"/>
      <c r="X35" s="779"/>
      <c r="Y35" s="779"/>
      <c r="Z35" s="779"/>
      <c r="AA35" s="779">
        <v>30</v>
      </c>
      <c r="AB35" s="779"/>
      <c r="AC35" s="779"/>
      <c r="AD35" s="779"/>
      <c r="AE35" s="780"/>
      <c r="AF35" s="781">
        <v>792</v>
      </c>
      <c r="AG35" s="782"/>
      <c r="AH35" s="782"/>
      <c r="AI35" s="782"/>
      <c r="AJ35" s="783"/>
      <c r="AK35" s="850" t="s">
        <v>468</v>
      </c>
      <c r="AL35" s="851"/>
      <c r="AM35" s="851"/>
      <c r="AN35" s="851"/>
      <c r="AO35" s="851"/>
      <c r="AP35" s="851" t="s">
        <v>468</v>
      </c>
      <c r="AQ35" s="851"/>
      <c r="AR35" s="851"/>
      <c r="AS35" s="851"/>
      <c r="AT35" s="851"/>
      <c r="AU35" s="851" t="s">
        <v>468</v>
      </c>
      <c r="AV35" s="851"/>
      <c r="AW35" s="851"/>
      <c r="AX35" s="851"/>
      <c r="AY35" s="851"/>
      <c r="AZ35" s="852" t="s">
        <v>468</v>
      </c>
      <c r="BA35" s="852"/>
      <c r="BB35" s="852"/>
      <c r="BC35" s="852"/>
      <c r="BD35" s="852"/>
      <c r="BE35" s="848" t="s">
        <v>529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519</v>
      </c>
      <c r="C36" s="776"/>
      <c r="D36" s="776"/>
      <c r="E36" s="776"/>
      <c r="F36" s="776"/>
      <c r="G36" s="776"/>
      <c r="H36" s="776"/>
      <c r="I36" s="776"/>
      <c r="J36" s="776"/>
      <c r="K36" s="776"/>
      <c r="L36" s="776"/>
      <c r="M36" s="776"/>
      <c r="N36" s="776"/>
      <c r="O36" s="776"/>
      <c r="P36" s="777"/>
      <c r="Q36" s="778">
        <v>2803</v>
      </c>
      <c r="R36" s="779"/>
      <c r="S36" s="779"/>
      <c r="T36" s="779"/>
      <c r="U36" s="779"/>
      <c r="V36" s="779">
        <v>2634</v>
      </c>
      <c r="W36" s="779"/>
      <c r="X36" s="779"/>
      <c r="Y36" s="779"/>
      <c r="Z36" s="779"/>
      <c r="AA36" s="779">
        <v>169</v>
      </c>
      <c r="AB36" s="779"/>
      <c r="AC36" s="779"/>
      <c r="AD36" s="779"/>
      <c r="AE36" s="780"/>
      <c r="AF36" s="781">
        <v>631</v>
      </c>
      <c r="AG36" s="782"/>
      <c r="AH36" s="782"/>
      <c r="AI36" s="782"/>
      <c r="AJ36" s="783"/>
      <c r="AK36" s="850">
        <v>1020</v>
      </c>
      <c r="AL36" s="851"/>
      <c r="AM36" s="851"/>
      <c r="AN36" s="851"/>
      <c r="AO36" s="851"/>
      <c r="AP36" s="851">
        <v>24407</v>
      </c>
      <c r="AQ36" s="851"/>
      <c r="AR36" s="851"/>
      <c r="AS36" s="851"/>
      <c r="AT36" s="851"/>
      <c r="AU36" s="851">
        <v>14669</v>
      </c>
      <c r="AV36" s="851"/>
      <c r="AW36" s="851"/>
      <c r="AX36" s="851"/>
      <c r="AY36" s="851"/>
      <c r="AZ36" s="852" t="s">
        <v>468</v>
      </c>
      <c r="BA36" s="852"/>
      <c r="BB36" s="852"/>
      <c r="BC36" s="852"/>
      <c r="BD36" s="852"/>
      <c r="BE36" s="848" t="s">
        <v>529</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530</v>
      </c>
      <c r="C37" s="776"/>
      <c r="D37" s="776"/>
      <c r="E37" s="776"/>
      <c r="F37" s="776"/>
      <c r="G37" s="776"/>
      <c r="H37" s="776"/>
      <c r="I37" s="776"/>
      <c r="J37" s="776"/>
      <c r="K37" s="776"/>
      <c r="L37" s="776"/>
      <c r="M37" s="776"/>
      <c r="N37" s="776"/>
      <c r="O37" s="776"/>
      <c r="P37" s="777"/>
      <c r="Q37" s="778">
        <v>25</v>
      </c>
      <c r="R37" s="779"/>
      <c r="S37" s="779"/>
      <c r="T37" s="779"/>
      <c r="U37" s="779"/>
      <c r="V37" s="779">
        <v>25</v>
      </c>
      <c r="W37" s="779"/>
      <c r="X37" s="779"/>
      <c r="Y37" s="779"/>
      <c r="Z37" s="779"/>
      <c r="AA37" s="779" t="s">
        <v>468</v>
      </c>
      <c r="AB37" s="779"/>
      <c r="AC37" s="779"/>
      <c r="AD37" s="779"/>
      <c r="AE37" s="780"/>
      <c r="AF37" s="781" t="s">
        <v>468</v>
      </c>
      <c r="AG37" s="782"/>
      <c r="AH37" s="782"/>
      <c r="AI37" s="782"/>
      <c r="AJ37" s="783"/>
      <c r="AK37" s="850">
        <v>8</v>
      </c>
      <c r="AL37" s="851"/>
      <c r="AM37" s="851"/>
      <c r="AN37" s="851"/>
      <c r="AO37" s="851"/>
      <c r="AP37" s="851" t="s">
        <v>468</v>
      </c>
      <c r="AQ37" s="851"/>
      <c r="AR37" s="851"/>
      <c r="AS37" s="851"/>
      <c r="AT37" s="851"/>
      <c r="AU37" s="851" t="s">
        <v>468</v>
      </c>
      <c r="AV37" s="851"/>
      <c r="AW37" s="851"/>
      <c r="AX37" s="851"/>
      <c r="AY37" s="851"/>
      <c r="AZ37" s="852" t="s">
        <v>468</v>
      </c>
      <c r="BA37" s="852"/>
      <c r="BB37" s="852"/>
      <c r="BC37" s="852"/>
      <c r="BD37" s="852"/>
      <c r="BE37" s="848" t="s">
        <v>531</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532</v>
      </c>
      <c r="C38" s="776"/>
      <c r="D38" s="776"/>
      <c r="E38" s="776"/>
      <c r="F38" s="776"/>
      <c r="G38" s="776"/>
      <c r="H38" s="776"/>
      <c r="I38" s="776"/>
      <c r="J38" s="776"/>
      <c r="K38" s="776"/>
      <c r="L38" s="776"/>
      <c r="M38" s="776"/>
      <c r="N38" s="776"/>
      <c r="O38" s="776"/>
      <c r="P38" s="777"/>
      <c r="Q38" s="778">
        <v>13</v>
      </c>
      <c r="R38" s="779"/>
      <c r="S38" s="779"/>
      <c r="T38" s="779"/>
      <c r="U38" s="779"/>
      <c r="V38" s="779">
        <v>13</v>
      </c>
      <c r="W38" s="779"/>
      <c r="X38" s="779"/>
      <c r="Y38" s="779"/>
      <c r="Z38" s="779"/>
      <c r="AA38" s="779" t="s">
        <v>468</v>
      </c>
      <c r="AB38" s="779"/>
      <c r="AC38" s="779"/>
      <c r="AD38" s="779"/>
      <c r="AE38" s="780"/>
      <c r="AF38" s="781" t="s">
        <v>468</v>
      </c>
      <c r="AG38" s="782"/>
      <c r="AH38" s="782"/>
      <c r="AI38" s="782"/>
      <c r="AJ38" s="783"/>
      <c r="AK38" s="850">
        <v>11</v>
      </c>
      <c r="AL38" s="851"/>
      <c r="AM38" s="851"/>
      <c r="AN38" s="851"/>
      <c r="AO38" s="851"/>
      <c r="AP38" s="851" t="s">
        <v>468</v>
      </c>
      <c r="AQ38" s="851"/>
      <c r="AR38" s="851"/>
      <c r="AS38" s="851"/>
      <c r="AT38" s="851"/>
      <c r="AU38" s="851" t="s">
        <v>468</v>
      </c>
      <c r="AV38" s="851"/>
      <c r="AW38" s="851"/>
      <c r="AX38" s="851"/>
      <c r="AY38" s="851"/>
      <c r="AZ38" s="852" t="s">
        <v>468</v>
      </c>
      <c r="BA38" s="852"/>
      <c r="BB38" s="852"/>
      <c r="BC38" s="852"/>
      <c r="BD38" s="852"/>
      <c r="BE38" s="848" t="s">
        <v>531</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365</v>
      </c>
      <c r="B63" s="810" t="s">
        <v>533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5699</v>
      </c>
      <c r="AG63" s="862"/>
      <c r="AH63" s="862"/>
      <c r="AI63" s="862"/>
      <c r="AJ63" s="863"/>
      <c r="AK63" s="864"/>
      <c r="AL63" s="859"/>
      <c r="AM63" s="859"/>
      <c r="AN63" s="859"/>
      <c r="AO63" s="859"/>
      <c r="AP63" s="862">
        <v>33657</v>
      </c>
      <c r="AQ63" s="862"/>
      <c r="AR63" s="862"/>
      <c r="AS63" s="862"/>
      <c r="AT63" s="862"/>
      <c r="AU63" s="862">
        <v>14724</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382</v>
      </c>
      <c r="B66" s="761"/>
      <c r="C66" s="761"/>
      <c r="D66" s="761"/>
      <c r="E66" s="761"/>
      <c r="F66" s="761"/>
      <c r="G66" s="761"/>
      <c r="H66" s="761"/>
      <c r="I66" s="761"/>
      <c r="J66" s="761"/>
      <c r="K66" s="761"/>
      <c r="L66" s="761"/>
      <c r="M66" s="761"/>
      <c r="N66" s="761"/>
      <c r="O66" s="761"/>
      <c r="P66" s="762"/>
      <c r="Q66" s="737" t="s">
        <v>368</v>
      </c>
      <c r="R66" s="738"/>
      <c r="S66" s="738"/>
      <c r="T66" s="738"/>
      <c r="U66" s="739"/>
      <c r="V66" s="737" t="s">
        <v>369</v>
      </c>
      <c r="W66" s="738"/>
      <c r="X66" s="738"/>
      <c r="Y66" s="738"/>
      <c r="Z66" s="739"/>
      <c r="AA66" s="737" t="s">
        <v>370</v>
      </c>
      <c r="AB66" s="738"/>
      <c r="AC66" s="738"/>
      <c r="AD66" s="738"/>
      <c r="AE66" s="739"/>
      <c r="AF66" s="872" t="s">
        <v>371</v>
      </c>
      <c r="AG66" s="833"/>
      <c r="AH66" s="833"/>
      <c r="AI66" s="833"/>
      <c r="AJ66" s="873"/>
      <c r="AK66" s="737" t="s">
        <v>372</v>
      </c>
      <c r="AL66" s="761"/>
      <c r="AM66" s="761"/>
      <c r="AN66" s="761"/>
      <c r="AO66" s="762"/>
      <c r="AP66" s="737" t="s">
        <v>373</v>
      </c>
      <c r="AQ66" s="738"/>
      <c r="AR66" s="738"/>
      <c r="AS66" s="738"/>
      <c r="AT66" s="739"/>
      <c r="AU66" s="737" t="s">
        <v>383</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534</v>
      </c>
      <c r="C68" s="890"/>
      <c r="D68" s="890"/>
      <c r="E68" s="890"/>
      <c r="F68" s="890"/>
      <c r="G68" s="890"/>
      <c r="H68" s="890"/>
      <c r="I68" s="890"/>
      <c r="J68" s="890"/>
      <c r="K68" s="890"/>
      <c r="L68" s="890"/>
      <c r="M68" s="890"/>
      <c r="N68" s="890"/>
      <c r="O68" s="890"/>
      <c r="P68" s="891"/>
      <c r="Q68" s="892">
        <v>781</v>
      </c>
      <c r="R68" s="886"/>
      <c r="S68" s="886"/>
      <c r="T68" s="886"/>
      <c r="U68" s="886"/>
      <c r="V68" s="886">
        <v>775</v>
      </c>
      <c r="W68" s="886"/>
      <c r="X68" s="886"/>
      <c r="Y68" s="886"/>
      <c r="Z68" s="886"/>
      <c r="AA68" s="886">
        <v>7</v>
      </c>
      <c r="AB68" s="886"/>
      <c r="AC68" s="886"/>
      <c r="AD68" s="886"/>
      <c r="AE68" s="886"/>
      <c r="AF68" s="886">
        <v>7</v>
      </c>
      <c r="AG68" s="886"/>
      <c r="AH68" s="886"/>
      <c r="AI68" s="886"/>
      <c r="AJ68" s="886"/>
      <c r="AK68" s="886">
        <v>307</v>
      </c>
      <c r="AL68" s="886"/>
      <c r="AM68" s="886"/>
      <c r="AN68" s="886"/>
      <c r="AO68" s="886"/>
      <c r="AP68" s="886" t="s">
        <v>468</v>
      </c>
      <c r="AQ68" s="886"/>
      <c r="AR68" s="886"/>
      <c r="AS68" s="886"/>
      <c r="AT68" s="886"/>
      <c r="AU68" s="886" t="s">
        <v>468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535</v>
      </c>
      <c r="C69" s="894"/>
      <c r="D69" s="894"/>
      <c r="E69" s="894"/>
      <c r="F69" s="894"/>
      <c r="G69" s="894"/>
      <c r="H69" s="894"/>
      <c r="I69" s="894"/>
      <c r="J69" s="894"/>
      <c r="K69" s="894"/>
      <c r="L69" s="894"/>
      <c r="M69" s="894"/>
      <c r="N69" s="894"/>
      <c r="O69" s="894"/>
      <c r="P69" s="895"/>
      <c r="Q69" s="896">
        <v>22</v>
      </c>
      <c r="R69" s="851"/>
      <c r="S69" s="851"/>
      <c r="T69" s="851"/>
      <c r="U69" s="851"/>
      <c r="V69" s="851">
        <v>21</v>
      </c>
      <c r="W69" s="851"/>
      <c r="X69" s="851"/>
      <c r="Y69" s="851"/>
      <c r="Z69" s="851"/>
      <c r="AA69" s="851">
        <v>1</v>
      </c>
      <c r="AB69" s="851"/>
      <c r="AC69" s="851"/>
      <c r="AD69" s="851"/>
      <c r="AE69" s="851"/>
      <c r="AF69" s="851">
        <v>1</v>
      </c>
      <c r="AG69" s="851"/>
      <c r="AH69" s="851"/>
      <c r="AI69" s="851"/>
      <c r="AJ69" s="851"/>
      <c r="AK69" s="851">
        <v>2</v>
      </c>
      <c r="AL69" s="851"/>
      <c r="AM69" s="851"/>
      <c r="AN69" s="851"/>
      <c r="AO69" s="851"/>
      <c r="AP69" s="851" t="s">
        <v>468</v>
      </c>
      <c r="AQ69" s="851"/>
      <c r="AR69" s="851"/>
      <c r="AS69" s="851"/>
      <c r="AT69" s="851"/>
      <c r="AU69" s="851" t="s">
        <v>468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536</v>
      </c>
      <c r="C70" s="894"/>
      <c r="D70" s="894"/>
      <c r="E70" s="894"/>
      <c r="F70" s="894"/>
      <c r="G70" s="894"/>
      <c r="H70" s="894"/>
      <c r="I70" s="894"/>
      <c r="J70" s="894"/>
      <c r="K70" s="894"/>
      <c r="L70" s="894"/>
      <c r="M70" s="894"/>
      <c r="N70" s="894"/>
      <c r="O70" s="894"/>
      <c r="P70" s="895"/>
      <c r="Q70" s="896">
        <v>36</v>
      </c>
      <c r="R70" s="851"/>
      <c r="S70" s="851"/>
      <c r="T70" s="851"/>
      <c r="U70" s="851"/>
      <c r="V70" s="851">
        <v>30</v>
      </c>
      <c r="W70" s="851"/>
      <c r="X70" s="851"/>
      <c r="Y70" s="851"/>
      <c r="Z70" s="851"/>
      <c r="AA70" s="851">
        <v>6</v>
      </c>
      <c r="AB70" s="851"/>
      <c r="AC70" s="851"/>
      <c r="AD70" s="851"/>
      <c r="AE70" s="851"/>
      <c r="AF70" s="851">
        <v>6</v>
      </c>
      <c r="AG70" s="851"/>
      <c r="AH70" s="851"/>
      <c r="AI70" s="851"/>
      <c r="AJ70" s="851"/>
      <c r="AK70" s="851" t="s">
        <v>468</v>
      </c>
      <c r="AL70" s="851"/>
      <c r="AM70" s="851"/>
      <c r="AN70" s="851"/>
      <c r="AO70" s="851"/>
      <c r="AP70" s="851" t="s">
        <v>468</v>
      </c>
      <c r="AQ70" s="851"/>
      <c r="AR70" s="851"/>
      <c r="AS70" s="851"/>
      <c r="AT70" s="851"/>
      <c r="AU70" s="851" t="s">
        <v>468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537</v>
      </c>
      <c r="C71" s="894"/>
      <c r="D71" s="894"/>
      <c r="E71" s="894"/>
      <c r="F71" s="894"/>
      <c r="G71" s="894"/>
      <c r="H71" s="894"/>
      <c r="I71" s="894"/>
      <c r="J71" s="894"/>
      <c r="K71" s="894"/>
      <c r="L71" s="894"/>
      <c r="M71" s="894"/>
      <c r="N71" s="894"/>
      <c r="O71" s="894"/>
      <c r="P71" s="895"/>
      <c r="Q71" s="896">
        <v>82</v>
      </c>
      <c r="R71" s="851"/>
      <c r="S71" s="851"/>
      <c r="T71" s="851"/>
      <c r="U71" s="851"/>
      <c r="V71" s="851">
        <v>80</v>
      </c>
      <c r="W71" s="851"/>
      <c r="X71" s="851"/>
      <c r="Y71" s="851"/>
      <c r="Z71" s="851"/>
      <c r="AA71" s="851">
        <v>2</v>
      </c>
      <c r="AB71" s="851"/>
      <c r="AC71" s="851"/>
      <c r="AD71" s="851"/>
      <c r="AE71" s="851"/>
      <c r="AF71" s="851">
        <v>2</v>
      </c>
      <c r="AG71" s="851"/>
      <c r="AH71" s="851"/>
      <c r="AI71" s="851"/>
      <c r="AJ71" s="851"/>
      <c r="AK71" s="851" t="s">
        <v>468</v>
      </c>
      <c r="AL71" s="851"/>
      <c r="AM71" s="851"/>
      <c r="AN71" s="851"/>
      <c r="AO71" s="851"/>
      <c r="AP71" s="851" t="s">
        <v>468</v>
      </c>
      <c r="AQ71" s="851"/>
      <c r="AR71" s="851"/>
      <c r="AS71" s="851"/>
      <c r="AT71" s="851"/>
      <c r="AU71" s="851" t="s">
        <v>468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538</v>
      </c>
      <c r="C72" s="894"/>
      <c r="D72" s="894"/>
      <c r="E72" s="894"/>
      <c r="F72" s="894"/>
      <c r="G72" s="894"/>
      <c r="H72" s="894"/>
      <c r="I72" s="894"/>
      <c r="J72" s="894"/>
      <c r="K72" s="894"/>
      <c r="L72" s="894"/>
      <c r="M72" s="894"/>
      <c r="N72" s="894"/>
      <c r="O72" s="894"/>
      <c r="P72" s="895"/>
      <c r="Q72" s="896">
        <v>232896</v>
      </c>
      <c r="R72" s="851"/>
      <c r="S72" s="851"/>
      <c r="T72" s="851"/>
      <c r="U72" s="851"/>
      <c r="V72" s="851">
        <v>226370</v>
      </c>
      <c r="W72" s="851"/>
      <c r="X72" s="851"/>
      <c r="Y72" s="851"/>
      <c r="Z72" s="851"/>
      <c r="AA72" s="851">
        <v>6526</v>
      </c>
      <c r="AB72" s="851"/>
      <c r="AC72" s="851"/>
      <c r="AD72" s="851"/>
      <c r="AE72" s="851"/>
      <c r="AF72" s="851">
        <v>6526</v>
      </c>
      <c r="AG72" s="851"/>
      <c r="AH72" s="851"/>
      <c r="AI72" s="851"/>
      <c r="AJ72" s="851"/>
      <c r="AK72" s="851" t="s">
        <v>468</v>
      </c>
      <c r="AL72" s="851"/>
      <c r="AM72" s="851"/>
      <c r="AN72" s="851"/>
      <c r="AO72" s="851"/>
      <c r="AP72" s="851" t="s">
        <v>468</v>
      </c>
      <c r="AQ72" s="851"/>
      <c r="AR72" s="851"/>
      <c r="AS72" s="851"/>
      <c r="AT72" s="851"/>
      <c r="AU72" s="851" t="s">
        <v>468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365</v>
      </c>
      <c r="B88" s="810" t="s">
        <v>539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6542</v>
      </c>
      <c r="AG88" s="862"/>
      <c r="AH88" s="862"/>
      <c r="AI88" s="862"/>
      <c r="AJ88" s="862"/>
      <c r="AK88" s="859"/>
      <c r="AL88" s="859"/>
      <c r="AM88" s="859"/>
      <c r="AN88" s="859"/>
      <c r="AO88" s="859"/>
      <c r="AP88" s="862" t="s">
        <v>468</v>
      </c>
      <c r="AQ88" s="862"/>
      <c r="AR88" s="862"/>
      <c r="AS88" s="862"/>
      <c r="AT88" s="862"/>
      <c r="AU88" s="862" t="s">
        <v>468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810" t="s">
        <v>549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1301</v>
      </c>
      <c r="CS102" s="870"/>
      <c r="CT102" s="870"/>
      <c r="CU102" s="870"/>
      <c r="CV102" s="913"/>
      <c r="CW102" s="912">
        <v>77</v>
      </c>
      <c r="CX102" s="870"/>
      <c r="CY102" s="870"/>
      <c r="CZ102" s="870"/>
      <c r="DA102" s="913"/>
      <c r="DB102" s="912" t="s">
        <v>468</v>
      </c>
      <c r="DC102" s="870"/>
      <c r="DD102" s="870"/>
      <c r="DE102" s="870"/>
      <c r="DF102" s="913"/>
      <c r="DG102" s="912">
        <v>702</v>
      </c>
      <c r="DH102" s="870"/>
      <c r="DI102" s="870"/>
      <c r="DJ102" s="870"/>
      <c r="DK102" s="913"/>
      <c r="DL102" s="912" t="s">
        <v>468</v>
      </c>
      <c r="DM102" s="870"/>
      <c r="DN102" s="870"/>
      <c r="DO102" s="870"/>
      <c r="DP102" s="913"/>
      <c r="DQ102" s="912" t="s">
        <v>468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384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385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388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389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391</v>
      </c>
      <c r="AB109" s="915"/>
      <c r="AC109" s="915"/>
      <c r="AD109" s="915"/>
      <c r="AE109" s="916"/>
      <c r="AF109" s="914" t="s">
        <v>286</v>
      </c>
      <c r="AG109" s="915"/>
      <c r="AH109" s="915"/>
      <c r="AI109" s="915"/>
      <c r="AJ109" s="916"/>
      <c r="AK109" s="914" t="s">
        <v>285</v>
      </c>
      <c r="AL109" s="915"/>
      <c r="AM109" s="915"/>
      <c r="AN109" s="915"/>
      <c r="AO109" s="916"/>
      <c r="AP109" s="914" t="s">
        <v>392</v>
      </c>
      <c r="AQ109" s="915"/>
      <c r="AR109" s="915"/>
      <c r="AS109" s="915"/>
      <c r="AT109" s="917"/>
      <c r="AU109" s="934" t="s">
        <v>390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391</v>
      </c>
      <c r="BR109" s="915"/>
      <c r="BS109" s="915"/>
      <c r="BT109" s="915"/>
      <c r="BU109" s="916"/>
      <c r="BV109" s="914" t="s">
        <v>286</v>
      </c>
      <c r="BW109" s="915"/>
      <c r="BX109" s="915"/>
      <c r="BY109" s="915"/>
      <c r="BZ109" s="916"/>
      <c r="CA109" s="914" t="s">
        <v>285</v>
      </c>
      <c r="CB109" s="915"/>
      <c r="CC109" s="915"/>
      <c r="CD109" s="915"/>
      <c r="CE109" s="916"/>
      <c r="CF109" s="935" t="s">
        <v>392</v>
      </c>
      <c r="CG109" s="935"/>
      <c r="CH109" s="935"/>
      <c r="CI109" s="935"/>
      <c r="CJ109" s="935"/>
      <c r="CK109" s="914" t="s">
        <v>393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391</v>
      </c>
      <c r="DH109" s="915"/>
      <c r="DI109" s="915"/>
      <c r="DJ109" s="915"/>
      <c r="DK109" s="916"/>
      <c r="DL109" s="914" t="s">
        <v>286</v>
      </c>
      <c r="DM109" s="915"/>
      <c r="DN109" s="915"/>
      <c r="DO109" s="915"/>
      <c r="DP109" s="916"/>
      <c r="DQ109" s="914" t="s">
        <v>285</v>
      </c>
      <c r="DR109" s="915"/>
      <c r="DS109" s="915"/>
      <c r="DT109" s="915"/>
      <c r="DU109" s="916"/>
      <c r="DV109" s="914" t="s">
        <v>392</v>
      </c>
      <c r="DW109" s="915"/>
      <c r="DX109" s="915"/>
      <c r="DY109" s="915"/>
      <c r="DZ109" s="917"/>
    </row>
    <row r="110" spans="1:131" s="199" customFormat="1" ht="26.25" customHeight="1" x14ac:dyDescent="0.15">
      <c r="A110" s="918" t="s">
        <v>394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3773018</v>
      </c>
      <c r="AB110" s="922"/>
      <c r="AC110" s="922"/>
      <c r="AD110" s="922"/>
      <c r="AE110" s="923"/>
      <c r="AF110" s="924">
        <v>3626997</v>
      </c>
      <c r="AG110" s="922"/>
      <c r="AH110" s="922"/>
      <c r="AI110" s="922"/>
      <c r="AJ110" s="923"/>
      <c r="AK110" s="924">
        <v>3645956</v>
      </c>
      <c r="AL110" s="922"/>
      <c r="AM110" s="922"/>
      <c r="AN110" s="922"/>
      <c r="AO110" s="923"/>
      <c r="AP110" s="925">
        <v>18.2</v>
      </c>
      <c r="AQ110" s="926"/>
      <c r="AR110" s="926"/>
      <c r="AS110" s="926"/>
      <c r="AT110" s="927"/>
      <c r="AU110" s="928" t="s">
        <v>61</v>
      </c>
      <c r="AV110" s="929"/>
      <c r="AW110" s="929"/>
      <c r="AX110" s="929"/>
      <c r="AY110" s="929"/>
      <c r="AZ110" s="970" t="s">
        <v>395</v>
      </c>
      <c r="BA110" s="919"/>
      <c r="BB110" s="919"/>
      <c r="BC110" s="919"/>
      <c r="BD110" s="919"/>
      <c r="BE110" s="919"/>
      <c r="BF110" s="919"/>
      <c r="BG110" s="919"/>
      <c r="BH110" s="919"/>
      <c r="BI110" s="919"/>
      <c r="BJ110" s="919"/>
      <c r="BK110" s="919"/>
      <c r="BL110" s="919"/>
      <c r="BM110" s="919"/>
      <c r="BN110" s="919"/>
      <c r="BO110" s="919"/>
      <c r="BP110" s="920"/>
      <c r="BQ110" s="956">
        <v>38661192</v>
      </c>
      <c r="BR110" s="957"/>
      <c r="BS110" s="957"/>
      <c r="BT110" s="957"/>
      <c r="BU110" s="957"/>
      <c r="BV110" s="957">
        <v>38955252</v>
      </c>
      <c r="BW110" s="957"/>
      <c r="BX110" s="957"/>
      <c r="BY110" s="957"/>
      <c r="BZ110" s="957"/>
      <c r="CA110" s="957">
        <v>39236213</v>
      </c>
      <c r="CB110" s="957"/>
      <c r="CC110" s="957"/>
      <c r="CD110" s="957"/>
      <c r="CE110" s="957"/>
      <c r="CF110" s="971">
        <v>195.8</v>
      </c>
      <c r="CG110" s="972"/>
      <c r="CH110" s="972"/>
      <c r="CI110" s="972"/>
      <c r="CJ110" s="972"/>
      <c r="CK110" s="973" t="s">
        <v>396</v>
      </c>
      <c r="CL110" s="974"/>
      <c r="CM110" s="953" t="s">
        <v>397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398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399</v>
      </c>
      <c r="BA111" s="980"/>
      <c r="BB111" s="980"/>
      <c r="BC111" s="980"/>
      <c r="BD111" s="980"/>
      <c r="BE111" s="980"/>
      <c r="BF111" s="980"/>
      <c r="BG111" s="980"/>
      <c r="BH111" s="980"/>
      <c r="BI111" s="980"/>
      <c r="BJ111" s="980"/>
      <c r="BK111" s="980"/>
      <c r="BL111" s="980"/>
      <c r="BM111" s="980"/>
      <c r="BN111" s="980"/>
      <c r="BO111" s="980"/>
      <c r="BP111" s="981"/>
      <c r="BQ111" s="949">
        <v>329006</v>
      </c>
      <c r="BR111" s="950"/>
      <c r="BS111" s="950"/>
      <c r="BT111" s="950"/>
      <c r="BU111" s="950"/>
      <c r="BV111" s="950">
        <v>354854</v>
      </c>
      <c r="BW111" s="950"/>
      <c r="BX111" s="950"/>
      <c r="BY111" s="950"/>
      <c r="BZ111" s="950"/>
      <c r="CA111" s="950">
        <v>327625</v>
      </c>
      <c r="CB111" s="950"/>
      <c r="CC111" s="950"/>
      <c r="CD111" s="950"/>
      <c r="CE111" s="950"/>
      <c r="CF111" s="944">
        <v>1.6</v>
      </c>
      <c r="CG111" s="945"/>
      <c r="CH111" s="945"/>
      <c r="CI111" s="945"/>
      <c r="CJ111" s="945"/>
      <c r="CK111" s="975"/>
      <c r="CL111" s="976"/>
      <c r="CM111" s="946" t="s">
        <v>400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401</v>
      </c>
      <c r="B112" s="983"/>
      <c r="C112" s="980" t="s">
        <v>402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403</v>
      </c>
      <c r="BA112" s="980"/>
      <c r="BB112" s="980"/>
      <c r="BC112" s="980"/>
      <c r="BD112" s="980"/>
      <c r="BE112" s="980"/>
      <c r="BF112" s="980"/>
      <c r="BG112" s="980"/>
      <c r="BH112" s="980"/>
      <c r="BI112" s="980"/>
      <c r="BJ112" s="980"/>
      <c r="BK112" s="980"/>
      <c r="BL112" s="980"/>
      <c r="BM112" s="980"/>
      <c r="BN112" s="980"/>
      <c r="BO112" s="980"/>
      <c r="BP112" s="981"/>
      <c r="BQ112" s="949">
        <v>14732668</v>
      </c>
      <c r="BR112" s="950"/>
      <c r="BS112" s="950"/>
      <c r="BT112" s="950"/>
      <c r="BU112" s="950"/>
      <c r="BV112" s="950">
        <v>14955645</v>
      </c>
      <c r="BW112" s="950"/>
      <c r="BX112" s="950"/>
      <c r="BY112" s="950"/>
      <c r="BZ112" s="950"/>
      <c r="CA112" s="950">
        <v>14724240</v>
      </c>
      <c r="CB112" s="950"/>
      <c r="CC112" s="950"/>
      <c r="CD112" s="950"/>
      <c r="CE112" s="950"/>
      <c r="CF112" s="944">
        <v>73.5</v>
      </c>
      <c r="CG112" s="945"/>
      <c r="CH112" s="945"/>
      <c r="CI112" s="945"/>
      <c r="CJ112" s="945"/>
      <c r="CK112" s="975"/>
      <c r="CL112" s="976"/>
      <c r="CM112" s="946" t="s">
        <v>404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405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925351</v>
      </c>
      <c r="AB113" s="964"/>
      <c r="AC113" s="964"/>
      <c r="AD113" s="964"/>
      <c r="AE113" s="965"/>
      <c r="AF113" s="966">
        <v>953599</v>
      </c>
      <c r="AG113" s="964"/>
      <c r="AH113" s="964"/>
      <c r="AI113" s="964"/>
      <c r="AJ113" s="965"/>
      <c r="AK113" s="966">
        <v>876426</v>
      </c>
      <c r="AL113" s="964"/>
      <c r="AM113" s="964"/>
      <c r="AN113" s="964"/>
      <c r="AO113" s="965"/>
      <c r="AP113" s="967">
        <v>4.4000000000000004</v>
      </c>
      <c r="AQ113" s="968"/>
      <c r="AR113" s="968"/>
      <c r="AS113" s="968"/>
      <c r="AT113" s="969"/>
      <c r="AU113" s="930"/>
      <c r="AV113" s="931"/>
      <c r="AW113" s="931"/>
      <c r="AX113" s="931"/>
      <c r="AY113" s="931"/>
      <c r="AZ113" s="979" t="s">
        <v>406</v>
      </c>
      <c r="BA113" s="980"/>
      <c r="BB113" s="980"/>
      <c r="BC113" s="980"/>
      <c r="BD113" s="980"/>
      <c r="BE113" s="980"/>
      <c r="BF113" s="980"/>
      <c r="BG113" s="980"/>
      <c r="BH113" s="980"/>
      <c r="BI113" s="980"/>
      <c r="BJ113" s="980"/>
      <c r="BK113" s="980"/>
      <c r="BL113" s="980"/>
      <c r="BM113" s="980"/>
      <c r="BN113" s="980"/>
      <c r="BO113" s="980"/>
      <c r="BP113" s="981"/>
      <c r="BQ113" s="949" t="s">
        <v>111</v>
      </c>
      <c r="BR113" s="950"/>
      <c r="BS113" s="950"/>
      <c r="BT113" s="950"/>
      <c r="BU113" s="950"/>
      <c r="BV113" s="950" t="s">
        <v>111</v>
      </c>
      <c r="BW113" s="950"/>
      <c r="BX113" s="950"/>
      <c r="BY113" s="950"/>
      <c r="BZ113" s="950"/>
      <c r="CA113" s="950" t="s">
        <v>111</v>
      </c>
      <c r="CB113" s="950"/>
      <c r="CC113" s="950"/>
      <c r="CD113" s="950"/>
      <c r="CE113" s="950"/>
      <c r="CF113" s="944" t="s">
        <v>111</v>
      </c>
      <c r="CG113" s="945"/>
      <c r="CH113" s="945"/>
      <c r="CI113" s="945"/>
      <c r="CJ113" s="945"/>
      <c r="CK113" s="975"/>
      <c r="CL113" s="976"/>
      <c r="CM113" s="946" t="s">
        <v>407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408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111</v>
      </c>
      <c r="AB114" s="989"/>
      <c r="AC114" s="989"/>
      <c r="AD114" s="989"/>
      <c r="AE114" s="990"/>
      <c r="AF114" s="991" t="s">
        <v>111</v>
      </c>
      <c r="AG114" s="989"/>
      <c r="AH114" s="989"/>
      <c r="AI114" s="989"/>
      <c r="AJ114" s="990"/>
      <c r="AK114" s="991" t="s">
        <v>111</v>
      </c>
      <c r="AL114" s="989"/>
      <c r="AM114" s="989"/>
      <c r="AN114" s="989"/>
      <c r="AO114" s="990"/>
      <c r="AP114" s="992" t="s">
        <v>111</v>
      </c>
      <c r="AQ114" s="993"/>
      <c r="AR114" s="993"/>
      <c r="AS114" s="993"/>
      <c r="AT114" s="994"/>
      <c r="AU114" s="930"/>
      <c r="AV114" s="931"/>
      <c r="AW114" s="931"/>
      <c r="AX114" s="931"/>
      <c r="AY114" s="931"/>
      <c r="AZ114" s="979" t="s">
        <v>409</v>
      </c>
      <c r="BA114" s="980"/>
      <c r="BB114" s="980"/>
      <c r="BC114" s="980"/>
      <c r="BD114" s="980"/>
      <c r="BE114" s="980"/>
      <c r="BF114" s="980"/>
      <c r="BG114" s="980"/>
      <c r="BH114" s="980"/>
      <c r="BI114" s="980"/>
      <c r="BJ114" s="980"/>
      <c r="BK114" s="980"/>
      <c r="BL114" s="980"/>
      <c r="BM114" s="980"/>
      <c r="BN114" s="980"/>
      <c r="BO114" s="980"/>
      <c r="BP114" s="981"/>
      <c r="BQ114" s="949">
        <v>6390523</v>
      </c>
      <c r="BR114" s="950"/>
      <c r="BS114" s="950"/>
      <c r="BT114" s="950"/>
      <c r="BU114" s="950"/>
      <c r="BV114" s="950">
        <v>5903987</v>
      </c>
      <c r="BW114" s="950"/>
      <c r="BX114" s="950"/>
      <c r="BY114" s="950"/>
      <c r="BZ114" s="950"/>
      <c r="CA114" s="950">
        <v>6012438</v>
      </c>
      <c r="CB114" s="950"/>
      <c r="CC114" s="950"/>
      <c r="CD114" s="950"/>
      <c r="CE114" s="950"/>
      <c r="CF114" s="944">
        <v>30</v>
      </c>
      <c r="CG114" s="945"/>
      <c r="CH114" s="945"/>
      <c r="CI114" s="945"/>
      <c r="CJ114" s="945"/>
      <c r="CK114" s="975"/>
      <c r="CL114" s="976"/>
      <c r="CM114" s="946" t="s">
        <v>410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411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7559</v>
      </c>
      <c r="AB115" s="964"/>
      <c r="AC115" s="964"/>
      <c r="AD115" s="964"/>
      <c r="AE115" s="965"/>
      <c r="AF115" s="966">
        <v>7379</v>
      </c>
      <c r="AG115" s="964"/>
      <c r="AH115" s="964"/>
      <c r="AI115" s="964"/>
      <c r="AJ115" s="965"/>
      <c r="AK115" s="966">
        <v>7197</v>
      </c>
      <c r="AL115" s="964"/>
      <c r="AM115" s="964"/>
      <c r="AN115" s="964"/>
      <c r="AO115" s="965"/>
      <c r="AP115" s="967">
        <v>0</v>
      </c>
      <c r="AQ115" s="968"/>
      <c r="AR115" s="968"/>
      <c r="AS115" s="968"/>
      <c r="AT115" s="969"/>
      <c r="AU115" s="930"/>
      <c r="AV115" s="931"/>
      <c r="AW115" s="931"/>
      <c r="AX115" s="931"/>
      <c r="AY115" s="931"/>
      <c r="AZ115" s="979" t="s">
        <v>412</v>
      </c>
      <c r="BA115" s="980"/>
      <c r="BB115" s="980"/>
      <c r="BC115" s="980"/>
      <c r="BD115" s="980"/>
      <c r="BE115" s="980"/>
      <c r="BF115" s="980"/>
      <c r="BG115" s="980"/>
      <c r="BH115" s="980"/>
      <c r="BI115" s="980"/>
      <c r="BJ115" s="980"/>
      <c r="BK115" s="980"/>
      <c r="BL115" s="980"/>
      <c r="BM115" s="980"/>
      <c r="BN115" s="980"/>
      <c r="BO115" s="980"/>
      <c r="BP115" s="981"/>
      <c r="BQ115" s="949">
        <v>2691</v>
      </c>
      <c r="BR115" s="950"/>
      <c r="BS115" s="950"/>
      <c r="BT115" s="950"/>
      <c r="BU115" s="950"/>
      <c r="BV115" s="950">
        <v>906</v>
      </c>
      <c r="BW115" s="950"/>
      <c r="BX115" s="950"/>
      <c r="BY115" s="950"/>
      <c r="BZ115" s="950"/>
      <c r="CA115" s="950" t="s">
        <v>111</v>
      </c>
      <c r="CB115" s="950"/>
      <c r="CC115" s="950"/>
      <c r="CD115" s="950"/>
      <c r="CE115" s="950"/>
      <c r="CF115" s="944" t="s">
        <v>111</v>
      </c>
      <c r="CG115" s="945"/>
      <c r="CH115" s="945"/>
      <c r="CI115" s="945"/>
      <c r="CJ115" s="945"/>
      <c r="CK115" s="975"/>
      <c r="CL115" s="976"/>
      <c r="CM115" s="979" t="s">
        <v>413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414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415</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416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24043</v>
      </c>
      <c r="DH116" s="989"/>
      <c r="DI116" s="989"/>
      <c r="DJ116" s="989"/>
      <c r="DK116" s="990"/>
      <c r="DL116" s="991">
        <v>17281</v>
      </c>
      <c r="DM116" s="989"/>
      <c r="DN116" s="989"/>
      <c r="DO116" s="989"/>
      <c r="DP116" s="990"/>
      <c r="DQ116" s="991">
        <v>10519</v>
      </c>
      <c r="DR116" s="989"/>
      <c r="DS116" s="989"/>
      <c r="DT116" s="989"/>
      <c r="DU116" s="990"/>
      <c r="DV116" s="992">
        <v>0.1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417</v>
      </c>
      <c r="Z117" s="916"/>
      <c r="AA117" s="1006">
        <v>4705928</v>
      </c>
      <c r="AB117" s="1007"/>
      <c r="AC117" s="1007"/>
      <c r="AD117" s="1007"/>
      <c r="AE117" s="1008"/>
      <c r="AF117" s="1009">
        <v>4587975</v>
      </c>
      <c r="AG117" s="1007"/>
      <c r="AH117" s="1007"/>
      <c r="AI117" s="1007"/>
      <c r="AJ117" s="1008"/>
      <c r="AK117" s="1009">
        <v>4529579</v>
      </c>
      <c r="AL117" s="1007"/>
      <c r="AM117" s="1007"/>
      <c r="AN117" s="1007"/>
      <c r="AO117" s="1008"/>
      <c r="AP117" s="1010"/>
      <c r="AQ117" s="1011"/>
      <c r="AR117" s="1011"/>
      <c r="AS117" s="1011"/>
      <c r="AT117" s="1012"/>
      <c r="AU117" s="930"/>
      <c r="AV117" s="931"/>
      <c r="AW117" s="931"/>
      <c r="AX117" s="931"/>
      <c r="AY117" s="931"/>
      <c r="AZ117" s="997" t="s">
        <v>418</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419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393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391</v>
      </c>
      <c r="AB118" s="915"/>
      <c r="AC118" s="915"/>
      <c r="AD118" s="915"/>
      <c r="AE118" s="916"/>
      <c r="AF118" s="914" t="s">
        <v>286</v>
      </c>
      <c r="AG118" s="915"/>
      <c r="AH118" s="915"/>
      <c r="AI118" s="915"/>
      <c r="AJ118" s="916"/>
      <c r="AK118" s="914" t="s">
        <v>285</v>
      </c>
      <c r="AL118" s="915"/>
      <c r="AM118" s="915"/>
      <c r="AN118" s="915"/>
      <c r="AO118" s="916"/>
      <c r="AP118" s="1001" t="s">
        <v>392</v>
      </c>
      <c r="AQ118" s="1002"/>
      <c r="AR118" s="1002"/>
      <c r="AS118" s="1002"/>
      <c r="AT118" s="1003"/>
      <c r="AU118" s="930"/>
      <c r="AV118" s="931"/>
      <c r="AW118" s="931"/>
      <c r="AX118" s="931"/>
      <c r="AY118" s="931"/>
      <c r="AZ118" s="1004" t="s">
        <v>420</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396</v>
      </c>
      <c r="B119" s="974"/>
      <c r="C119" s="953" t="s">
        <v>397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422</v>
      </c>
      <c r="BP119" s="1036"/>
      <c r="BQ119" s="1027">
        <v>60116080</v>
      </c>
      <c r="BR119" s="1028"/>
      <c r="BS119" s="1028"/>
      <c r="BT119" s="1028"/>
      <c r="BU119" s="1028"/>
      <c r="BV119" s="1028">
        <v>60170644</v>
      </c>
      <c r="BW119" s="1028"/>
      <c r="BX119" s="1028"/>
      <c r="BY119" s="1028"/>
      <c r="BZ119" s="1028"/>
      <c r="CA119" s="1028">
        <v>60300516</v>
      </c>
      <c r="CB119" s="1028"/>
      <c r="CC119" s="1028"/>
      <c r="CD119" s="1028"/>
      <c r="CE119" s="1028"/>
      <c r="CF119" s="1029"/>
      <c r="CG119" s="1030"/>
      <c r="CH119" s="1030"/>
      <c r="CI119" s="1030"/>
      <c r="CJ119" s="1031"/>
      <c r="CK119" s="977"/>
      <c r="CL119" s="978"/>
      <c r="CM119" s="1032" t="s">
        <v>423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304963</v>
      </c>
      <c r="DH119" s="1014"/>
      <c r="DI119" s="1014"/>
      <c r="DJ119" s="1014"/>
      <c r="DK119" s="1015"/>
      <c r="DL119" s="1013">
        <v>337573</v>
      </c>
      <c r="DM119" s="1014"/>
      <c r="DN119" s="1014"/>
      <c r="DO119" s="1014"/>
      <c r="DP119" s="1015"/>
      <c r="DQ119" s="1013">
        <v>317106</v>
      </c>
      <c r="DR119" s="1014"/>
      <c r="DS119" s="1014"/>
      <c r="DT119" s="1014"/>
      <c r="DU119" s="1015"/>
      <c r="DV119" s="1016">
        <v>1.6</v>
      </c>
      <c r="DW119" s="1017"/>
      <c r="DX119" s="1017"/>
      <c r="DY119" s="1017"/>
      <c r="DZ119" s="1018"/>
    </row>
    <row r="120" spans="1:130" s="199" customFormat="1" ht="26.25" customHeight="1" x14ac:dyDescent="0.15">
      <c r="A120" s="1089"/>
      <c r="B120" s="976"/>
      <c r="C120" s="946" t="s">
        <v>400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424</v>
      </c>
      <c r="AV120" s="1020"/>
      <c r="AW120" s="1020"/>
      <c r="AX120" s="1020"/>
      <c r="AY120" s="1021"/>
      <c r="AZ120" s="970" t="s">
        <v>425</v>
      </c>
      <c r="BA120" s="919"/>
      <c r="BB120" s="919"/>
      <c r="BC120" s="919"/>
      <c r="BD120" s="919"/>
      <c r="BE120" s="919"/>
      <c r="BF120" s="919"/>
      <c r="BG120" s="919"/>
      <c r="BH120" s="919"/>
      <c r="BI120" s="919"/>
      <c r="BJ120" s="919"/>
      <c r="BK120" s="919"/>
      <c r="BL120" s="919"/>
      <c r="BM120" s="919"/>
      <c r="BN120" s="919"/>
      <c r="BO120" s="919"/>
      <c r="BP120" s="920"/>
      <c r="BQ120" s="956">
        <v>10897570</v>
      </c>
      <c r="BR120" s="957"/>
      <c r="BS120" s="957"/>
      <c r="BT120" s="957"/>
      <c r="BU120" s="957"/>
      <c r="BV120" s="957">
        <v>11812794</v>
      </c>
      <c r="BW120" s="957"/>
      <c r="BX120" s="957"/>
      <c r="BY120" s="957"/>
      <c r="BZ120" s="957"/>
      <c r="CA120" s="957">
        <v>11620654</v>
      </c>
      <c r="CB120" s="957"/>
      <c r="CC120" s="957"/>
      <c r="CD120" s="957"/>
      <c r="CE120" s="957"/>
      <c r="CF120" s="971">
        <v>58</v>
      </c>
      <c r="CG120" s="972"/>
      <c r="CH120" s="972"/>
      <c r="CI120" s="972"/>
      <c r="CJ120" s="972"/>
      <c r="CK120" s="1037" t="s">
        <v>426</v>
      </c>
      <c r="CL120" s="1038"/>
      <c r="CM120" s="1038"/>
      <c r="CN120" s="1038"/>
      <c r="CO120" s="1039"/>
      <c r="CP120" s="1045" t="s">
        <v>378</v>
      </c>
      <c r="CQ120" s="1046"/>
      <c r="CR120" s="1046"/>
      <c r="CS120" s="1046"/>
      <c r="CT120" s="1046"/>
      <c r="CU120" s="1046"/>
      <c r="CV120" s="1046"/>
      <c r="CW120" s="1046"/>
      <c r="CX120" s="1046"/>
      <c r="CY120" s="1046"/>
      <c r="CZ120" s="1046"/>
      <c r="DA120" s="1046"/>
      <c r="DB120" s="1046"/>
      <c r="DC120" s="1046"/>
      <c r="DD120" s="1046"/>
      <c r="DE120" s="1046"/>
      <c r="DF120" s="1047"/>
      <c r="DG120" s="956">
        <v>14682735</v>
      </c>
      <c r="DH120" s="957"/>
      <c r="DI120" s="957"/>
      <c r="DJ120" s="957"/>
      <c r="DK120" s="957"/>
      <c r="DL120" s="957">
        <v>14898188</v>
      </c>
      <c r="DM120" s="957"/>
      <c r="DN120" s="957"/>
      <c r="DO120" s="957"/>
      <c r="DP120" s="957"/>
      <c r="DQ120" s="957">
        <v>14668742</v>
      </c>
      <c r="DR120" s="957"/>
      <c r="DS120" s="957"/>
      <c r="DT120" s="957"/>
      <c r="DU120" s="957"/>
      <c r="DV120" s="958">
        <v>73.2</v>
      </c>
      <c r="DW120" s="958"/>
      <c r="DX120" s="958"/>
      <c r="DY120" s="958"/>
      <c r="DZ120" s="959"/>
    </row>
    <row r="121" spans="1:130" s="199" customFormat="1" ht="26.25" customHeight="1" x14ac:dyDescent="0.15">
      <c r="A121" s="1089"/>
      <c r="B121" s="976"/>
      <c r="C121" s="997" t="s">
        <v>427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428</v>
      </c>
      <c r="BA121" s="980"/>
      <c r="BB121" s="980"/>
      <c r="BC121" s="980"/>
      <c r="BD121" s="980"/>
      <c r="BE121" s="980"/>
      <c r="BF121" s="980"/>
      <c r="BG121" s="980"/>
      <c r="BH121" s="980"/>
      <c r="BI121" s="980"/>
      <c r="BJ121" s="980"/>
      <c r="BK121" s="980"/>
      <c r="BL121" s="980"/>
      <c r="BM121" s="980"/>
      <c r="BN121" s="980"/>
      <c r="BO121" s="980"/>
      <c r="BP121" s="981"/>
      <c r="BQ121" s="949">
        <v>12185089</v>
      </c>
      <c r="BR121" s="950"/>
      <c r="BS121" s="950"/>
      <c r="BT121" s="950"/>
      <c r="BU121" s="950"/>
      <c r="BV121" s="950">
        <v>11931500</v>
      </c>
      <c r="BW121" s="950"/>
      <c r="BX121" s="950"/>
      <c r="BY121" s="950"/>
      <c r="BZ121" s="950"/>
      <c r="CA121" s="950">
        <v>11550638</v>
      </c>
      <c r="CB121" s="950"/>
      <c r="CC121" s="950"/>
      <c r="CD121" s="950"/>
      <c r="CE121" s="950"/>
      <c r="CF121" s="944">
        <v>57.6</v>
      </c>
      <c r="CG121" s="945"/>
      <c r="CH121" s="945"/>
      <c r="CI121" s="945"/>
      <c r="CJ121" s="945"/>
      <c r="CK121" s="1040"/>
      <c r="CL121" s="1041"/>
      <c r="CM121" s="1041"/>
      <c r="CN121" s="1041"/>
      <c r="CO121" s="1042"/>
      <c r="CP121" s="1050" t="s">
        <v>377</v>
      </c>
      <c r="CQ121" s="1051"/>
      <c r="CR121" s="1051"/>
      <c r="CS121" s="1051"/>
      <c r="CT121" s="1051"/>
      <c r="CU121" s="1051"/>
      <c r="CV121" s="1051"/>
      <c r="CW121" s="1051"/>
      <c r="CX121" s="1051"/>
      <c r="CY121" s="1051"/>
      <c r="CZ121" s="1051"/>
      <c r="DA121" s="1051"/>
      <c r="DB121" s="1051"/>
      <c r="DC121" s="1051"/>
      <c r="DD121" s="1051"/>
      <c r="DE121" s="1051"/>
      <c r="DF121" s="1052"/>
      <c r="DG121" s="949">
        <v>49933</v>
      </c>
      <c r="DH121" s="950"/>
      <c r="DI121" s="950"/>
      <c r="DJ121" s="950"/>
      <c r="DK121" s="950"/>
      <c r="DL121" s="950">
        <v>57457</v>
      </c>
      <c r="DM121" s="950"/>
      <c r="DN121" s="950"/>
      <c r="DO121" s="950"/>
      <c r="DP121" s="950"/>
      <c r="DQ121" s="950">
        <v>55498</v>
      </c>
      <c r="DR121" s="950"/>
      <c r="DS121" s="950"/>
      <c r="DT121" s="950"/>
      <c r="DU121" s="950"/>
      <c r="DV121" s="951">
        <v>0.3</v>
      </c>
      <c r="DW121" s="951"/>
      <c r="DX121" s="951"/>
      <c r="DY121" s="951"/>
      <c r="DZ121" s="952"/>
    </row>
    <row r="122" spans="1:130" s="199" customFormat="1" ht="26.25" customHeight="1" x14ac:dyDescent="0.15">
      <c r="A122" s="1089"/>
      <c r="B122" s="976"/>
      <c r="C122" s="946" t="s">
        <v>410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429</v>
      </c>
      <c r="BA122" s="995"/>
      <c r="BB122" s="995"/>
      <c r="BC122" s="995"/>
      <c r="BD122" s="995"/>
      <c r="BE122" s="995"/>
      <c r="BF122" s="995"/>
      <c r="BG122" s="995"/>
      <c r="BH122" s="995"/>
      <c r="BI122" s="995"/>
      <c r="BJ122" s="995"/>
      <c r="BK122" s="995"/>
      <c r="BL122" s="995"/>
      <c r="BM122" s="995"/>
      <c r="BN122" s="995"/>
      <c r="BO122" s="995"/>
      <c r="BP122" s="996"/>
      <c r="BQ122" s="1027">
        <v>38343282</v>
      </c>
      <c r="BR122" s="1028"/>
      <c r="BS122" s="1028"/>
      <c r="BT122" s="1028"/>
      <c r="BU122" s="1028"/>
      <c r="BV122" s="1028">
        <v>38774446</v>
      </c>
      <c r="BW122" s="1028"/>
      <c r="BX122" s="1028"/>
      <c r="BY122" s="1028"/>
      <c r="BZ122" s="1028"/>
      <c r="CA122" s="1028">
        <v>38900324</v>
      </c>
      <c r="CB122" s="1028"/>
      <c r="CC122" s="1028"/>
      <c r="CD122" s="1028"/>
      <c r="CE122" s="1028"/>
      <c r="CF122" s="1048">
        <v>194.1</v>
      </c>
      <c r="CG122" s="1049"/>
      <c r="CH122" s="1049"/>
      <c r="CI122" s="1049"/>
      <c r="CJ122" s="1049"/>
      <c r="CK122" s="1040"/>
      <c r="CL122" s="1041"/>
      <c r="CM122" s="1041"/>
      <c r="CN122" s="1041"/>
      <c r="CO122" s="1042"/>
      <c r="CP122" s="1050" t="s">
        <v>379</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416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7559</v>
      </c>
      <c r="AB123" s="989"/>
      <c r="AC123" s="989"/>
      <c r="AD123" s="989"/>
      <c r="AE123" s="990"/>
      <c r="AF123" s="991">
        <v>7379</v>
      </c>
      <c r="AG123" s="989"/>
      <c r="AH123" s="989"/>
      <c r="AI123" s="989"/>
      <c r="AJ123" s="990"/>
      <c r="AK123" s="991">
        <v>7197</v>
      </c>
      <c r="AL123" s="989"/>
      <c r="AM123" s="989"/>
      <c r="AN123" s="989"/>
      <c r="AO123" s="990"/>
      <c r="AP123" s="992">
        <v>0</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430</v>
      </c>
      <c r="BP123" s="1036"/>
      <c r="BQ123" s="1095">
        <v>61425941</v>
      </c>
      <c r="BR123" s="1096"/>
      <c r="BS123" s="1096"/>
      <c r="BT123" s="1096"/>
      <c r="BU123" s="1096"/>
      <c r="BV123" s="1096">
        <v>62518740</v>
      </c>
      <c r="BW123" s="1096"/>
      <c r="BX123" s="1096"/>
      <c r="BY123" s="1096"/>
      <c r="BZ123" s="1096"/>
      <c r="CA123" s="1096">
        <v>62071616</v>
      </c>
      <c r="CB123" s="1096"/>
      <c r="CC123" s="1096"/>
      <c r="CD123" s="1096"/>
      <c r="CE123" s="1096"/>
      <c r="CF123" s="1029"/>
      <c r="CG123" s="1030"/>
      <c r="CH123" s="1030"/>
      <c r="CI123" s="1030"/>
      <c r="CJ123" s="1031"/>
      <c r="CK123" s="1040"/>
      <c r="CL123" s="1041"/>
      <c r="CM123" s="1041"/>
      <c r="CN123" s="1041"/>
      <c r="CO123" s="1042"/>
      <c r="CP123" s="1050" t="s">
        <v>376</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419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431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432</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421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433</v>
      </c>
      <c r="CL125" s="1038"/>
      <c r="CM125" s="1038"/>
      <c r="CN125" s="1038"/>
      <c r="CO125" s="1039"/>
      <c r="CP125" s="970" t="s">
        <v>434</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423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435</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436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437</v>
      </c>
      <c r="AY127" s="1063"/>
      <c r="AZ127" s="1063"/>
      <c r="BA127" s="1063"/>
      <c r="BB127" s="1063"/>
      <c r="BC127" s="1063"/>
      <c r="BD127" s="1063"/>
      <c r="BE127" s="1064"/>
      <c r="BF127" s="1065" t="s">
        <v>438</v>
      </c>
      <c r="BG127" s="1063"/>
      <c r="BH127" s="1063"/>
      <c r="BI127" s="1063"/>
      <c r="BJ127" s="1063"/>
      <c r="BK127" s="1063"/>
      <c r="BL127" s="1064"/>
      <c r="BM127" s="1065" t="s">
        <v>439</v>
      </c>
      <c r="BN127" s="1063"/>
      <c r="BO127" s="1063"/>
      <c r="BP127" s="1063"/>
      <c r="BQ127" s="1063"/>
      <c r="BR127" s="1063"/>
      <c r="BS127" s="1064"/>
      <c r="BT127" s="1065" t="s">
        <v>440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441</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442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443</v>
      </c>
      <c r="X128" s="1075"/>
      <c r="Y128" s="1075"/>
      <c r="Z128" s="1076"/>
      <c r="AA128" s="1077">
        <v>1049045</v>
      </c>
      <c r="AB128" s="1078"/>
      <c r="AC128" s="1078"/>
      <c r="AD128" s="1078"/>
      <c r="AE128" s="1079"/>
      <c r="AF128" s="1080">
        <v>1004098</v>
      </c>
      <c r="AG128" s="1078"/>
      <c r="AH128" s="1078"/>
      <c r="AI128" s="1078"/>
      <c r="AJ128" s="1079"/>
      <c r="AK128" s="1080">
        <v>987974</v>
      </c>
      <c r="AL128" s="1078"/>
      <c r="AM128" s="1078"/>
      <c r="AN128" s="1078"/>
      <c r="AO128" s="1079"/>
      <c r="AP128" s="1081"/>
      <c r="AQ128" s="1082"/>
      <c r="AR128" s="1082"/>
      <c r="AS128" s="1082"/>
      <c r="AT128" s="1083"/>
      <c r="AU128" s="235"/>
      <c r="AV128" s="235"/>
      <c r="AW128" s="235"/>
      <c r="AX128" s="918" t="s">
        <v>444</v>
      </c>
      <c r="AY128" s="919"/>
      <c r="AZ128" s="919"/>
      <c r="BA128" s="919"/>
      <c r="BB128" s="919"/>
      <c r="BC128" s="919"/>
      <c r="BD128" s="919"/>
      <c r="BE128" s="920"/>
      <c r="BF128" s="1084" t="s">
        <v>111</v>
      </c>
      <c r="BG128" s="1085"/>
      <c r="BH128" s="1085"/>
      <c r="BI128" s="1085"/>
      <c r="BJ128" s="1085"/>
      <c r="BK128" s="1085"/>
      <c r="BL128" s="1086"/>
      <c r="BM128" s="1084">
        <v>12.22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445</v>
      </c>
      <c r="CQ128" s="1067"/>
      <c r="CR128" s="1067"/>
      <c r="CS128" s="1067"/>
      <c r="CT128" s="1067"/>
      <c r="CU128" s="1067"/>
      <c r="CV128" s="1067"/>
      <c r="CW128" s="1067"/>
      <c r="CX128" s="1067"/>
      <c r="CY128" s="1067"/>
      <c r="CZ128" s="1067"/>
      <c r="DA128" s="1067"/>
      <c r="DB128" s="1067"/>
      <c r="DC128" s="1067"/>
      <c r="DD128" s="1067"/>
      <c r="DE128" s="1067"/>
      <c r="DF128" s="1068"/>
      <c r="DG128" s="1069">
        <v>2691</v>
      </c>
      <c r="DH128" s="1070"/>
      <c r="DI128" s="1070"/>
      <c r="DJ128" s="1070"/>
      <c r="DK128" s="1070"/>
      <c r="DL128" s="1070">
        <v>906</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446</v>
      </c>
      <c r="X129" s="1104"/>
      <c r="Y129" s="1104"/>
      <c r="Z129" s="1105"/>
      <c r="AA129" s="988">
        <v>22547553</v>
      </c>
      <c r="AB129" s="989"/>
      <c r="AC129" s="989"/>
      <c r="AD129" s="989"/>
      <c r="AE129" s="990"/>
      <c r="AF129" s="991">
        <v>22875721</v>
      </c>
      <c r="AG129" s="989"/>
      <c r="AH129" s="989"/>
      <c r="AI129" s="989"/>
      <c r="AJ129" s="990"/>
      <c r="AK129" s="991">
        <v>23150353</v>
      </c>
      <c r="AL129" s="989"/>
      <c r="AM129" s="989"/>
      <c r="AN129" s="989"/>
      <c r="AO129" s="990"/>
      <c r="AP129" s="1106"/>
      <c r="AQ129" s="1107"/>
      <c r="AR129" s="1107"/>
      <c r="AS129" s="1107"/>
      <c r="AT129" s="1108"/>
      <c r="AU129" s="237"/>
      <c r="AV129" s="237"/>
      <c r="AW129" s="237"/>
      <c r="AX129" s="1097" t="s">
        <v>447</v>
      </c>
      <c r="AY129" s="980"/>
      <c r="AZ129" s="980"/>
      <c r="BA129" s="980"/>
      <c r="BB129" s="980"/>
      <c r="BC129" s="980"/>
      <c r="BD129" s="980"/>
      <c r="BE129" s="981"/>
      <c r="BF129" s="1098" t="s">
        <v>111</v>
      </c>
      <c r="BG129" s="1099"/>
      <c r="BH129" s="1099"/>
      <c r="BI129" s="1099"/>
      <c r="BJ129" s="1099"/>
      <c r="BK129" s="1099"/>
      <c r="BL129" s="1100"/>
      <c r="BM129" s="1098">
        <v>17.22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448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449</v>
      </c>
      <c r="X130" s="1104"/>
      <c r="Y130" s="1104"/>
      <c r="Z130" s="1105"/>
      <c r="AA130" s="988">
        <v>3086785</v>
      </c>
      <c r="AB130" s="989"/>
      <c r="AC130" s="989"/>
      <c r="AD130" s="989"/>
      <c r="AE130" s="990"/>
      <c r="AF130" s="991">
        <v>2945599</v>
      </c>
      <c r="AG130" s="989"/>
      <c r="AH130" s="989"/>
      <c r="AI130" s="989"/>
      <c r="AJ130" s="990"/>
      <c r="AK130" s="991">
        <v>3113125</v>
      </c>
      <c r="AL130" s="989"/>
      <c r="AM130" s="989"/>
      <c r="AN130" s="989"/>
      <c r="AO130" s="990"/>
      <c r="AP130" s="1106"/>
      <c r="AQ130" s="1107"/>
      <c r="AR130" s="1107"/>
      <c r="AS130" s="1107"/>
      <c r="AT130" s="1108"/>
      <c r="AU130" s="237"/>
      <c r="AV130" s="237"/>
      <c r="AW130" s="237"/>
      <c r="AX130" s="1097" t="s">
        <v>450</v>
      </c>
      <c r="AY130" s="980"/>
      <c r="AZ130" s="980"/>
      <c r="BA130" s="980"/>
      <c r="BB130" s="980"/>
      <c r="BC130" s="980"/>
      <c r="BD130" s="980"/>
      <c r="BE130" s="981"/>
      <c r="BF130" s="1134">
        <v>2.7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451</v>
      </c>
      <c r="X131" s="1142"/>
      <c r="Y131" s="1142"/>
      <c r="Z131" s="1143"/>
      <c r="AA131" s="1035">
        <v>19460768</v>
      </c>
      <c r="AB131" s="1014"/>
      <c r="AC131" s="1014"/>
      <c r="AD131" s="1014"/>
      <c r="AE131" s="1015"/>
      <c r="AF131" s="1013">
        <v>19930122</v>
      </c>
      <c r="AG131" s="1014"/>
      <c r="AH131" s="1014"/>
      <c r="AI131" s="1014"/>
      <c r="AJ131" s="1015"/>
      <c r="AK131" s="1013">
        <v>20037228</v>
      </c>
      <c r="AL131" s="1014"/>
      <c r="AM131" s="1014"/>
      <c r="AN131" s="1014"/>
      <c r="AO131" s="1015"/>
      <c r="AP131" s="1144"/>
      <c r="AQ131" s="1145"/>
      <c r="AR131" s="1145"/>
      <c r="AS131" s="1145"/>
      <c r="AT131" s="1146"/>
      <c r="AU131" s="237"/>
      <c r="AV131" s="237"/>
      <c r="AW131" s="237"/>
      <c r="AX131" s="1116" t="s">
        <v>452</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453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454</v>
      </c>
      <c r="W132" s="1127"/>
      <c r="X132" s="1127"/>
      <c r="Y132" s="1127"/>
      <c r="Z132" s="1128"/>
      <c r="AA132" s="1129">
        <v>2.929473287</v>
      </c>
      <c r="AB132" s="1130"/>
      <c r="AC132" s="1130"/>
      <c r="AD132" s="1130"/>
      <c r="AE132" s="1131"/>
      <c r="AF132" s="1132">
        <v>3.2025794919999999</v>
      </c>
      <c r="AG132" s="1130"/>
      <c r="AH132" s="1130"/>
      <c r="AI132" s="1130"/>
      <c r="AJ132" s="1131"/>
      <c r="AK132" s="1132">
        <v>2.1384195460000002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455</v>
      </c>
      <c r="W133" s="1110"/>
      <c r="X133" s="1110"/>
      <c r="Y133" s="1110"/>
      <c r="Z133" s="1111"/>
      <c r="AA133" s="1112">
        <v>3.6</v>
      </c>
      <c r="AB133" s="1113"/>
      <c r="AC133" s="1113"/>
      <c r="AD133" s="1113"/>
      <c r="AE133" s="1114"/>
      <c r="AF133" s="1112">
        <v>3.3</v>
      </c>
      <c r="AG133" s="1113"/>
      <c r="AH133" s="1113"/>
      <c r="AI133" s="1113"/>
      <c r="AJ133" s="1114"/>
      <c r="AK133" s="1112">
        <v>2.7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456</v>
      </c>
      <c r="B5" s="248"/>
      <c r="C5" s="248"/>
      <c r="D5" s="248"/>
      <c r="E5" s="248"/>
      <c r="F5" s="248"/>
      <c r="G5" s="248"/>
      <c r="H5" s="248"/>
      <c r="I5" s="248"/>
      <c r="J5" s="248"/>
      <c r="K5" s="248"/>
      <c r="L5" s="248"/>
      <c r="M5" s="248"/>
      <c r="N5" s="248"/>
      <c r="O5" s="249"/>
    </row>
    <row r="6" spans="1:16" x14ac:dyDescent="0.15">
      <c r="A6" s="250"/>
      <c r="B6" s="246"/>
      <c r="C6" s="246"/>
      <c r="D6" s="246"/>
      <c r="E6" s="246"/>
      <c r="F6" s="246"/>
      <c r="G6" s="251" t="s">
        <v>457</v>
      </c>
      <c r="H6" s="251"/>
      <c r="I6" s="251"/>
      <c r="J6" s="251"/>
      <c r="K6" s="246"/>
      <c r="L6" s="246"/>
      <c r="M6" s="246"/>
      <c r="N6" s="246"/>
    </row>
    <row r="7" spans="1:16" x14ac:dyDescent="0.15">
      <c r="A7" s="250"/>
      <c r="B7" s="246"/>
      <c r="C7" s="246"/>
      <c r="D7" s="246"/>
      <c r="E7" s="246"/>
      <c r="F7" s="246"/>
      <c r="G7" s="253"/>
      <c r="H7" s="254"/>
      <c r="I7" s="254"/>
      <c r="J7" s="255"/>
      <c r="K7" s="1150" t="s">
        <v>458</v>
      </c>
      <c r="L7" s="256"/>
      <c r="M7" s="257" t="s">
        <v>459</v>
      </c>
      <c r="N7" s="258"/>
    </row>
    <row r="8" spans="1:16" x14ac:dyDescent="0.15">
      <c r="A8" s="250"/>
      <c r="B8" s="246"/>
      <c r="C8" s="246"/>
      <c r="D8" s="246"/>
      <c r="E8" s="246"/>
      <c r="F8" s="246"/>
      <c r="G8" s="259"/>
      <c r="H8" s="260"/>
      <c r="I8" s="260"/>
      <c r="J8" s="261"/>
      <c r="K8" s="1151"/>
      <c r="L8" s="262" t="s">
        <v>460</v>
      </c>
      <c r="M8" s="263" t="s">
        <v>461</v>
      </c>
      <c r="N8" s="264" t="s">
        <v>462</v>
      </c>
    </row>
    <row r="9" spans="1:16" x14ac:dyDescent="0.15">
      <c r="A9" s="250"/>
      <c r="B9" s="246"/>
      <c r="C9" s="246"/>
      <c r="D9" s="246"/>
      <c r="E9" s="246"/>
      <c r="F9" s="246"/>
      <c r="G9" s="1152" t="s">
        <v>463</v>
      </c>
      <c r="H9" s="1153"/>
      <c r="I9" s="1153"/>
      <c r="J9" s="1154"/>
      <c r="K9" s="265">
        <v>6379499</v>
      </c>
      <c r="L9" s="266">
        <v>54446</v>
      </c>
      <c r="M9" s="267">
        <v>55721</v>
      </c>
      <c r="N9" s="268">
        <v>-2.2999999999999998</v>
      </c>
    </row>
    <row r="10" spans="1:16" x14ac:dyDescent="0.15">
      <c r="A10" s="250"/>
      <c r="B10" s="246"/>
      <c r="C10" s="246"/>
      <c r="D10" s="246"/>
      <c r="E10" s="246"/>
      <c r="F10" s="246"/>
      <c r="G10" s="1152" t="s">
        <v>464</v>
      </c>
      <c r="H10" s="1153"/>
      <c r="I10" s="1153"/>
      <c r="J10" s="1154"/>
      <c r="K10" s="269">
        <v>356823</v>
      </c>
      <c r="L10" s="270">
        <v>3045</v>
      </c>
      <c r="M10" s="271">
        <v>5407</v>
      </c>
      <c r="N10" s="272">
        <v>-43.7</v>
      </c>
    </row>
    <row r="11" spans="1:16" ht="13.5" customHeight="1" x14ac:dyDescent="0.15">
      <c r="A11" s="250"/>
      <c r="B11" s="246"/>
      <c r="C11" s="246"/>
      <c r="D11" s="246"/>
      <c r="E11" s="246"/>
      <c r="F11" s="246"/>
      <c r="G11" s="1152" t="s">
        <v>465</v>
      </c>
      <c r="H11" s="1153"/>
      <c r="I11" s="1153"/>
      <c r="J11" s="1154"/>
      <c r="K11" s="269">
        <v>193</v>
      </c>
      <c r="L11" s="270">
        <v>2</v>
      </c>
      <c r="M11" s="271">
        <v>4456</v>
      </c>
      <c r="N11" s="272">
        <v>-100</v>
      </c>
    </row>
    <row r="12" spans="1:16" ht="13.5" customHeight="1" x14ac:dyDescent="0.15">
      <c r="A12" s="250"/>
      <c r="B12" s="246"/>
      <c r="C12" s="246"/>
      <c r="D12" s="246"/>
      <c r="E12" s="246"/>
      <c r="F12" s="246"/>
      <c r="G12" s="1152" t="s">
        <v>466</v>
      </c>
      <c r="H12" s="1153"/>
      <c r="I12" s="1153"/>
      <c r="J12" s="1154"/>
      <c r="K12" s="269">
        <v>16012</v>
      </c>
      <c r="L12" s="270">
        <v>137</v>
      </c>
      <c r="M12" s="271">
        <v>1602</v>
      </c>
      <c r="N12" s="272">
        <v>-91.4</v>
      </c>
    </row>
    <row r="13" spans="1:16" ht="13.5" customHeight="1" x14ac:dyDescent="0.15">
      <c r="A13" s="250"/>
      <c r="B13" s="246"/>
      <c r="C13" s="246"/>
      <c r="D13" s="246"/>
      <c r="E13" s="246"/>
      <c r="F13" s="246"/>
      <c r="G13" s="1152" t="s">
        <v>467</v>
      </c>
      <c r="H13" s="1153"/>
      <c r="I13" s="1153"/>
      <c r="J13" s="1154"/>
      <c r="K13" s="269" t="s">
        <v>468</v>
      </c>
      <c r="L13" s="270" t="s">
        <v>468</v>
      </c>
      <c r="M13" s="271">
        <v>24</v>
      </c>
      <c r="N13" s="272" t="s">
        <v>468</v>
      </c>
    </row>
    <row r="14" spans="1:16" ht="13.5" customHeight="1" x14ac:dyDescent="0.15">
      <c r="A14" s="250"/>
      <c r="B14" s="246"/>
      <c r="C14" s="246"/>
      <c r="D14" s="246"/>
      <c r="E14" s="246"/>
      <c r="F14" s="246"/>
      <c r="G14" s="1152" t="s">
        <v>469</v>
      </c>
      <c r="H14" s="1153"/>
      <c r="I14" s="1153"/>
      <c r="J14" s="1154"/>
      <c r="K14" s="269">
        <v>211543</v>
      </c>
      <c r="L14" s="270">
        <v>1805</v>
      </c>
      <c r="M14" s="271">
        <v>2095</v>
      </c>
      <c r="N14" s="272">
        <v>-13.8</v>
      </c>
    </row>
    <row r="15" spans="1:16" ht="13.5" customHeight="1" x14ac:dyDescent="0.15">
      <c r="A15" s="250"/>
      <c r="B15" s="246"/>
      <c r="C15" s="246"/>
      <c r="D15" s="246"/>
      <c r="E15" s="246"/>
      <c r="F15" s="246"/>
      <c r="G15" s="1152" t="s">
        <v>470</v>
      </c>
      <c r="H15" s="1153"/>
      <c r="I15" s="1153"/>
      <c r="J15" s="1154"/>
      <c r="K15" s="269">
        <v>61869</v>
      </c>
      <c r="L15" s="270">
        <v>528</v>
      </c>
      <c r="M15" s="271">
        <v>1844</v>
      </c>
      <c r="N15" s="272">
        <v>-71.400000000000006</v>
      </c>
    </row>
    <row r="16" spans="1:16" x14ac:dyDescent="0.15">
      <c r="A16" s="250"/>
      <c r="B16" s="246"/>
      <c r="C16" s="246"/>
      <c r="D16" s="246"/>
      <c r="E16" s="246"/>
      <c r="F16" s="246"/>
      <c r="G16" s="1155" t="s">
        <v>471</v>
      </c>
      <c r="H16" s="1156"/>
      <c r="I16" s="1156"/>
      <c r="J16" s="1157"/>
      <c r="K16" s="270">
        <v>-427622</v>
      </c>
      <c r="L16" s="270">
        <v>-3650</v>
      </c>
      <c r="M16" s="271">
        <v>-4887</v>
      </c>
      <c r="N16" s="272">
        <v>-25.3</v>
      </c>
    </row>
    <row r="17" spans="1:16" x14ac:dyDescent="0.15">
      <c r="A17" s="250"/>
      <c r="B17" s="246"/>
      <c r="C17" s="246"/>
      <c r="D17" s="246"/>
      <c r="E17" s="246"/>
      <c r="F17" s="246"/>
      <c r="G17" s="1155" t="s">
        <v>169</v>
      </c>
      <c r="H17" s="1156"/>
      <c r="I17" s="1156"/>
      <c r="J17" s="1157"/>
      <c r="K17" s="270">
        <v>6598317</v>
      </c>
      <c r="L17" s="270">
        <v>56313</v>
      </c>
      <c r="M17" s="271">
        <v>66260</v>
      </c>
      <c r="N17" s="272">
        <v>-15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472</v>
      </c>
      <c r="H19" s="246"/>
      <c r="I19" s="246"/>
      <c r="J19" s="246"/>
      <c r="K19" s="246"/>
      <c r="L19" s="246"/>
      <c r="M19" s="246"/>
      <c r="N19" s="246"/>
    </row>
    <row r="20" spans="1:16" x14ac:dyDescent="0.15">
      <c r="A20" s="250"/>
      <c r="B20" s="246"/>
      <c r="C20" s="246"/>
      <c r="D20" s="246"/>
      <c r="E20" s="246"/>
      <c r="F20" s="246"/>
      <c r="G20" s="274"/>
      <c r="H20" s="275"/>
      <c r="I20" s="275"/>
      <c r="J20" s="276"/>
      <c r="K20" s="277" t="s">
        <v>473</v>
      </c>
      <c r="L20" s="278" t="s">
        <v>474</v>
      </c>
      <c r="M20" s="279" t="s">
        <v>475</v>
      </c>
      <c r="N20" s="280"/>
    </row>
    <row r="21" spans="1:16" s="286" customFormat="1" x14ac:dyDescent="0.15">
      <c r="A21" s="281"/>
      <c r="B21" s="251"/>
      <c r="C21" s="251"/>
      <c r="D21" s="251"/>
      <c r="E21" s="251"/>
      <c r="F21" s="251"/>
      <c r="G21" s="1147" t="s">
        <v>476</v>
      </c>
      <c r="H21" s="1148"/>
      <c r="I21" s="1148"/>
      <c r="J21" s="1149"/>
      <c r="K21" s="282">
        <v>6.5</v>
      </c>
      <c r="L21" s="283">
        <v>6.58</v>
      </c>
      <c r="M21" s="284">
        <v>-0.08</v>
      </c>
      <c r="N21" s="251"/>
      <c r="O21" s="285"/>
      <c r="P21" s="281"/>
    </row>
    <row r="22" spans="1:16" s="286" customFormat="1" x14ac:dyDescent="0.15">
      <c r="A22" s="281"/>
      <c r="B22" s="251"/>
      <c r="C22" s="251"/>
      <c r="D22" s="251"/>
      <c r="E22" s="251"/>
      <c r="F22" s="251"/>
      <c r="G22" s="1147" t="s">
        <v>477</v>
      </c>
      <c r="H22" s="1148"/>
      <c r="I22" s="1148"/>
      <c r="J22" s="1149"/>
      <c r="K22" s="287">
        <v>99.6</v>
      </c>
      <c r="L22" s="288">
        <v>99.7</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478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479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480</v>
      </c>
      <c r="H29" s="251"/>
      <c r="I29" s="251"/>
      <c r="J29" s="251"/>
      <c r="K29" s="246"/>
      <c r="L29" s="246"/>
      <c r="M29" s="246"/>
      <c r="N29" s="246"/>
      <c r="O29" s="295"/>
    </row>
    <row r="30" spans="1:16" x14ac:dyDescent="0.15">
      <c r="A30" s="250"/>
      <c r="B30" s="246"/>
      <c r="C30" s="246"/>
      <c r="D30" s="246"/>
      <c r="E30" s="246"/>
      <c r="F30" s="246"/>
      <c r="G30" s="253"/>
      <c r="H30" s="254"/>
      <c r="I30" s="254"/>
      <c r="J30" s="255"/>
      <c r="K30" s="1150" t="s">
        <v>458</v>
      </c>
      <c r="L30" s="256"/>
      <c r="M30" s="257" t="s">
        <v>459</v>
      </c>
      <c r="N30" s="258"/>
    </row>
    <row r="31" spans="1:16" x14ac:dyDescent="0.15">
      <c r="A31" s="250"/>
      <c r="B31" s="246"/>
      <c r="C31" s="246"/>
      <c r="D31" s="246"/>
      <c r="E31" s="246"/>
      <c r="F31" s="246"/>
      <c r="G31" s="259"/>
      <c r="H31" s="260"/>
      <c r="I31" s="260"/>
      <c r="J31" s="261"/>
      <c r="K31" s="1151"/>
      <c r="L31" s="262" t="s">
        <v>460</v>
      </c>
      <c r="M31" s="263" t="s">
        <v>461</v>
      </c>
      <c r="N31" s="264" t="s">
        <v>462</v>
      </c>
    </row>
    <row r="32" spans="1:16" ht="27" customHeight="1" x14ac:dyDescent="0.15">
      <c r="A32" s="250"/>
      <c r="B32" s="246"/>
      <c r="C32" s="246"/>
      <c r="D32" s="246"/>
      <c r="E32" s="246"/>
      <c r="F32" s="246"/>
      <c r="G32" s="1163" t="s">
        <v>481</v>
      </c>
      <c r="H32" s="1164"/>
      <c r="I32" s="1164"/>
      <c r="J32" s="1165"/>
      <c r="K32" s="296">
        <v>3645956</v>
      </c>
      <c r="L32" s="296">
        <v>31116</v>
      </c>
      <c r="M32" s="297">
        <v>35238</v>
      </c>
      <c r="N32" s="298">
        <v>-11.7</v>
      </c>
    </row>
    <row r="33" spans="1:16" ht="13.5" customHeight="1" x14ac:dyDescent="0.15">
      <c r="A33" s="250"/>
      <c r="B33" s="246"/>
      <c r="C33" s="246"/>
      <c r="D33" s="246"/>
      <c r="E33" s="246"/>
      <c r="F33" s="246"/>
      <c r="G33" s="1163" t="s">
        <v>482</v>
      </c>
      <c r="H33" s="1164"/>
      <c r="I33" s="1164"/>
      <c r="J33" s="1165"/>
      <c r="K33" s="296" t="s">
        <v>468</v>
      </c>
      <c r="L33" s="296" t="s">
        <v>468</v>
      </c>
      <c r="M33" s="297" t="s">
        <v>468</v>
      </c>
      <c r="N33" s="298" t="s">
        <v>468</v>
      </c>
    </row>
    <row r="34" spans="1:16" ht="27" customHeight="1" x14ac:dyDescent="0.15">
      <c r="A34" s="250"/>
      <c r="B34" s="246"/>
      <c r="C34" s="246"/>
      <c r="D34" s="246"/>
      <c r="E34" s="246"/>
      <c r="F34" s="246"/>
      <c r="G34" s="1163" t="s">
        <v>483</v>
      </c>
      <c r="H34" s="1164"/>
      <c r="I34" s="1164"/>
      <c r="J34" s="1165"/>
      <c r="K34" s="296" t="s">
        <v>468</v>
      </c>
      <c r="L34" s="296" t="s">
        <v>468</v>
      </c>
      <c r="M34" s="297">
        <v>9</v>
      </c>
      <c r="N34" s="298" t="s">
        <v>468</v>
      </c>
    </row>
    <row r="35" spans="1:16" ht="27" customHeight="1" x14ac:dyDescent="0.15">
      <c r="A35" s="250"/>
      <c r="B35" s="246"/>
      <c r="C35" s="246"/>
      <c r="D35" s="246"/>
      <c r="E35" s="246"/>
      <c r="F35" s="246"/>
      <c r="G35" s="1163" t="s">
        <v>484</v>
      </c>
      <c r="H35" s="1164"/>
      <c r="I35" s="1164"/>
      <c r="J35" s="1165"/>
      <c r="K35" s="296">
        <v>876426</v>
      </c>
      <c r="L35" s="296">
        <v>7480</v>
      </c>
      <c r="M35" s="297">
        <v>12777</v>
      </c>
      <c r="N35" s="298">
        <v>-41.5</v>
      </c>
    </row>
    <row r="36" spans="1:16" ht="27" customHeight="1" x14ac:dyDescent="0.15">
      <c r="A36" s="250"/>
      <c r="B36" s="246"/>
      <c r="C36" s="246"/>
      <c r="D36" s="246"/>
      <c r="E36" s="246"/>
      <c r="F36" s="246"/>
      <c r="G36" s="1163" t="s">
        <v>485</v>
      </c>
      <c r="H36" s="1164"/>
      <c r="I36" s="1164"/>
      <c r="J36" s="1165"/>
      <c r="K36" s="296" t="s">
        <v>468</v>
      </c>
      <c r="L36" s="296" t="s">
        <v>468</v>
      </c>
      <c r="M36" s="297">
        <v>1670</v>
      </c>
      <c r="N36" s="298" t="s">
        <v>468</v>
      </c>
    </row>
    <row r="37" spans="1:16" ht="13.5" customHeight="1" x14ac:dyDescent="0.15">
      <c r="A37" s="250"/>
      <c r="B37" s="246"/>
      <c r="C37" s="246"/>
      <c r="D37" s="246"/>
      <c r="E37" s="246"/>
      <c r="F37" s="246"/>
      <c r="G37" s="1163" t="s">
        <v>486</v>
      </c>
      <c r="H37" s="1164"/>
      <c r="I37" s="1164"/>
      <c r="J37" s="1165"/>
      <c r="K37" s="296">
        <v>7197</v>
      </c>
      <c r="L37" s="296">
        <v>61</v>
      </c>
      <c r="M37" s="297">
        <v>592</v>
      </c>
      <c r="N37" s="298">
        <v>-89.7</v>
      </c>
    </row>
    <row r="38" spans="1:16" ht="27" customHeight="1" x14ac:dyDescent="0.15">
      <c r="A38" s="250"/>
      <c r="B38" s="246"/>
      <c r="C38" s="246"/>
      <c r="D38" s="246"/>
      <c r="E38" s="246"/>
      <c r="F38" s="246"/>
      <c r="G38" s="1166" t="s">
        <v>487</v>
      </c>
      <c r="H38" s="1167"/>
      <c r="I38" s="1167"/>
      <c r="J38" s="1168"/>
      <c r="K38" s="299" t="s">
        <v>468</v>
      </c>
      <c r="L38" s="299" t="s">
        <v>468</v>
      </c>
      <c r="M38" s="300">
        <v>0</v>
      </c>
      <c r="N38" s="301" t="s">
        <v>468</v>
      </c>
      <c r="O38" s="295"/>
    </row>
    <row r="39" spans="1:16" x14ac:dyDescent="0.15">
      <c r="A39" s="250"/>
      <c r="B39" s="246"/>
      <c r="C39" s="246"/>
      <c r="D39" s="246"/>
      <c r="E39" s="246"/>
      <c r="F39" s="246"/>
      <c r="G39" s="1166" t="s">
        <v>488</v>
      </c>
      <c r="H39" s="1167"/>
      <c r="I39" s="1167"/>
      <c r="J39" s="1168"/>
      <c r="K39" s="302">
        <v>-987974</v>
      </c>
      <c r="L39" s="302">
        <v>-8432</v>
      </c>
      <c r="M39" s="303">
        <v>-7965</v>
      </c>
      <c r="N39" s="304">
        <v>5.9</v>
      </c>
      <c r="O39" s="295"/>
    </row>
    <row r="40" spans="1:16" ht="27" customHeight="1" x14ac:dyDescent="0.15">
      <c r="A40" s="250"/>
      <c r="B40" s="246"/>
      <c r="C40" s="246"/>
      <c r="D40" s="246"/>
      <c r="E40" s="246"/>
      <c r="F40" s="246"/>
      <c r="G40" s="1163" t="s">
        <v>489</v>
      </c>
      <c r="H40" s="1164"/>
      <c r="I40" s="1164"/>
      <c r="J40" s="1165"/>
      <c r="K40" s="302">
        <v>-3113125</v>
      </c>
      <c r="L40" s="302">
        <v>-26569</v>
      </c>
      <c r="M40" s="303">
        <v>-31941</v>
      </c>
      <c r="N40" s="304">
        <v>-16.8</v>
      </c>
      <c r="O40" s="295"/>
    </row>
    <row r="41" spans="1:16" x14ac:dyDescent="0.15">
      <c r="A41" s="250"/>
      <c r="B41" s="246"/>
      <c r="C41" s="246"/>
      <c r="D41" s="246"/>
      <c r="E41" s="246"/>
      <c r="F41" s="246"/>
      <c r="G41" s="1169" t="s">
        <v>280</v>
      </c>
      <c r="H41" s="1170"/>
      <c r="I41" s="1170"/>
      <c r="J41" s="1171"/>
      <c r="K41" s="296">
        <v>428480</v>
      </c>
      <c r="L41" s="302">
        <v>3657</v>
      </c>
      <c r="M41" s="303">
        <v>10381</v>
      </c>
      <c r="N41" s="304">
        <v>-64.8</v>
      </c>
      <c r="O41" s="295"/>
    </row>
    <row r="42" spans="1:16" x14ac:dyDescent="0.15">
      <c r="A42" s="250"/>
      <c r="B42" s="246"/>
      <c r="C42" s="246"/>
      <c r="D42" s="246"/>
      <c r="E42" s="246"/>
      <c r="F42" s="246"/>
      <c r="G42" s="305" t="s">
        <v>490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492</v>
      </c>
      <c r="H48" s="310"/>
      <c r="I48" s="310"/>
      <c r="J48" s="310"/>
      <c r="K48" s="310"/>
      <c r="L48" s="310"/>
      <c r="M48" s="311"/>
      <c r="N48" s="310"/>
    </row>
    <row r="49" spans="1:14" ht="13.5" customHeight="1" x14ac:dyDescent="0.15">
      <c r="A49" s="250"/>
      <c r="B49" s="246"/>
      <c r="C49" s="246"/>
      <c r="D49" s="246"/>
      <c r="E49" s="246"/>
      <c r="F49" s="246"/>
      <c r="G49" s="312"/>
      <c r="H49" s="313"/>
      <c r="I49" s="1158" t="s">
        <v>458</v>
      </c>
      <c r="J49" s="1160" t="s">
        <v>493</v>
      </c>
      <c r="K49" s="1161"/>
      <c r="L49" s="1161"/>
      <c r="M49" s="1161"/>
      <c r="N49" s="1162"/>
    </row>
    <row r="50" spans="1:14" x14ac:dyDescent="0.15">
      <c r="A50" s="250"/>
      <c r="B50" s="246"/>
      <c r="C50" s="246"/>
      <c r="D50" s="246"/>
      <c r="E50" s="246"/>
      <c r="F50" s="246"/>
      <c r="G50" s="314"/>
      <c r="H50" s="315"/>
      <c r="I50" s="1159"/>
      <c r="J50" s="316" t="s">
        <v>494</v>
      </c>
      <c r="K50" s="317" t="s">
        <v>495</v>
      </c>
      <c r="L50" s="318" t="s">
        <v>496</v>
      </c>
      <c r="M50" s="319" t="s">
        <v>497</v>
      </c>
      <c r="N50" s="320" t="s">
        <v>498</v>
      </c>
    </row>
    <row r="51" spans="1:14" x14ac:dyDescent="0.15">
      <c r="A51" s="250"/>
      <c r="B51" s="246"/>
      <c r="C51" s="246"/>
      <c r="D51" s="246"/>
      <c r="E51" s="246"/>
      <c r="F51" s="246"/>
      <c r="G51" s="312" t="s">
        <v>499</v>
      </c>
      <c r="H51" s="313"/>
      <c r="I51" s="321">
        <v>9271287</v>
      </c>
      <c r="J51" s="322">
        <v>78639</v>
      </c>
      <c r="K51" s="323">
        <v>191</v>
      </c>
      <c r="L51" s="324">
        <v>43493</v>
      </c>
      <c r="M51" s="325">
        <v>5</v>
      </c>
      <c r="N51" s="326">
        <v>186</v>
      </c>
    </row>
    <row r="52" spans="1:14" x14ac:dyDescent="0.15">
      <c r="A52" s="250"/>
      <c r="B52" s="246"/>
      <c r="C52" s="246"/>
      <c r="D52" s="246"/>
      <c r="E52" s="246"/>
      <c r="F52" s="246"/>
      <c r="G52" s="327"/>
      <c r="H52" s="328" t="s">
        <v>500</v>
      </c>
      <c r="I52" s="329">
        <v>1945929</v>
      </c>
      <c r="J52" s="330">
        <v>16505</v>
      </c>
      <c r="K52" s="331">
        <v>17.7</v>
      </c>
      <c r="L52" s="332">
        <v>23254</v>
      </c>
      <c r="M52" s="333">
        <v>4</v>
      </c>
      <c r="N52" s="334">
        <v>13.7</v>
      </c>
    </row>
    <row r="53" spans="1:14" x14ac:dyDescent="0.15">
      <c r="A53" s="250"/>
      <c r="B53" s="246"/>
      <c r="C53" s="246"/>
      <c r="D53" s="246"/>
      <c r="E53" s="246"/>
      <c r="F53" s="246"/>
      <c r="G53" s="312" t="s">
        <v>501</v>
      </c>
      <c r="H53" s="313"/>
      <c r="I53" s="321">
        <v>6806120</v>
      </c>
      <c r="J53" s="322">
        <v>57580</v>
      </c>
      <c r="K53" s="323">
        <v>-26.8</v>
      </c>
      <c r="L53" s="324">
        <v>50840</v>
      </c>
      <c r="M53" s="325">
        <v>16.899999999999999</v>
      </c>
      <c r="N53" s="326">
        <v>-43.7</v>
      </c>
    </row>
    <row r="54" spans="1:14" x14ac:dyDescent="0.15">
      <c r="A54" s="250"/>
      <c r="B54" s="246"/>
      <c r="C54" s="246"/>
      <c r="D54" s="246"/>
      <c r="E54" s="246"/>
      <c r="F54" s="246"/>
      <c r="G54" s="327"/>
      <c r="H54" s="328" t="s">
        <v>500</v>
      </c>
      <c r="I54" s="329">
        <v>1891918</v>
      </c>
      <c r="J54" s="330">
        <v>16006</v>
      </c>
      <c r="K54" s="331">
        <v>-3</v>
      </c>
      <c r="L54" s="332">
        <v>25367</v>
      </c>
      <c r="M54" s="333">
        <v>9.1</v>
      </c>
      <c r="N54" s="334">
        <v>-12.1</v>
      </c>
    </row>
    <row r="55" spans="1:14" x14ac:dyDescent="0.15">
      <c r="A55" s="250"/>
      <c r="B55" s="246"/>
      <c r="C55" s="246"/>
      <c r="D55" s="246"/>
      <c r="E55" s="246"/>
      <c r="F55" s="246"/>
      <c r="G55" s="312" t="s">
        <v>502</v>
      </c>
      <c r="H55" s="313"/>
      <c r="I55" s="321">
        <v>3854270</v>
      </c>
      <c r="J55" s="322">
        <v>32633</v>
      </c>
      <c r="K55" s="323">
        <v>-43.3</v>
      </c>
      <c r="L55" s="324">
        <v>53605</v>
      </c>
      <c r="M55" s="325">
        <v>5.4</v>
      </c>
      <c r="N55" s="326">
        <v>-48.7</v>
      </c>
    </row>
    <row r="56" spans="1:14" x14ac:dyDescent="0.15">
      <c r="A56" s="250"/>
      <c r="B56" s="246"/>
      <c r="C56" s="246"/>
      <c r="D56" s="246"/>
      <c r="E56" s="246"/>
      <c r="F56" s="246"/>
      <c r="G56" s="327"/>
      <c r="H56" s="328" t="s">
        <v>500</v>
      </c>
      <c r="I56" s="329">
        <v>2066742</v>
      </c>
      <c r="J56" s="330">
        <v>17498</v>
      </c>
      <c r="K56" s="331">
        <v>9.3000000000000007</v>
      </c>
      <c r="L56" s="332">
        <v>28343</v>
      </c>
      <c r="M56" s="333">
        <v>11.7</v>
      </c>
      <c r="N56" s="334">
        <v>-2.4</v>
      </c>
    </row>
    <row r="57" spans="1:14" x14ac:dyDescent="0.15">
      <c r="A57" s="250"/>
      <c r="B57" s="246"/>
      <c r="C57" s="246"/>
      <c r="D57" s="246"/>
      <c r="E57" s="246"/>
      <c r="F57" s="246"/>
      <c r="G57" s="312" t="s">
        <v>503</v>
      </c>
      <c r="H57" s="313"/>
      <c r="I57" s="321">
        <v>4972467</v>
      </c>
      <c r="J57" s="322">
        <v>42242</v>
      </c>
      <c r="K57" s="323">
        <v>29.4</v>
      </c>
      <c r="L57" s="324">
        <v>46440</v>
      </c>
      <c r="M57" s="325">
        <v>-13.4</v>
      </c>
      <c r="N57" s="326">
        <v>42.8</v>
      </c>
    </row>
    <row r="58" spans="1:14" x14ac:dyDescent="0.15">
      <c r="A58" s="250"/>
      <c r="B58" s="246"/>
      <c r="C58" s="246"/>
      <c r="D58" s="246"/>
      <c r="E58" s="246"/>
      <c r="F58" s="246"/>
      <c r="G58" s="327"/>
      <c r="H58" s="328" t="s">
        <v>500</v>
      </c>
      <c r="I58" s="329">
        <v>2433036</v>
      </c>
      <c r="J58" s="330">
        <v>20669</v>
      </c>
      <c r="K58" s="331">
        <v>18.100000000000001</v>
      </c>
      <c r="L58" s="332">
        <v>27658</v>
      </c>
      <c r="M58" s="333">
        <v>-2.4</v>
      </c>
      <c r="N58" s="334">
        <v>20.5</v>
      </c>
    </row>
    <row r="59" spans="1:14" x14ac:dyDescent="0.15">
      <c r="A59" s="250"/>
      <c r="B59" s="246"/>
      <c r="C59" s="246"/>
      <c r="D59" s="246"/>
      <c r="E59" s="246"/>
      <c r="F59" s="246"/>
      <c r="G59" s="312" t="s">
        <v>504</v>
      </c>
      <c r="H59" s="313"/>
      <c r="I59" s="321">
        <v>5493479</v>
      </c>
      <c r="J59" s="322">
        <v>46884</v>
      </c>
      <c r="K59" s="323">
        <v>11</v>
      </c>
      <c r="L59" s="324">
        <v>63257</v>
      </c>
      <c r="M59" s="325">
        <v>36.200000000000003</v>
      </c>
      <c r="N59" s="326">
        <v>-25.2</v>
      </c>
    </row>
    <row r="60" spans="1:14" x14ac:dyDescent="0.15">
      <c r="A60" s="250"/>
      <c r="B60" s="246"/>
      <c r="C60" s="246"/>
      <c r="D60" s="246"/>
      <c r="E60" s="246"/>
      <c r="F60" s="246"/>
      <c r="G60" s="327"/>
      <c r="H60" s="328" t="s">
        <v>500</v>
      </c>
      <c r="I60" s="335">
        <v>2925421</v>
      </c>
      <c r="J60" s="330">
        <v>24967</v>
      </c>
      <c r="K60" s="331">
        <v>20.8</v>
      </c>
      <c r="L60" s="332">
        <v>27259</v>
      </c>
      <c r="M60" s="333">
        <v>-1.4</v>
      </c>
      <c r="N60" s="334">
        <v>22.2</v>
      </c>
    </row>
    <row r="61" spans="1:14" x14ac:dyDescent="0.15">
      <c r="A61" s="250"/>
      <c r="B61" s="246"/>
      <c r="C61" s="246"/>
      <c r="D61" s="246"/>
      <c r="E61" s="246"/>
      <c r="F61" s="246"/>
      <c r="G61" s="312" t="s">
        <v>505</v>
      </c>
      <c r="H61" s="336"/>
      <c r="I61" s="337">
        <v>6079525</v>
      </c>
      <c r="J61" s="338">
        <v>51596</v>
      </c>
      <c r="K61" s="339">
        <v>32.299999999999997</v>
      </c>
      <c r="L61" s="340">
        <v>51527</v>
      </c>
      <c r="M61" s="341">
        <v>10</v>
      </c>
      <c r="N61" s="326">
        <v>22.3</v>
      </c>
    </row>
    <row r="62" spans="1:14" x14ac:dyDescent="0.15">
      <c r="A62" s="250"/>
      <c r="B62" s="246"/>
      <c r="C62" s="246"/>
      <c r="D62" s="246"/>
      <c r="E62" s="246"/>
      <c r="F62" s="246"/>
      <c r="G62" s="327"/>
      <c r="H62" s="328" t="s">
        <v>500</v>
      </c>
      <c r="I62" s="329">
        <v>2252609</v>
      </c>
      <c r="J62" s="330">
        <v>19129</v>
      </c>
      <c r="K62" s="331">
        <v>12.6</v>
      </c>
      <c r="L62" s="332">
        <v>26376</v>
      </c>
      <c r="M62" s="333">
        <v>4.2</v>
      </c>
      <c r="N62" s="334">
        <v>8.4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507</v>
      </c>
      <c r="G46" s="8" t="s">
        <v>508</v>
      </c>
      <c r="H46" s="8" t="s">
        <v>509</v>
      </c>
      <c r="I46" s="8" t="s">
        <v>510</v>
      </c>
      <c r="J46" s="9" t="s">
        <v>511</v>
      </c>
    </row>
    <row r="47" spans="2:10" ht="57.75" customHeight="1" x14ac:dyDescent="0.15">
      <c r="B47" s="10"/>
      <c r="C47" s="1172" t="s">
        <v>3</v>
      </c>
      <c r="D47" s="1172"/>
      <c r="E47" s="1173"/>
      <c r="F47" s="11">
        <v>22.91</v>
      </c>
      <c r="G47" s="12">
        <v>24.29</v>
      </c>
      <c r="H47" s="12">
        <v>24.18</v>
      </c>
      <c r="I47" s="12">
        <v>23.24</v>
      </c>
      <c r="J47" s="13">
        <v>20.9</v>
      </c>
    </row>
    <row r="48" spans="2:10" ht="57.75" customHeight="1" x14ac:dyDescent="0.15">
      <c r="B48" s="14"/>
      <c r="C48" s="1174" t="s">
        <v>4</v>
      </c>
      <c r="D48" s="1174"/>
      <c r="E48" s="1175"/>
      <c r="F48" s="15">
        <v>4.67</v>
      </c>
      <c r="G48" s="16">
        <v>7.1</v>
      </c>
      <c r="H48" s="16">
        <v>6.61</v>
      </c>
      <c r="I48" s="16">
        <v>5.59</v>
      </c>
      <c r="J48" s="17">
        <v>5.18</v>
      </c>
    </row>
    <row r="49" spans="2:10" ht="57.75" customHeight="1" thickBot="1" x14ac:dyDescent="0.2">
      <c r="B49" s="18"/>
      <c r="C49" s="1176" t="s">
        <v>5</v>
      </c>
      <c r="D49" s="1176"/>
      <c r="E49" s="1177"/>
      <c r="F49" s="19">
        <v>0.49</v>
      </c>
      <c r="G49" s="20">
        <v>4.05</v>
      </c>
      <c r="H49" s="20" t="s">
        <v>512</v>
      </c>
      <c r="I49" s="20" t="s">
        <v>513</v>
      </c>
      <c r="J49" s="21" t="s">
        <v>514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2018-05-09T01:48:42Z</cp:lastPrinted>
  <dcterms:created xsi:type="dcterms:W3CDTF">2018-01-24T06:00:42Z</dcterms:created>
  <dcterms:modified xsi:type="dcterms:W3CDTF">2018-11-29T01:09:00Z</dcterms:modified>
  <cp:category/>
</cp:coreProperties>
</file>