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40" i="9" l="1"/>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AM40" i="9"/>
  <c r="U40" i="9"/>
  <c r="C40" i="9"/>
  <c r="AM39" i="9"/>
  <c r="U39" i="9"/>
  <c r="C39" i="9"/>
  <c r="AM38" i="9"/>
  <c r="U38" i="9"/>
  <c r="C38" i="9"/>
  <c r="C37"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AM35" i="9" s="1"/>
  <c r="AM36" i="9" s="1"/>
  <c r="AM37" i="9" s="1"/>
  <c r="BE34" i="9" l="1"/>
  <c r="BE35" i="9" l="1"/>
  <c r="BE36" i="9" l="1"/>
  <c r="BE37" i="9" l="1"/>
  <c r="BE38" i="9" s="1"/>
  <c r="BE39" i="9" s="1"/>
  <c r="BE40" i="9" s="1"/>
  <c r="BW34" i="9"/>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<sst xmlns="http://schemas.openxmlformats.org/spreadsheetml/2006/main" count="1067" uniqueCount="580">
  <si>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</si>
  <si>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</si>
  <si>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</si>
  <si>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</si>
  <si>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</si>
  <si>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</si>
  <si>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</si>
  <si>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</si>
  <si>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</si>
  <si>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</si>
  <si>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</si>
  <si>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</si>
  <si>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</si>
  <si>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</si>
  <si>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</si>
  <si>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</si>
  <si>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</si>
  <si>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</si>
  <si>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</si>
  <si>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</si>
  <si>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</si>
  <si>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</si>
  <si>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</si>
  <si>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</si>
  <si>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</si>
  <si>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</si>
  <si>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</si>
  <si>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</si>
  <si>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</si>
  <si>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</si>
  <si>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</si>
  <si>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</si>
  <si>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</si>
  <si>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</si>
  <si>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</si>
  <si>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</si>
  <si>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</si>
  <si>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</si>
  <si>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</si>
  <si>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</si>
  <si>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</si>
  <si>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</si>
  <si>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</si>
  <si>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</si>
  <si>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</si>
  <si>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</si>
  <si>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</si>
  <si>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</si>
  <si>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</si>
  <si>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</si>
  <si>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</si>
  <si>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</si>
  <si>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</si>
  <si>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</si>
  <si>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</si>
  <si>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</si>
  <si>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</si>
  <si>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</si>
  <si>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</si>
  <si>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</si>
  <si>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</si>
  <si>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</si>
  <si>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</si>
  <si>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</si>
  <si>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</si>
  <si>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</si>
  <si>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</si>
  <si>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</si>
  <si>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</si>
  <si>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</si>
  <si>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</si>
  <si>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</si>
  <si>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</si>
  <si>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</si>
  <si>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</si>
  <si>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</si>
  <si>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</si>
  <si>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</si>
  <si>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</si>
  <si>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</si>
  <si>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</si>
  <si>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岩国市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</si>
  <si>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</si>
  <si>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</si>
  <si>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</si>
  <si>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</si>
  <si>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</si>
  <si>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</si>
  <si>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</si>
  <si>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</si>
  <si>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</si>
  <si>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</si>
  <si>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</si>
  <si>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</si>
  <si>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</si>
  <si>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</si>
  <si>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</si>
  <si>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</si>
  <si>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</si>
  <si>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</si>
  <si>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</si>
  <si>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</si>
  <si>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</si>
  <si>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</si>
  <si>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</si>
  <si>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</si>
  <si>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</si>
  <si>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</si>
  <si>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</si>
  <si>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</si>
  <si>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</si>
  <si>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</si>
  <si>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</si>
  <si>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</si>
  <si>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</si>
  <si>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</si>
  <si>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</si>
  <si>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</si>
  <si>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</si>
  <si>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</si>
  <si>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</si>
  <si>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</si>
  <si>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</si>
  <si>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</si>
  <si>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</si>
  <si>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</si>
  <si>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</si>
  <si>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</si>
  <si>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</si>
  <si>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</si>
  <si>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</si>
  <si>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</si>
  <si>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</si>
  <si>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</si>
  <si>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</si>
  <si>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</si>
  <si>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</si>
  <si>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</si>
  <si>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</si>
  <si>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</si>
  <si>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</si>
  <si>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</si>
  <si>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</si>
  <si>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</si>
  <si>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</si>
  <si>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</si>
  <si>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</si>
  <si>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</si>
  <si>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</si>
  <si>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</si>
  <si>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</si>
  <si>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</si>
  <si>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</si>
  <si>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</si>
  <si>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</si>
  <si>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</si>
  <si>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</si>
  <si>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</si>
  <si>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</si>
  <si>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</si>
  <si>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</si>
  <si>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</si>
  <si>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</si>
  <si>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</si>
  <si>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</si>
  <si>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</si>
  <si>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</si>
  <si>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</si>
  <si>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</si>
  <si>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</si>
  <si>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</si>
  <si>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</si>
  <si>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</si>
  <si>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</si>
  <si>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</si>
  <si>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</si>
  <si>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</si>
  <si>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</si>
  <si>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</si>
  <si>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</si>
  <si>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</si>
  <si>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</si>
  <si>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</si>
  <si>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</si>
  <si>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</si>
  <si>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</si>
  <si>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</si>
  <si>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</si>
  <si>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</si>
  <si>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</si>
  <si>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</si>
  <si>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山口県岩国市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</si>
  <si>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</si>
  <si>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</si>
  <si>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</si>
  <si>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</si>
  <si>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</si>
  <si>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</si>
  <si>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</si>
  <si>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</si>
  <si>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</si>
  <si>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</si>
  <si>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</si>
  <si>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</si>
  <si>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</si>
  <si>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</si>
  <si>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</si>
  <si>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</si>
  <si>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</si>
  <si>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</si>
  <si>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</si>
  <si>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</si>
  <si>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</si>
  <si>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</si>
  <si>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</si>
  <si>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</si>
  <si>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</si>
  <si>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</si>
  <si>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</si>
  <si>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</si>
  <si>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</si>
  <si>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</si>
  <si>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</si>
  <si>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</si>
  <si>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</si>
  <si>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</si>
  <si>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</si>
  <si>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</si>
  <si>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</si>
  <si>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</si>
  <si>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</si>
  <si>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</si>
  <si>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</si>
  <si>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</si>
  <si>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</si>
  <si>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</si>
  <si>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</si>
  <si>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</si>
  <si>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</si>
  <si>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</si>
  <si>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</si>
  <si>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</si>
  <si>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</si>
  <si>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</si>
  <si>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</si>
  <si>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</si>
  <si>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</si>
  <si>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</si>
  <si>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</si>
  <si>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</si>
  <si>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</si>
  <si>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</si>
  <si>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</si>
  <si>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</si>
  <si>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</si>
  <si>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</si>
  <si>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</si>
  <si>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</si>
  <si>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</si>
  <si>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</si>
  <si>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</si>
  <si>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</si>
  <si>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</si>
  <si>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</si>
  <si>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</si>
  <si>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</si>
  <si>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</si>
  <si>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</si>
  <si>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</si>
  <si>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</si>
  <si>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</si>
  <si>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</si>
  <si>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</si>
  <si>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</si>
  <si>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</si>
  <si>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</si>
  <si>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</si>
  <si>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</si>
  <si>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</si>
  <si>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</si>
  <si>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</si>
  <si>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</si>
  <si>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</si>
  <si>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</si>
  <si>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</si>
  <si>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</si>
  <si>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</si>
  <si>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</si>
  <si>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</si>
  <si>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</si>
  <si>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</si>
  <si>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</si>
  <si>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</si>
  <si>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</si>
  <si>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</si>
  <si>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</si>
  <si>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</si>
  <si>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</si>
  <si>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</si>
  <si>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</si>
  <si>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</si>
  <si>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</si>
  <si>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</si>
  <si>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</si>
  <si>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</si>
  <si>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</si>
  <si>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</si>
  <si>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</si>
  <si>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</si>
  <si>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</si>
  <si>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</si>
  <si>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</si>
  <si>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</si>
  <si>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</si>
  <si>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</si>
  <si>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</si>
  <si>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</si>
  <si>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</si>
  <si>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</si>
  <si>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</si>
  <si>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</si>
  <si>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</si>
  <si>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</si>
  <si>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</si>
  <si>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</si>
  <si>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</si>
  <si>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</si>
  <si>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</si>
  <si>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</si>
  <si>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</si>
  <si>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</si>
  <si>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</si>
  <si>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</si>
  <si>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</si>
  <si>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</si>
  <si>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</si>
  <si>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</si>
  <si>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</si>
  <si>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</si>
  <si>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山口県岩国市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</si>
  <si>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</si>
  <si>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</si>
  <si>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</si>
  <si>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</si>
  <si>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</si>
  <si>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</si>
  <si>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</si>
  <si>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</si>
  <si>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</si>
  <si>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</si>
  <si>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</si>
  <si>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</si>
  <si>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</si>
  <si>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</si>
  <si>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</si>
  <si>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</si>
  <si>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</si>
  <si>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</si>
  <si>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</si>
  <si>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</si>
  <si>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</si>
  <si>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</si>
  <si>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</si>
  <si>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</si>
  <si>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</si>
  <si>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</si>
  <si>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</si>
  <si>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</si>
  <si>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</si>
  <si>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</si>
  <si>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</si>
  <si>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</si>
  <si>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</si>
  <si>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</si>
  <si>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</si>
  <si>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</si>
  <si>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</si>
  <si>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</si>
  <si>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</si>
  <si>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工業用水道事業会計</t>
    <phoneticPr fontId="5"/>
  </si>
  <si>
    <t>病院事業会計</t>
    <phoneticPr fontId="5"/>
  </si>
  <si>
    <t>下水道事業会計</t>
    <phoneticPr fontId="5"/>
  </si>
  <si>
    <t>簡易水道事業特別会計</t>
    <phoneticPr fontId="5"/>
  </si>
  <si>
    <t>農業集落排水事業特別会計</t>
    <phoneticPr fontId="5"/>
  </si>
  <si>
    <t>特定地域生活排水処理事業特別会計</t>
    <phoneticPr fontId="5"/>
  </si>
  <si>
    <t>周東食肉センター事業特別会計</t>
    <phoneticPr fontId="5"/>
  </si>
  <si>
    <t>観光施設運営事業特別会計</t>
    <phoneticPr fontId="5"/>
  </si>
  <si>
    <t>錦帯橋管理特別会計</t>
    <phoneticPr fontId="5"/>
  </si>
  <si>
    <t>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</si>
  <si>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</si>
  <si>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</si>
  <si>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</si>
  <si>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</si>
  <si>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</si>
  <si>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</si>
  <si>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</si>
  <si>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</si>
  <si>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</si>
  <si>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</si>
  <si>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</si>
  <si>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</si>
  <si>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</si>
  <si>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</si>
  <si>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</si>
  <si>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</si>
  <si>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</si>
  <si>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</si>
  <si>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</si>
  <si>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</si>
  <si>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</si>
  <si>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</si>
  <si>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</si>
  <si>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</si>
  <si>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</si>
  <si>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</si>
  <si>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</si>
  <si>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</si>
  <si>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</si>
  <si>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</si>
  <si>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</si>
  <si>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</si>
  <si>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</si>
  <si>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</si>
  <si>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</si>
  <si>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</si>
  <si>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</si>
  <si>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</si>
  <si>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</si>
  <si>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</si>
  <si>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</si>
  <si>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</si>
  <si>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</si>
  <si>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</si>
  <si>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</si>
  <si>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</si>
  <si>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</si>
  <si>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</si>
  <si>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</si>
  <si>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</si>
  <si>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</si>
  <si>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</si>
  <si>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</si>
  <si>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</si>
  <si>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</si>
  <si>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周東食肉センター事業特別会計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</si>
  <si>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</si>
  <si>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</si>
  <si>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</si>
  <si>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</si>
  <si>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</si>
  <si>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</si>
  <si>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</si>
  <si>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</si>
  <si>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</si>
  <si>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</si>
  <si>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</si>
  <si>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</si>
  <si>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</si>
  <si>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</si>
  <si>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</si>
  <si>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</si>
  <si>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</si>
  <si>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</si>
  <si>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</si>
  <si>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</si>
  <si>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</si>
  <si>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</si>
  <si>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</si>
  <si>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</si>
  <si>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</si>
  <si>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</si>
  <si>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</si>
  <si>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</si>
  <si>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</si>
  <si>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</si>
  <si>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</si>
  <si>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</si>
  <si>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</si>
  <si>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</si>
  <si>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</si>
  <si>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</si>
  <si>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</si>
  <si>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</si>
  <si>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</si>
  <si>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</si>
  <si>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</si>
  <si>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</si>
  <si>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</si>
  <si>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</si>
  <si>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</si>
  <si>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</si>
  <si>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</si>
  <si>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</si>
  <si>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</si>
  <si>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</si>
  <si>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</si>
  <si>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</si>
  <si>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</si>
  <si>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</si>
  <si>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</si>
  <si>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</si>
  <si>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</si>
  <si>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</si>
  <si>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</si>
  <si>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</si>
  <si>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</si>
  <si>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</si>
  <si>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</si>
  <si>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</si>
  <si>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</si>
  <si>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</si>
  <si>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</si>
  <si>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</si>
  <si>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</si>
  <si>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</si>
  <si>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</si>
  <si>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</si>
  <si>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</si>
  <si>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</si>
  <si>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</si>
  <si>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</si>
  <si>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</si>
  <si>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</si>
  <si>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</si>
  <si>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</si>
  <si>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</si>
  <si>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</si>
  <si>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</si>
  <si>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</si>
  <si>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0.49</t>
  </si>
  <si>
    <t>水道事業会計</t>
  </si>
  <si>
    <t>一般会計</t>
  </si>
  <si>
    <t>病院事業会計</t>
  </si>
  <si>
    <t>工業用水道事業会計</t>
  </si>
  <si>
    <t>下水道事業会計</t>
  </si>
  <si>
    <t>介護保険特別会計</t>
  </si>
  <si>
    <t>後期高齢者医療特別会計</t>
  </si>
  <si>
    <t>観光施設運営事業特別会計</t>
  </si>
  <si>
    <t>その他会計（赤字）</t>
  </si>
  <si>
    <t>▲ 0.55</t>
  </si>
  <si>
    <t>▲ 0.00</t>
  </si>
  <si>
    <t>その他会計（黒字）</t>
  </si>
  <si>
    <t>法適用企業</t>
  </si>
  <si>
    <t>法非適用企業</t>
  </si>
  <si>
    <t>玖珂地方老人福祉施設組合（一般会計）</t>
    <rPh sb="0" eb="2">
      <t>クガ</t>
    </rPh>
    <rPh sb="2" eb="4">
      <t>チホウ</t>
    </rPh>
    <rPh sb="4" eb="6">
      <t>ロウジン</t>
    </rPh>
    <rPh sb="6" eb="8">
      <t>フクシ</t>
    </rPh>
    <rPh sb="8" eb="10">
      <t>シセツ</t>
    </rPh>
    <rPh sb="10" eb="12">
      <t>クミアイ</t>
    </rPh>
    <rPh sb="13" eb="15">
      <t>イッパン</t>
    </rPh>
    <rPh sb="15" eb="17">
      <t>カイケイ</t>
    </rPh>
    <phoneticPr fontId="10"/>
  </si>
  <si>
    <t>玖珂地方老人福祉施設組合（指定訪問介護事業特別会計）</t>
    <rPh sb="0" eb="2">
      <t>クガ</t>
    </rPh>
    <rPh sb="2" eb="4">
      <t>チホウ</t>
    </rPh>
    <rPh sb="4" eb="6">
      <t>ロウジン</t>
    </rPh>
    <rPh sb="6" eb="8">
      <t>フクシ</t>
    </rPh>
    <rPh sb="8" eb="10">
      <t>シセツ</t>
    </rPh>
    <rPh sb="10" eb="12">
      <t>クミアイ</t>
    </rPh>
    <rPh sb="13" eb="15">
      <t>シテイ</t>
    </rPh>
    <rPh sb="15" eb="17">
      <t>ホウモン</t>
    </rPh>
    <rPh sb="17" eb="19">
      <t>カイゴ</t>
    </rPh>
    <rPh sb="19" eb="21">
      <t>ジギョウ</t>
    </rPh>
    <rPh sb="21" eb="23">
      <t>トクベツ</t>
    </rPh>
    <rPh sb="23" eb="25">
      <t>カイケイ</t>
    </rPh>
    <phoneticPr fontId="10"/>
  </si>
  <si>
    <t>玖西環境衛生組合（一般会計）</t>
    <rPh sb="0" eb="1">
      <t>ク</t>
    </rPh>
    <rPh sb="1" eb="2">
      <t>ニシ</t>
    </rPh>
    <rPh sb="2" eb="4">
      <t>カンキョウ</t>
    </rPh>
    <rPh sb="4" eb="6">
      <t>エイセイ</t>
    </rPh>
    <rPh sb="6" eb="8">
      <t>クミアイ</t>
    </rPh>
    <rPh sb="9" eb="11">
      <t>イッパン</t>
    </rPh>
    <rPh sb="11" eb="13">
      <t>カイケイ</t>
    </rPh>
    <phoneticPr fontId="10"/>
  </si>
  <si>
    <t>周東環境衛生組合（一般会計）</t>
    <rPh sb="0" eb="2">
      <t>シュウトウ</t>
    </rPh>
    <rPh sb="2" eb="4">
      <t>カンキョウ</t>
    </rPh>
    <rPh sb="4" eb="6">
      <t>エイセイ</t>
    </rPh>
    <rPh sb="6" eb="8">
      <t>クミアイ</t>
    </rPh>
    <rPh sb="9" eb="11">
      <t>イッパン</t>
    </rPh>
    <rPh sb="11" eb="13">
      <t>カイケイ</t>
    </rPh>
    <phoneticPr fontId="10"/>
  </si>
  <si>
    <t>岩国地区消防組合（一般会計）</t>
    <rPh sb="0" eb="2">
      <t>イワクニ</t>
    </rPh>
    <rPh sb="2" eb="4">
      <t>チク</t>
    </rPh>
    <rPh sb="4" eb="6">
      <t>ショウボウ</t>
    </rPh>
    <rPh sb="6" eb="8">
      <t>クミアイ</t>
    </rPh>
    <rPh sb="9" eb="11">
      <t>イッパン</t>
    </rPh>
    <rPh sb="11" eb="13">
      <t>カイケイ</t>
    </rPh>
    <phoneticPr fontId="10"/>
  </si>
  <si>
    <t>周陽環境整備組合（一般会計）</t>
    <rPh sb="0" eb="1">
      <t>シュウ</t>
    </rPh>
    <rPh sb="1" eb="2">
      <t>ヨウ</t>
    </rPh>
    <rPh sb="2" eb="4">
      <t>カンキョウ</t>
    </rPh>
    <rPh sb="4" eb="6">
      <t>セイビ</t>
    </rPh>
    <rPh sb="6" eb="8">
      <t>クミアイ</t>
    </rPh>
    <rPh sb="9" eb="11">
      <t>イッパン</t>
    </rPh>
    <rPh sb="11" eb="13">
      <t>カイケイ</t>
    </rPh>
    <phoneticPr fontId="10"/>
  </si>
  <si>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10"/>
  </si>
  <si>
    <t>山口県市町総合事務組合（山口県自治会館管理特別会計）</t>
    <rPh sb="0" eb="3">
      <t>ヤマグチケン</t>
    </rPh>
    <rPh sb="3" eb="4">
      <t>シ</t>
    </rPh>
    <rPh sb="4" eb="5">
      <t>マチ</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1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</si>
  <si>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10"/>
  </si>
  <si>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0"/>
  </si>
  <si>
    <r>
      <t>柳井地域</t>
    </r>
    <r>
      <rPr>
        <sz val="14"/>
        <rFont val="ＭＳ Ｐゴシック"/>
        <family val="3"/>
        <charset val="128"/>
      </rPr>
      <t>広域水道企業団（水道用水供給事業会計）</t>
    </r>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10"/>
  </si>
  <si>
    <t>○</t>
  </si>
  <si>
    <t>岩国柱島海運</t>
  </si>
  <si>
    <t>岩国市土地開発公社</t>
  </si>
  <si>
    <t>玖珂町体育施設等管理協会</t>
  </si>
  <si>
    <t>周東町農業開発センター</t>
  </si>
  <si>
    <t>美川開発</t>
  </si>
  <si>
    <t>やさか</t>
  </si>
  <si>
    <t>錦川鉄道</t>
  </si>
  <si>
    <t>街づくり岩国</t>
  </si>
  <si>
    <t>いわくにバス</t>
  </si>
  <si>
    <t>岩国空港ビル</t>
    <rPh sb="0" eb="2">
      <t>イワクニ</t>
    </rPh>
    <rPh sb="2" eb="4">
      <t>クウコウ</t>
    </rPh>
    <phoneticPr fontId="3"/>
  </si>
  <si>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</si>
  <si>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</si>
  <si>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</si>
  <si>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</si>
  <si>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</si>
  <si>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</si>
  <si>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</si>
  <si>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</si>
  <si>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</si>
  <si>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</si>
  <si>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</si>
  <si>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</si>
  <si>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</si>
  <si>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将来負担比率や実質公債費比率において分子を構成する地方債現在高、債務負担行為支出予定額及び地方債元利償還金が、公債費発行抑制等により着実に減少していることから、
指標においても減少で推移している。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</si>
</sst>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52610</c:v>
                </c:pt>
                <c:pt idx="1">
                  <c:v>39938</c:v>
                </c:pt>
                <c:pt idx="2">
                  <c:v>52328</c:v>
                </c:pt>
                <c:pt idx="3">
                  <c:v>58903</c:v>
                </c:pt>
                <c:pt idx="4">
                  <c:v>93339</c:v>
                </c:pt>
              </c:numCache>
            </c:numRef>
          </c:val>
          <c:smooth val="0"/>
        </c:ser>
        <c:dLbls>
          <c:showLegendKey val="0"/>
          <c:showVal val="0"/>
          <c:showCatName val="0"/>
          <c:showSerName val="0"/>
          <c:showPercent val="0"/>
          <c:showBubbleSize val="0"/>
        </c:dLbls>
        <c:marker val="1"/>
        <c:smooth val="0"/>
        <c:axId val="84072704"/>
        <c:axId val="83759104"/>
      </c:lineChart>
      <c:catAx>
        <c:axId val="84072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759104"/>
        <c:crosses val="autoZero"/>
        <c:auto val="1"/>
        <c:lblAlgn val="ctr"/>
        <c:lblOffset val="100"/>
        <c:tickLblSkip val="1"/>
        <c:tickMarkSkip val="1"/>
        <c:noMultiLvlLbl val="0"/>
      </c:catAx>
      <c:valAx>
        <c:axId val="83759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7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c:v>
                </c:pt>
                <c:pt idx="1">
                  <c:v>2.5499999999999998</c:v>
                </c:pt>
                <c:pt idx="2">
                  <c:v>2.76</c:v>
                </c:pt>
                <c:pt idx="3">
                  <c:v>2.39</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16.68</c:v>
                </c:pt>
                <c:pt idx="1">
                  <c:v>18.75</c:v>
                </c:pt>
                <c:pt idx="2">
                  <c:v>20.309999999999999</c:v>
                </c:pt>
                <c:pt idx="3">
                  <c:v>20.43</c:v>
                </c:pt>
                <c:pt idx="4">
                  <c:v>21.69</c:v>
                </c:pt>
              </c:numCache>
            </c:numRef>
          </c:val>
        </c:ser>
        <c:dLbls>
          <c:showLegendKey val="0"/>
          <c:showVal val="0"/>
          <c:showCatName val="0"/>
          <c:showSerName val="0"/>
          <c:showPercent val="0"/>
          <c:showBubbleSize val="0"/>
        </c:dLbls>
        <c:gapWidth val="250"/>
        <c:overlap val="100"/>
        <c:axId val="108569344"/>
        <c:axId val="108571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2.2599999999999998</c:v>
                </c:pt>
                <c:pt idx="1">
                  <c:v>1.55</c:v>
                </c:pt>
                <c:pt idx="2">
                  <c:v>1.93</c:v>
                </c:pt>
                <c:pt idx="3">
                  <c:v>-0.49</c:v>
                </c:pt>
                <c:pt idx="4">
                  <c:v>2.5099999999999998</c:v>
                </c:pt>
              </c:numCache>
            </c:numRef>
          </c:val>
          <c:smooth val="0"/>
        </c:ser>
        <c:dLbls>
          <c:showLegendKey val="0"/>
          <c:showVal val="0"/>
          <c:showCatName val="0"/>
          <c:showSerName val="0"/>
          <c:showPercent val="0"/>
          <c:showBubbleSize val="0"/>
        </c:dLbls>
        <c:marker val="1"/>
        <c:smooth val="0"/>
        <c:axId val="108569344"/>
        <c:axId val="108571264"/>
      </c:lineChart>
      <c:catAx>
        <c:axId val="1085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71264"/>
        <c:crosses val="autoZero"/>
        <c:auto val="1"/>
        <c:lblAlgn val="ctr"/>
        <c:lblOffset val="100"/>
        <c:tickLblSkip val="1"/>
        <c:tickMarkSkip val="1"/>
        <c:noMultiLvlLbl val="0"/>
      </c:catAx>
      <c:valAx>
        <c:axId val="10857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2.85</c:v>
                </c:pt>
                <c:pt idx="2">
                  <c:v>#N/A</c:v>
                </c:pt>
                <c:pt idx="3">
                  <c:v>2.38</c:v>
                </c:pt>
                <c:pt idx="4">
                  <c:v>#N/A</c:v>
                </c:pt>
                <c:pt idx="5">
                  <c:v>1.82</c:v>
                </c:pt>
                <c:pt idx="6">
                  <c:v>#N/A</c:v>
                </c:pt>
                <c:pt idx="7">
                  <c:v>2.99</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0.55000000000000004</c:v>
                </c:pt>
                <c:pt idx="1">
                  <c:v>#N/A</c:v>
                </c:pt>
                <c:pt idx="2">
                  <c:v>0</c:v>
                </c:pt>
                <c:pt idx="3">
                  <c:v>0</c:v>
                </c:pt>
                <c:pt idx="4">
                  <c:v>0</c:v>
                </c:pt>
                <c:pt idx="5">
                  <c:v>0</c:v>
                </c:pt>
                <c:pt idx="6">
                  <c:v>#N/A</c:v>
                </c:pt>
                <c:pt idx="7">
                  <c:v>0</c:v>
                </c:pt>
                <c:pt idx="8">
                  <c:v>0</c:v>
                </c:pt>
                <c:pt idx="9">
                  <c:v>0</c:v>
                </c:pt>
              </c:numCache>
            </c:numRef>
          </c:val>
        </c:ser>
        <c:ser>
          <c:idx val="2"/>
          <c:order val="2"/>
          <c:tx>
            <c:strRef>
              <c:f>データシート!$A$29</c:f>
              <c:strCache>
                <c:ptCount val="1"/>
                <c:pt idx="0">
                  <c:v>観光施設運営事業特別会計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0.05</c:v>
                </c:pt>
                <c:pt idx="4">
                  <c:v>#N/A</c:v>
                </c:pt>
                <c:pt idx="5">
                  <c:v>0.02</c:v>
                </c:pt>
                <c:pt idx="6">
                  <c:v>#N/A</c:v>
                </c:pt>
                <c:pt idx="7">
                  <c:v>0</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0.17</c:v>
                </c:pt>
                <c:pt idx="4">
                  <c:v>#N/A</c:v>
                </c:pt>
                <c:pt idx="5">
                  <c:v>0.16</c:v>
                </c:pt>
                <c:pt idx="6">
                  <c:v>#N/A</c:v>
                </c:pt>
                <c:pt idx="7">
                  <c:v>0.18</c:v>
                </c:pt>
                <c:pt idx="8">
                  <c:v>#N/A</c:v>
                </c:pt>
                <c:pt idx="9">
                  <c:v>0.18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0.4</c:v>
                </c:pt>
                <c:pt idx="4">
                  <c:v>#N/A</c:v>
                </c:pt>
                <c:pt idx="5">
                  <c:v>0.56000000000000005</c:v>
                </c:pt>
                <c:pt idx="6">
                  <c:v>#N/A</c:v>
                </c:pt>
                <c:pt idx="7">
                  <c:v>0.49</c:v>
                </c:pt>
                <c:pt idx="8">
                  <c:v>#N/A</c:v>
                </c:pt>
                <c:pt idx="9">
                  <c:v>0.51</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1.66</c:v>
                </c:pt>
                <c:pt idx="2">
                  <c:v>#N/A</c:v>
                </c:pt>
                <c:pt idx="3">
                  <c:v>1.63</c:v>
                </c:pt>
                <c:pt idx="4">
                  <c:v>#N/A</c:v>
                </c:pt>
                <c:pt idx="5">
                  <c:v>1.7</c:v>
                </c:pt>
                <c:pt idx="6">
                  <c:v>#N/A</c:v>
                </c:pt>
                <c:pt idx="7">
                  <c:v>1.77</c:v>
                </c:pt>
                <c:pt idx="8">
                  <c:v>#N/A</c:v>
                </c:pt>
                <c:pt idx="9">
                  <c:v>1.88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2.75</c:v>
                </c:pt>
                <c:pt idx="2">
                  <c:v>#N/A</c:v>
                </c:pt>
                <c:pt idx="3">
                  <c:v>2.77</c:v>
                </c:pt>
                <c:pt idx="4">
                  <c:v>#N/A</c:v>
                </c:pt>
                <c:pt idx="5">
                  <c:v>2.91</c:v>
                </c:pt>
                <c:pt idx="6">
                  <c:v>#N/A</c:v>
                </c:pt>
                <c:pt idx="7">
                  <c:v>2.91</c:v>
                </c:pt>
                <c:pt idx="8">
                  <c:v>#N/A</c:v>
                </c:pt>
                <c:pt idx="9">
                  <c:v>2.95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c:v>
                </c:pt>
                <c:pt idx="2">
                  <c:v>#N/A</c:v>
                </c:pt>
                <c:pt idx="3">
                  <c:v>2.5499999999999998</c:v>
                </c:pt>
                <c:pt idx="4">
                  <c:v>#N/A</c:v>
                </c:pt>
                <c:pt idx="5">
                  <c:v>2.76</c:v>
                </c:pt>
                <c:pt idx="6">
                  <c:v>#N/A</c:v>
                </c:pt>
                <c:pt idx="7">
                  <c:v>2.38</c:v>
                </c:pt>
                <c:pt idx="8">
                  <c:v>#N/A</c:v>
                </c:pt>
                <c:pt idx="9">
                  <c:v>3.69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2.71</c:v>
                </c:pt>
                <c:pt idx="2">
                  <c:v>#N/A</c:v>
                </c:pt>
                <c:pt idx="3">
                  <c:v>3.19</c:v>
                </c:pt>
                <c:pt idx="4">
                  <c:v>#N/A</c:v>
                </c:pt>
                <c:pt idx="5">
                  <c:v>4.07</c:v>
                </c:pt>
                <c:pt idx="6">
                  <c:v>#N/A</c:v>
                </c:pt>
                <c:pt idx="7">
                  <c:v>4.09</c:v>
                </c:pt>
                <c:pt idx="8">
                  <c:v>#N/A</c:v>
                </c:pt>
                <c:pt idx="9">
                  <c:v>4.62</c:v>
                </c:pt>
              </c:numCache>
            </c:numRef>
          </c:val>
        </c:ser>
        <c:dLbls>
          <c:showLegendKey val="0"/>
          <c:showVal val="0"/>
          <c:showCatName val="0"/>
          <c:showSerName val="0"/>
          <c:showPercent val="0"/>
          <c:showBubbleSize val="0"/>
        </c:dLbls>
        <c:gapWidth val="150"/>
        <c:overlap val="100"/>
        <c:axId val="108665088"/>
        <c:axId val="108666880"/>
      </c:barChart>
      <c:catAx>
        <c:axId val="1086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66880"/>
        <c:crosses val="autoZero"/>
        <c:auto val="1"/>
        <c:lblAlgn val="ctr"/>
        <c:lblOffset val="100"/>
        <c:tickLblSkip val="1"/>
        <c:tickMarkSkip val="1"/>
        <c:noMultiLvlLbl val="0"/>
      </c:catAx>
      <c:valAx>
        <c:axId val="1086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6103</c:v>
                </c:pt>
                <c:pt idx="5">
                  <c:v>6003</c:v>
                </c:pt>
                <c:pt idx="8">
                  <c:v>5953</c:v>
                </c:pt>
                <c:pt idx="11">
                  <c:v>6050</c:v>
                </c:pt>
                <c:pt idx="14">
                  <c:v>5773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233</c:v>
                </c:pt>
                <c:pt idx="3">
                  <c:v>596</c:v>
                </c:pt>
                <c:pt idx="6">
                  <c:v>570</c:v>
                </c:pt>
                <c:pt idx="9">
                  <c:v>368</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212</c:v>
                </c:pt>
                <c:pt idx="3">
                  <c:v>153</c:v>
                </c:pt>
                <c:pt idx="6">
                  <c:v>120</c:v>
                </c:pt>
                <c:pt idx="9">
                  <c:v>128</c:v>
                </c:pt>
                <c:pt idx="12">
                  <c:v>133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1663</c:v>
                </c:pt>
                <c:pt idx="3">
                  <c:v>1675</c:v>
                </c:pt>
                <c:pt idx="6">
                  <c:v>1557</c:v>
                </c:pt>
                <c:pt idx="9">
                  <c:v>1582</c:v>
                </c:pt>
                <c:pt idx="12">
                  <c:v>1584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8177</c:v>
                </c:pt>
                <c:pt idx="3">
                  <c:v>8140</c:v>
                </c:pt>
                <c:pt idx="6">
                  <c:v>7707</c:v>
                </c:pt>
                <c:pt idx="9">
                  <c:v>7362</c:v>
                </c:pt>
                <c:pt idx="12">
                  <c:v>6807</c:v>
                </c:pt>
              </c:numCache>
            </c:numRef>
          </c:val>
        </c:ser>
        <c:dLbls>
          <c:showLegendKey val="0"/>
          <c:showVal val="0"/>
          <c:showCatName val="0"/>
          <c:showSerName val="0"/>
          <c:showPercent val="0"/>
          <c:showBubbleSize val="0"/>
        </c:dLbls>
        <c:gapWidth val="100"/>
        <c:overlap val="100"/>
        <c:axId val="1609088"/>
        <c:axId val="161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4182</c:v>
                </c:pt>
                <c:pt idx="2">
                  <c:v>#N/A</c:v>
                </c:pt>
                <c:pt idx="3">
                  <c:v>#N/A</c:v>
                </c:pt>
                <c:pt idx="4">
                  <c:v>4561</c:v>
                </c:pt>
                <c:pt idx="5">
                  <c:v>#N/A</c:v>
                </c:pt>
                <c:pt idx="6">
                  <c:v>#N/A</c:v>
                </c:pt>
                <c:pt idx="7">
                  <c:v>4001</c:v>
                </c:pt>
                <c:pt idx="8">
                  <c:v>#N/A</c:v>
                </c:pt>
                <c:pt idx="9">
                  <c:v>#N/A</c:v>
                </c:pt>
                <c:pt idx="10">
                  <c:v>3390</c:v>
                </c:pt>
                <c:pt idx="11">
                  <c:v>#N/A</c:v>
                </c:pt>
                <c:pt idx="12">
                  <c:v>#N/A</c:v>
                </c:pt>
                <c:pt idx="13">
                  <c:v>2920</c:v>
                </c:pt>
                <c:pt idx="14">
                  <c:v>#N/A</c:v>
                </c:pt>
              </c:numCache>
            </c:numRef>
          </c:val>
          <c:smooth val="0"/>
        </c:ser>
        <c:dLbls>
          <c:showLegendKey val="0"/>
          <c:showVal val="0"/>
          <c:showCatName val="0"/>
          <c:showSerName val="0"/>
          <c:showPercent val="0"/>
          <c:showBubbleSize val="0"/>
        </c:dLbls>
        <c:marker val="1"/>
        <c:smooth val="0"/>
        <c:axId val="1609088"/>
        <c:axId val="1619456"/>
      </c:lineChart>
      <c:catAx>
        <c:axId val="160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9456"/>
        <c:crosses val="autoZero"/>
        <c:auto val="1"/>
        <c:lblAlgn val="ctr"/>
        <c:lblOffset val="100"/>
        <c:tickLblSkip val="1"/>
        <c:tickMarkSkip val="1"/>
        <c:noMultiLvlLbl val="0"/>
      </c:catAx>
      <c:valAx>
        <c:axId val="161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52611</c:v>
                </c:pt>
                <c:pt idx="5">
                  <c:v>52397</c:v>
                </c:pt>
                <c:pt idx="8">
                  <c:v>52700</c:v>
                </c:pt>
                <c:pt idx="11">
                  <c:v>52485</c:v>
                </c:pt>
                <c:pt idx="14">
                  <c:v>53871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14800</c:v>
                </c:pt>
                <c:pt idx="5">
                  <c:v>14340</c:v>
                </c:pt>
                <c:pt idx="8">
                  <c:v>12313</c:v>
                </c:pt>
                <c:pt idx="11">
                  <c:v>11086</c:v>
                </c:pt>
                <c:pt idx="14">
                  <c:v>10093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12267</c:v>
                </c:pt>
                <c:pt idx="5">
                  <c:v>13649</c:v>
                </c:pt>
                <c:pt idx="8">
                  <c:v>14942</c:v>
                </c:pt>
                <c:pt idx="11">
                  <c:v>15413</c:v>
                </c:pt>
                <c:pt idx="14">
                  <c:v>16242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1033</c:v>
                </c:pt>
                <c:pt idx="3">
                  <c:v>744</c:v>
                </c:pt>
                <c:pt idx="6">
                  <c:v>133</c:v>
                </c:pt>
                <c:pt idx="9">
                  <c:v>85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11736</c:v>
                </c:pt>
                <c:pt idx="3">
                  <c:v>11459</c:v>
                </c:pt>
                <c:pt idx="6">
                  <c:v>11146</c:v>
                </c:pt>
                <c:pt idx="9">
                  <c:v>10587</c:v>
                </c:pt>
                <c:pt idx="12">
                  <c:v>10291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1070</c:v>
                </c:pt>
                <c:pt idx="3">
                  <c:v>593</c:v>
                </c:pt>
                <c:pt idx="6">
                  <c:v>504</c:v>
                </c:pt>
                <c:pt idx="9">
                  <c:v>537</c:v>
                </c:pt>
                <c:pt idx="12">
                  <c:v>398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20457</c:v>
                </c:pt>
                <c:pt idx="3">
                  <c:v>19543</c:v>
                </c:pt>
                <c:pt idx="6">
                  <c:v>18750</c:v>
                </c:pt>
                <c:pt idx="9">
                  <c:v>18287</c:v>
                </c:pt>
                <c:pt idx="12">
                  <c:v>18322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7347</c:v>
                </c:pt>
                <c:pt idx="3">
                  <c:v>6665</c:v>
                </c:pt>
                <c:pt idx="6">
                  <c:v>5313</c:v>
                </c:pt>
                <c:pt idx="9">
                  <c:v>4093</c:v>
                </c:pt>
                <c:pt idx="12">
                  <c:v>3541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64205</c:v>
                </c:pt>
                <c:pt idx="3">
                  <c:v>61620</c:v>
                </c:pt>
                <c:pt idx="6">
                  <c:v>58239</c:v>
                </c:pt>
                <c:pt idx="9">
                  <c:v>55043</c:v>
                </c:pt>
                <c:pt idx="12">
                  <c:v>53801</c:v>
                </c:pt>
              </c:numCache>
            </c:numRef>
          </c:val>
        </c:ser>
        <c:dLbls>
          <c:showLegendKey val="0"/>
          <c:showVal val="0"/>
          <c:showCatName val="0"/>
          <c:showSerName val="0"/>
          <c:showPercent val="0"/>
          <c:showBubbleSize val="0"/>
        </c:dLbls>
        <c:gapWidth val="100"/>
        <c:overlap val="100"/>
        <c:axId val="109344640"/>
        <c:axId val="10935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26170</c:v>
                </c:pt>
                <c:pt idx="2">
                  <c:v>#N/A</c:v>
                </c:pt>
                <c:pt idx="3">
                  <c:v>#N/A</c:v>
                </c:pt>
                <c:pt idx="4">
                  <c:v>20239</c:v>
                </c:pt>
                <c:pt idx="5">
                  <c:v>#N/A</c:v>
                </c:pt>
                <c:pt idx="6">
                  <c:v>#N/A</c:v>
                </c:pt>
                <c:pt idx="7">
                  <c:v>14131</c:v>
                </c:pt>
                <c:pt idx="8">
                  <c:v>#N/A</c:v>
                </c:pt>
                <c:pt idx="9">
                  <c:v>#N/A</c:v>
                </c:pt>
                <c:pt idx="10">
                  <c:v>9649</c:v>
                </c:pt>
                <c:pt idx="11">
                  <c:v>#N/A</c:v>
                </c:pt>
                <c:pt idx="12">
                  <c:v>#N/A</c:v>
                </c:pt>
                <c:pt idx="13">
                  <c:v>6148</c:v>
                </c:pt>
                <c:pt idx="14">
                  <c:v>#N/A</c:v>
                </c:pt>
              </c:numCache>
            </c:numRef>
          </c:val>
          <c:smooth val="0"/>
        </c:ser>
        <c:dLbls>
          <c:showLegendKey val="0"/>
          <c:showVal val="0"/>
          <c:showCatName val="0"/>
          <c:showSerName val="0"/>
          <c:showPercent val="0"/>
          <c:showBubbleSize val="0"/>
        </c:dLbls>
        <c:marker val="1"/>
        <c:smooth val="0"/>
        <c:axId val="109344640"/>
        <c:axId val="109355008"/>
      </c:lineChart>
      <c:catAx>
        <c:axId val="1093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55008"/>
        <c:crosses val="autoZero"/>
        <c:auto val="1"/>
        <c:lblAlgn val="ctr"/>
        <c:lblOffset val="100"/>
        <c:tickLblSkip val="1"/>
        <c:tickMarkSkip val="1"/>
        <c:noMultiLvlLbl val="0"/>
      </c:catAx>
      <c:valAx>
        <c:axId val="10935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065728"/>
        <c:axId val="109067648"/>
      </c:scatterChart>
      <c:valAx>
        <c:axId val="109065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067648"/>
        <c:crosses val="autoZero"/>
        <c:crossBetween val="midCat"/>
      </c:valAx>
      <c:valAx>
        <c:axId val="109067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065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15.7</c:v>
                </c:pt>
                <c:pt idx="1">
                  <c:v>14.3</c:v>
                </c:pt>
                <c:pt idx="2">
                  <c:v>13</c:v>
                </c:pt>
                <c:pt idx="3">
                  <c:v>12.2</c:v>
                </c:pt>
                <c:pt idx="4">
                  <c:v>10.5</c:v>
                </c:pt>
              </c:numCache>
            </c:numRef>
          </c:xVal>
          <c:yVal>
            <c:numRef>
              <c:f>公会計指標分析・財政指標組合せ分析表!$K$73:$O$73</c:f>
              <c:numCache>
                <c:formatCode>#,##0.0;"▲ "#,##0.0</c:formatCode>
                <c:ptCount val="5"/>
                <c:pt idx="0">
                  <c:v>80.7</c:v>
                </c:pt>
                <c:pt idx="1">
                  <c:v>62.4</c:v>
                </c:pt>
                <c:pt idx="2">
                  <c:v>43.1</c:v>
                </c:pt>
                <c:pt idx="3">
                  <c:v>29.9</c:v>
                </c:pt>
                <c:pt idx="4">
                  <c:v>18.899999999999999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09781760"/>
        <c:axId val="109783680"/>
      </c:scatterChart>
      <c:valAx>
        <c:axId val="109781760"/>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83680"/>
        <c:crosses val="autoZero"/>
        <c:crossBetween val="midCat"/>
      </c:valAx>
      <c:valAx>
        <c:axId val="10978368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81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j-ea"/>
              <a:ea typeface="+mj-ea"/>
              <a:cs typeface="+mn-cs"/>
            </a:rPr>
            <a:t>　元利償還金は、市債発行額の抑制等により前年度から</a:t>
          </a:r>
          <a:r>
            <a:rPr lang="en-US" altLang="ja-JP" sz="1300" b="0" i="0" baseline="0">
              <a:solidFill>
                <a:schemeClr val="dk1"/>
              </a:solidFill>
              <a:effectLst/>
              <a:latin typeface="+mj-ea"/>
              <a:ea typeface="+mj-ea"/>
              <a:cs typeface="+mn-cs"/>
            </a:rPr>
            <a:t>555</a:t>
          </a:r>
          <a:r>
            <a:rPr lang="ja-JP" altLang="ja-JP" sz="1300" b="0" i="0" baseline="0">
              <a:solidFill>
                <a:schemeClr val="dk1"/>
              </a:solidFill>
              <a:effectLst/>
              <a:latin typeface="+mj-ea"/>
              <a:ea typeface="+mj-ea"/>
              <a:cs typeface="+mn-cs"/>
            </a:rPr>
            <a:t>百万円減となった。</a:t>
          </a:r>
          <a:endParaRPr lang="ja-JP" altLang="ja-JP" sz="1300">
            <a:effectLst/>
            <a:latin typeface="+mj-ea"/>
            <a:ea typeface="+mj-ea"/>
          </a:endParaRPr>
        </a:p>
        <a:p>
          <a:pPr rtl="0" fontAlgn="base"/>
          <a:r>
            <a:rPr lang="ja-JP" altLang="ja-JP" sz="1300" b="0" i="0" baseline="0">
              <a:solidFill>
                <a:schemeClr val="dk1"/>
              </a:solidFill>
              <a:effectLst/>
              <a:latin typeface="+mj-ea"/>
              <a:ea typeface="+mj-ea"/>
              <a:cs typeface="+mn-cs"/>
            </a:rPr>
            <a:t>　債務負担行為に基づく支出額については、最終処分場整備事業や愛宕山まちづくり事業の用地購入における減などにより、前年度と比較して</a:t>
          </a:r>
          <a:r>
            <a:rPr lang="en-US" altLang="ja-JP" sz="1300" b="0" i="0" baseline="0">
              <a:solidFill>
                <a:schemeClr val="dk1"/>
              </a:solidFill>
              <a:effectLst/>
              <a:latin typeface="+mj-ea"/>
              <a:ea typeface="+mj-ea"/>
              <a:cs typeface="+mn-cs"/>
            </a:rPr>
            <a:t>199</a:t>
          </a:r>
          <a:r>
            <a:rPr lang="ja-JP" altLang="ja-JP" sz="1300" b="0" i="0" baseline="0">
              <a:solidFill>
                <a:schemeClr val="dk1"/>
              </a:solidFill>
              <a:effectLst/>
              <a:latin typeface="+mj-ea"/>
              <a:ea typeface="+mj-ea"/>
              <a:cs typeface="+mn-cs"/>
            </a:rPr>
            <a:t>百万円の減となった。</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算入公債費等は、災害復旧費等にかかる公債費の減などにより、</a:t>
          </a:r>
          <a:r>
            <a:rPr lang="en-US" altLang="ja-JP" sz="1300" b="0" i="0" baseline="0">
              <a:solidFill>
                <a:schemeClr val="dk1"/>
              </a:solidFill>
              <a:effectLst/>
              <a:latin typeface="+mj-ea"/>
              <a:ea typeface="+mj-ea"/>
              <a:cs typeface="+mn-cs"/>
            </a:rPr>
            <a:t>277</a:t>
          </a:r>
          <a:r>
            <a:rPr lang="ja-JP" altLang="ja-JP" sz="1300" b="0" i="0" baseline="0">
              <a:solidFill>
                <a:schemeClr val="dk1"/>
              </a:solidFill>
              <a:effectLst/>
              <a:latin typeface="+mj-ea"/>
              <a:ea typeface="+mj-ea"/>
              <a:cs typeface="+mn-cs"/>
            </a:rPr>
            <a:t>百万円の減となった。</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以上により、実質公債費比率の分子は、前年度と比較して</a:t>
          </a:r>
          <a:r>
            <a:rPr lang="en-US" altLang="ja-JP" sz="1300" b="0" i="0" baseline="0">
              <a:solidFill>
                <a:schemeClr val="dk1"/>
              </a:solidFill>
              <a:effectLst/>
              <a:latin typeface="+mj-ea"/>
              <a:ea typeface="+mj-ea"/>
              <a:cs typeface="+mn-cs"/>
            </a:rPr>
            <a:t>470</a:t>
          </a:r>
          <a:r>
            <a:rPr lang="ja-JP" altLang="ja-JP" sz="1300" b="0" i="0" baseline="0">
              <a:solidFill>
                <a:schemeClr val="dk1"/>
              </a:solidFill>
              <a:effectLst/>
              <a:latin typeface="+mj-ea"/>
              <a:ea typeface="+mj-ea"/>
              <a:cs typeface="+mn-cs"/>
            </a:rPr>
            <a:t>百万円の減となった。</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地方債発行額が元金償還額より少なく、地方債現在高が減少したことなどから、将来負担額は</a:t>
          </a:r>
          <a:r>
            <a:rPr lang="en-US" altLang="ja-JP" sz="1300" b="0" i="0" baseline="0">
              <a:solidFill>
                <a:schemeClr val="dk1"/>
              </a:solidFill>
              <a:effectLst/>
              <a:latin typeface="+mj-ea"/>
              <a:ea typeface="+mj-ea"/>
              <a:cs typeface="+mn-cs"/>
            </a:rPr>
            <a:t>2,279</a:t>
          </a:r>
          <a:r>
            <a:rPr lang="ja-JP" altLang="ja-JP" sz="1300" b="0" i="0" baseline="0">
              <a:solidFill>
                <a:schemeClr val="dk1"/>
              </a:solidFill>
              <a:effectLst/>
              <a:latin typeface="+mj-ea"/>
              <a:ea typeface="+mj-ea"/>
              <a:cs typeface="+mn-cs"/>
            </a:rPr>
            <a:t>百万円の減となった。</a:t>
          </a:r>
          <a:endParaRPr lang="en-US" altLang="ja-JP" sz="1300" b="0" i="0" baseline="0">
            <a:solidFill>
              <a:schemeClr val="dk1"/>
            </a:solidFill>
            <a:effectLst/>
            <a:latin typeface="+mj-ea"/>
            <a:ea typeface="+mj-ea"/>
            <a:cs typeface="+mn-cs"/>
          </a:endParaRPr>
        </a:p>
        <a:p>
          <a:pPr rtl="0" fontAlgn="base"/>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また、充当可能財源等は、岩国飛行場周辺まちづくり支援事業に係る国庫支出金が減少したものの、充当可能基金や基準財政需要額算入見込額の増などにより、</a:t>
          </a:r>
          <a:r>
            <a:rPr lang="en-US" altLang="ja-JP" sz="1300" b="0" i="0" baseline="0">
              <a:solidFill>
                <a:schemeClr val="dk1"/>
              </a:solidFill>
              <a:effectLst/>
              <a:latin typeface="+mj-ea"/>
              <a:ea typeface="+mj-ea"/>
              <a:cs typeface="+mn-cs"/>
            </a:rPr>
            <a:t>1,222</a:t>
          </a:r>
          <a:r>
            <a:rPr lang="ja-JP" altLang="ja-JP" sz="1300" b="0" i="0" baseline="0">
              <a:solidFill>
                <a:schemeClr val="dk1"/>
              </a:solidFill>
              <a:effectLst/>
              <a:latin typeface="+mj-ea"/>
              <a:ea typeface="+mj-ea"/>
              <a:cs typeface="+mn-cs"/>
            </a:rPr>
            <a:t>百万円の増となった。</a:t>
          </a:r>
          <a:endParaRPr lang="ja-JP" altLang="ja-JP" sz="1300">
            <a:effectLst/>
            <a:latin typeface="+mj-ea"/>
            <a:ea typeface="+mj-ea"/>
          </a:endParaRPr>
        </a:p>
        <a:p>
          <a:pPr rtl="0" fontAlgn="base"/>
          <a:r>
            <a:rPr lang="ja-JP" altLang="ja-JP" sz="1300" b="0" i="0" baseline="0">
              <a:solidFill>
                <a:schemeClr val="dk1"/>
              </a:solidFill>
              <a:effectLst/>
              <a:latin typeface="+mj-ea"/>
              <a:ea typeface="+mj-ea"/>
              <a:cs typeface="+mn-cs"/>
            </a:rPr>
            <a:t>　これらにより、将来負担比率は、平成</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年度に比べ</a:t>
          </a:r>
          <a:r>
            <a:rPr lang="en-US" altLang="ja-JP" sz="1300" b="0" i="0" baseline="0">
              <a:solidFill>
                <a:schemeClr val="dk1"/>
              </a:solidFill>
              <a:effectLst/>
              <a:latin typeface="+mj-ea"/>
              <a:ea typeface="+mj-ea"/>
              <a:cs typeface="+mn-cs"/>
            </a:rPr>
            <a:t>11</a:t>
          </a:r>
          <a:r>
            <a:rPr lang="ja-JP" altLang="ja-JP" sz="1300" b="0" i="0" baseline="0">
              <a:solidFill>
                <a:schemeClr val="dk1"/>
              </a:solidFill>
              <a:effectLst/>
              <a:latin typeface="+mj-ea"/>
              <a:ea typeface="+mj-ea"/>
              <a:cs typeface="+mn-cs"/>
            </a:rPr>
            <a:t>ポイントの減となった。</a:t>
          </a:r>
          <a:endParaRPr lang="ja-JP" altLang="ja-JP" sz="1300">
            <a:effectLst/>
            <a:latin typeface="+mj-ea"/>
            <a:ea typeface="+mj-ea"/>
          </a:endParaRPr>
        </a:p>
        <a:p>
          <a:r>
            <a:rPr lang="ja-JP" altLang="ja-JP" sz="1300" b="0" i="0" baseline="0">
              <a:solidFill>
                <a:schemeClr val="dk1"/>
              </a:solidFill>
              <a:effectLst/>
              <a:latin typeface="+mj-ea"/>
              <a:ea typeface="+mj-ea"/>
              <a:cs typeface="+mn-cs"/>
            </a:rPr>
            <a:t>　今後も、地方債発行額を抑制し、地方債現在高を縮減するとともに、定員管理の適正化を図り、財政の健全化に努める。</a:t>
          </a:r>
          <a:endParaRPr lang="ja-JP" altLang="ja-JP" sz="13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横ばいで推移している</a:t>
          </a:r>
          <a:r>
            <a:rPr lang="ja-JP" altLang="ja-JP" sz="1300">
              <a:solidFill>
                <a:schemeClr val="dk1"/>
              </a:solidFill>
              <a:effectLst/>
              <a:latin typeface="+mn-lt"/>
              <a:ea typeface="+mn-ea"/>
              <a:cs typeface="+mn-cs"/>
            </a:rPr>
            <a:t>が、類似団体平均を下回っている。これは長引く景気低迷による市税等の減収によるものである。 </a:t>
          </a:r>
          <a:endParaRPr lang="ja-JP" altLang="ja-JP" sz="1300">
            <a:effectLst/>
          </a:endParaRPr>
        </a:p>
        <a:p>
          <a:r>
            <a:rPr lang="ja-JP" altLang="ja-JP" sz="1300">
              <a:solidFill>
                <a:schemeClr val="dk1"/>
              </a:solidFill>
              <a:effectLst/>
              <a:latin typeface="+mn-lt"/>
              <a:ea typeface="+mn-ea"/>
              <a:cs typeface="+mn-cs"/>
            </a:rPr>
            <a:t>　今後も、財政健全化計画に基づき、徴収率向上による市税等の収入の確保及び公債費等の経常経費の削減に取り組み、財政基盤の強化に努める。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14817</xdr:rowOff>
    </xdr:to>
    <xdr:cxnSp macro="">
      <xdr:nvCxnSpPr>
        <xdr:cNvPr id="77" name="直線コネクタ 76"/>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87" name="円/楕円 86"/>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127652</xdr:rowOff>
    </xdr:from>
    <xdr:ext cx="762000" cy="259045"/>
    <xdr:sp macro="" textlink="">
      <xdr:nvSpPr>
        <xdr:cNvPr id="88"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a:t>
          </a:r>
          <a:r>
            <a:rPr lang="ja-JP" altLang="ja-JP" sz="1300">
              <a:solidFill>
                <a:schemeClr val="dk1"/>
              </a:solidFill>
              <a:effectLst/>
              <a:latin typeface="+mj-ea"/>
              <a:ea typeface="+mj-ea"/>
              <a:cs typeface="+mn-cs"/>
            </a:rPr>
            <a:t>人件費及び扶助費が増となったものの、公債費の減などにより経常経費が減額したことに加えて、地方消費税交付金が増額となったことなどから、平成</a:t>
          </a:r>
          <a:r>
            <a:rPr lang="en-US" altLang="ja-JP" sz="1300">
              <a:solidFill>
                <a:schemeClr val="dk1"/>
              </a:solidFill>
              <a:effectLst/>
              <a:latin typeface="+mj-ea"/>
              <a:ea typeface="+mj-ea"/>
              <a:cs typeface="+mn-cs"/>
            </a:rPr>
            <a:t>26</a:t>
          </a:r>
          <a:r>
            <a:rPr lang="ja-JP" altLang="ja-JP" sz="1300">
              <a:solidFill>
                <a:schemeClr val="dk1"/>
              </a:solidFill>
              <a:effectLst/>
              <a:latin typeface="+mj-ea"/>
              <a:ea typeface="+mj-ea"/>
              <a:cs typeface="+mn-cs"/>
            </a:rPr>
            <a:t>年度に比べて</a:t>
          </a:r>
          <a:r>
            <a:rPr lang="en-US" altLang="ja-JP" sz="1300">
              <a:solidFill>
                <a:schemeClr val="dk1"/>
              </a:solidFill>
              <a:effectLst/>
              <a:latin typeface="+mj-ea"/>
              <a:ea typeface="+mj-ea"/>
              <a:cs typeface="+mn-cs"/>
            </a:rPr>
            <a:t>1.8</a:t>
          </a:r>
          <a:r>
            <a:rPr lang="ja-JP" altLang="ja-JP" sz="1300">
              <a:solidFill>
                <a:schemeClr val="dk1"/>
              </a:solidFill>
              <a:effectLst/>
              <a:latin typeface="+mj-ea"/>
              <a:ea typeface="+mj-ea"/>
              <a:cs typeface="+mn-cs"/>
            </a:rPr>
            <a:t>ポイントの減となり、類似団体平均値を</a:t>
          </a:r>
          <a:r>
            <a:rPr lang="en-US" altLang="ja-JP" sz="1300">
              <a:solidFill>
                <a:schemeClr val="dk1"/>
              </a:solidFill>
              <a:effectLst/>
              <a:latin typeface="+mj-ea"/>
              <a:ea typeface="+mj-ea"/>
              <a:cs typeface="+mn-cs"/>
            </a:rPr>
            <a:t>1.7</a:t>
          </a:r>
          <a:r>
            <a:rPr lang="ja-JP" altLang="ja-JP" sz="1300">
              <a:solidFill>
                <a:schemeClr val="dk1"/>
              </a:solidFill>
              <a:effectLst/>
              <a:latin typeface="+mj-ea"/>
              <a:ea typeface="+mj-ea"/>
              <a:cs typeface="+mn-cs"/>
            </a:rPr>
            <a:t>ポイント下回っている。 </a:t>
          </a:r>
          <a:endParaRPr lang="ja-JP" altLang="ja-JP" sz="1300">
            <a:effectLst/>
            <a:latin typeface="+mj-ea"/>
            <a:ea typeface="+mj-ea"/>
          </a:endParaRPr>
        </a:p>
        <a:p>
          <a:r>
            <a:rPr lang="ja-JP" altLang="ja-JP" sz="1300">
              <a:solidFill>
                <a:schemeClr val="dk1"/>
              </a:solidFill>
              <a:effectLst/>
              <a:latin typeface="+mj-ea"/>
              <a:ea typeface="+mj-ea"/>
              <a:cs typeface="+mn-cs"/>
            </a:rPr>
            <a:t>　今後も地方債発行額を抑制し、地方債残高を縮減するとともに、行財政改革に取り組むことで経常経費の削減を行い、財政構造の弾力化に努める。 </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61</xdr:row>
      <xdr:rowOff>162814</xdr:rowOff>
    </xdr:to>
    <xdr:cxnSp macro="">
      <xdr:nvCxnSpPr>
        <xdr:cNvPr id="129" name="直線コネクタ 128"/>
        <xdr:cNvCxnSpPr/>
      </xdr:nvCxnSpPr>
      <xdr:spPr>
        <a:xfrm flipV="1">
          <a:off x="4114800" y="105343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25146</xdr:rowOff>
    </xdr:to>
    <xdr:cxnSp macro="">
      <xdr:nvCxnSpPr>
        <xdr:cNvPr id="132" name="直線コネクタ 131"/>
        <xdr:cNvCxnSpPr/>
      </xdr:nvCxnSpPr>
      <xdr:spPr>
        <a:xfrm flipV="1">
          <a:off x="3225800" y="106212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129032</xdr:rowOff>
    </xdr:from>
    <xdr:to>
      <xdr:col>4</xdr:col>
      <xdr:colOff>482600</xdr:colOff>
      <xdr:row>62</xdr:row>
      <xdr:rowOff>25146</xdr:rowOff>
    </xdr:to>
    <xdr:cxnSp macro="">
      <xdr:nvCxnSpPr>
        <xdr:cNvPr id="135" name="直線コネクタ 134"/>
        <xdr:cNvCxnSpPr/>
      </xdr:nvCxnSpPr>
      <xdr:spPr>
        <a:xfrm>
          <a:off x="2336800" y="105874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61</xdr:row>
      <xdr:rowOff>138684</xdr:rowOff>
    </xdr:to>
    <xdr:cxnSp macro="">
      <xdr:nvCxnSpPr>
        <xdr:cNvPr id="138" name="直線コネクタ 137"/>
        <xdr:cNvCxnSpPr/>
      </xdr:nvCxnSpPr>
      <xdr:spPr>
        <a:xfrm flipV="1">
          <a:off x="1447800" y="105874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8" name="円/楕円 147"/>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49"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0" name="円/楕円 149"/>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26941</xdr:rowOff>
    </xdr:from>
    <xdr:ext cx="736600" cy="259045"/>
    <xdr:sp macro="" textlink="">
      <xdr:nvSpPr>
        <xdr:cNvPr id="151" name="テキスト ボックス 150"/>
        <xdr:cNvSpPr txBox="1"/>
      </xdr:nvSpPr>
      <xdr:spPr>
        <a:xfrm>
          <a:off x="3733800" y="1065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2" name="円/楕円 151"/>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3" name="テキスト ボックス 152"/>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78232</xdr:rowOff>
    </xdr:from>
    <xdr:to>
      <xdr:col>3</xdr:col>
      <xdr:colOff>330200</xdr:colOff>
      <xdr:row>62</xdr:row>
      <xdr:rowOff>8382</xdr:rowOff>
    </xdr:to>
    <xdr:sp macro="" textlink="">
      <xdr:nvSpPr>
        <xdr:cNvPr id="154" name="円/楕円 153"/>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164609</xdr:rowOff>
    </xdr:from>
    <xdr:ext cx="762000" cy="259045"/>
    <xdr:sp macro="" textlink="">
      <xdr:nvSpPr>
        <xdr:cNvPr id="155" name="テキスト ボックス 154"/>
        <xdr:cNvSpPr txBox="1"/>
      </xdr:nvSpPr>
      <xdr:spPr>
        <a:xfrm>
          <a:off x="1955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6" name="円/楕円 155"/>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57" name="テキスト ボックス 156"/>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a:t>
          </a:r>
          <a:r>
            <a:rPr lang="ja-JP" altLang="ja-JP" sz="1300">
              <a:solidFill>
                <a:schemeClr val="dk1"/>
              </a:solidFill>
              <a:effectLst/>
              <a:latin typeface="+mj-ea"/>
              <a:ea typeface="+mj-ea"/>
              <a:cs typeface="+mn-cs"/>
            </a:rPr>
            <a:t>人口</a:t>
          </a:r>
          <a:r>
            <a:rPr lang="en-US" altLang="ja-JP" sz="1300">
              <a:solidFill>
                <a:schemeClr val="dk1"/>
              </a:solidFill>
              <a:effectLst/>
              <a:latin typeface="+mj-ea"/>
              <a:ea typeface="+mj-ea"/>
              <a:cs typeface="+mn-cs"/>
            </a:rPr>
            <a:t>1</a:t>
          </a:r>
          <a:r>
            <a:rPr lang="ja-JP" altLang="ja-JP" sz="1300">
              <a:solidFill>
                <a:schemeClr val="dk1"/>
              </a:solidFill>
              <a:effectLst/>
              <a:latin typeface="+mj-ea"/>
              <a:ea typeface="+mj-ea"/>
              <a:cs typeface="+mn-cs"/>
            </a:rPr>
            <a:t>人当たり人件費・物件費等</a:t>
          </a:r>
          <a:r>
            <a:rPr lang="ja-JP" altLang="en-US" sz="1300">
              <a:solidFill>
                <a:schemeClr val="dk1"/>
              </a:solidFill>
              <a:effectLst/>
              <a:latin typeface="+mj-ea"/>
              <a:ea typeface="+mj-ea"/>
              <a:cs typeface="+mn-cs"/>
            </a:rPr>
            <a:t>決算額</a:t>
          </a:r>
          <a:r>
            <a:rPr lang="ja-JP" altLang="ja-JP" sz="1300">
              <a:solidFill>
                <a:schemeClr val="dk1"/>
              </a:solidFill>
              <a:effectLst/>
              <a:latin typeface="+mj-ea"/>
              <a:ea typeface="+mj-ea"/>
              <a:cs typeface="+mn-cs"/>
            </a:rPr>
            <a:t>が、類似団体を上回っているのは、人件費が要因となっている。 </a:t>
          </a:r>
          <a:endParaRPr lang="ja-JP" altLang="ja-JP" sz="1300">
            <a:effectLst/>
            <a:latin typeface="+mj-ea"/>
            <a:ea typeface="+mj-ea"/>
          </a:endParaRPr>
        </a:p>
        <a:p>
          <a:r>
            <a:rPr lang="ja-JP" altLang="ja-JP" sz="1300">
              <a:solidFill>
                <a:schemeClr val="dk1"/>
              </a:solidFill>
              <a:effectLst/>
              <a:latin typeface="+mj-ea"/>
              <a:ea typeface="+mj-ea"/>
              <a:cs typeface="+mn-cs"/>
            </a:rPr>
            <a:t>　「岩国市行政改革大綱」に基づく「行政経営改革プラン」により、組織機構の再編・見直し、事務事業の見直し、民営化や外部委託の推進などを行い、定員管理の適正化を進め、人件費の削減に努める。 </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58643</xdr:rowOff>
    </xdr:from>
    <xdr:to>
      <xdr:col>7</xdr:col>
      <xdr:colOff>152400</xdr:colOff>
      <xdr:row>87</xdr:row>
      <xdr:rowOff>122929</xdr:rowOff>
    </xdr:to>
    <xdr:cxnSp macro="">
      <xdr:nvCxnSpPr>
        <xdr:cNvPr id="192" name="直線コネクタ 191"/>
        <xdr:cNvCxnSpPr/>
      </xdr:nvCxnSpPr>
      <xdr:spPr>
        <a:xfrm>
          <a:off x="4114800" y="14974793"/>
          <a:ext cx="8382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154243</xdr:rowOff>
    </xdr:from>
    <xdr:to>
      <xdr:col>6</xdr:col>
      <xdr:colOff>0</xdr:colOff>
      <xdr:row>87</xdr:row>
      <xdr:rowOff>58643</xdr:rowOff>
    </xdr:to>
    <xdr:cxnSp macro="">
      <xdr:nvCxnSpPr>
        <xdr:cNvPr id="195" name="直線コネクタ 194"/>
        <xdr:cNvCxnSpPr/>
      </xdr:nvCxnSpPr>
      <xdr:spPr>
        <a:xfrm>
          <a:off x="3225800" y="14898943"/>
          <a:ext cx="889000" cy="7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154243</xdr:rowOff>
    </xdr:from>
    <xdr:to>
      <xdr:col>4</xdr:col>
      <xdr:colOff>482600</xdr:colOff>
      <xdr:row>87</xdr:row>
      <xdr:rowOff>46738</xdr:rowOff>
    </xdr:to>
    <xdr:cxnSp macro="">
      <xdr:nvCxnSpPr>
        <xdr:cNvPr id="198" name="直線コネクタ 197"/>
        <xdr:cNvCxnSpPr/>
      </xdr:nvCxnSpPr>
      <xdr:spPr>
        <a:xfrm flipV="1">
          <a:off x="2336800" y="14898943"/>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46738</xdr:rowOff>
    </xdr:from>
    <xdr:to>
      <xdr:col>3</xdr:col>
      <xdr:colOff>279400</xdr:colOff>
      <xdr:row>87</xdr:row>
      <xdr:rowOff>122768</xdr:rowOff>
    </xdr:to>
    <xdr:cxnSp macro="">
      <xdr:nvCxnSpPr>
        <xdr:cNvPr id="201" name="直線コネクタ 200"/>
        <xdr:cNvCxnSpPr/>
      </xdr:nvCxnSpPr>
      <xdr:spPr>
        <a:xfrm flipV="1">
          <a:off x="1447800" y="14962888"/>
          <a:ext cx="889000" cy="7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72129</xdr:rowOff>
    </xdr:from>
    <xdr:to>
      <xdr:col>7</xdr:col>
      <xdr:colOff>203200</xdr:colOff>
      <xdr:row>88</xdr:row>
      <xdr:rowOff>2279</xdr:rowOff>
    </xdr:to>
    <xdr:sp macro="" textlink="">
      <xdr:nvSpPr>
        <xdr:cNvPr id="211" name="円/楕円 210"/>
        <xdr:cNvSpPr/>
      </xdr:nvSpPr>
      <xdr:spPr>
        <a:xfrm>
          <a:off x="4902200" y="149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44206</xdr:rowOff>
    </xdr:from>
    <xdr:ext cx="762000" cy="259045"/>
    <xdr:sp macro="" textlink="">
      <xdr:nvSpPr>
        <xdr:cNvPr id="212" name="人件費・物件費等の状況該当値テキスト"/>
        <xdr:cNvSpPr txBox="1"/>
      </xdr:nvSpPr>
      <xdr:spPr>
        <a:xfrm>
          <a:off x="5041900" y="149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121,587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7843</xdr:rowOff>
    </xdr:from>
    <xdr:to>
      <xdr:col>6</xdr:col>
      <xdr:colOff>50800</xdr:colOff>
      <xdr:row>87</xdr:row>
      <xdr:rowOff>109443</xdr:rowOff>
    </xdr:to>
    <xdr:sp macro="" textlink="">
      <xdr:nvSpPr>
        <xdr:cNvPr id="213" name="円/楕円 212"/>
        <xdr:cNvSpPr/>
      </xdr:nvSpPr>
      <xdr:spPr>
        <a:xfrm>
          <a:off x="4064000" y="149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94220</xdr:rowOff>
    </xdr:from>
    <xdr:ext cx="736600" cy="259045"/>
    <xdr:sp macro="" textlink="">
      <xdr:nvSpPr>
        <xdr:cNvPr id="214" name="テキスト ボックス 213"/>
        <xdr:cNvSpPr txBox="1"/>
      </xdr:nvSpPr>
      <xdr:spPr>
        <a:xfrm>
          <a:off x="3733800" y="15010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118,390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103443</xdr:rowOff>
    </xdr:from>
    <xdr:to>
      <xdr:col>4</xdr:col>
      <xdr:colOff>533400</xdr:colOff>
      <xdr:row>87</xdr:row>
      <xdr:rowOff>33593</xdr:rowOff>
    </xdr:to>
    <xdr:sp macro="" textlink="">
      <xdr:nvSpPr>
        <xdr:cNvPr id="215" name="円/楕円 214"/>
        <xdr:cNvSpPr/>
      </xdr:nvSpPr>
      <xdr:spPr>
        <a:xfrm>
          <a:off x="3175000" y="148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18370</xdr:rowOff>
    </xdr:from>
    <xdr:ext cx="762000" cy="259045"/>
    <xdr:sp macro="" textlink="">
      <xdr:nvSpPr>
        <xdr:cNvPr id="216" name="テキスト ボックス 215"/>
        <xdr:cNvSpPr txBox="1"/>
      </xdr:nvSpPr>
      <xdr:spPr>
        <a:xfrm>
          <a:off x="2844800" y="1493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114,618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167388</xdr:rowOff>
    </xdr:from>
    <xdr:to>
      <xdr:col>3</xdr:col>
      <xdr:colOff>330200</xdr:colOff>
      <xdr:row>87</xdr:row>
      <xdr:rowOff>97538</xdr:rowOff>
    </xdr:to>
    <xdr:sp macro="" textlink="">
      <xdr:nvSpPr>
        <xdr:cNvPr id="217" name="円/楕円 216"/>
        <xdr:cNvSpPr/>
      </xdr:nvSpPr>
      <xdr:spPr>
        <a:xfrm>
          <a:off x="2286000" y="149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82315</xdr:rowOff>
    </xdr:from>
    <xdr:ext cx="762000" cy="259045"/>
    <xdr:sp macro="" textlink="">
      <xdr:nvSpPr>
        <xdr:cNvPr id="218" name="テキスト ボックス 217"/>
        <xdr:cNvSpPr txBox="1"/>
      </xdr:nvSpPr>
      <xdr:spPr>
        <a:xfrm>
          <a:off x="1955800" y="1499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71968</xdr:rowOff>
    </xdr:from>
    <xdr:to>
      <xdr:col>2</xdr:col>
      <xdr:colOff>127000</xdr:colOff>
      <xdr:row>88</xdr:row>
      <xdr:rowOff>2118</xdr:rowOff>
    </xdr:to>
    <xdr:sp macro="" textlink="">
      <xdr:nvSpPr>
        <xdr:cNvPr id="219" name="円/楕円 218"/>
        <xdr:cNvSpPr/>
      </xdr:nvSpPr>
      <xdr:spPr>
        <a:xfrm>
          <a:off x="1397000" y="14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158345</xdr:rowOff>
    </xdr:from>
    <xdr:ext cx="762000" cy="259045"/>
    <xdr:sp macro="" textlink="">
      <xdr:nvSpPr>
        <xdr:cNvPr id="220" name="テキスト ボックス 219"/>
        <xdr:cNvSpPr txBox="1"/>
      </xdr:nvSpPr>
      <xdr:spPr>
        <a:xfrm>
          <a:off x="1066800" y="150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j-ea"/>
              <a:ea typeface="+mj-ea"/>
              <a:cs typeface="+mn-cs"/>
            </a:rPr>
            <a:t>　山口県の給料表の導入や、</a:t>
          </a:r>
          <a:r>
            <a:rPr lang="ja-JP" altLang="ja-JP" sz="1300">
              <a:solidFill>
                <a:schemeClr val="dk1"/>
              </a:solidFill>
              <a:effectLst/>
              <a:latin typeface="+mj-ea"/>
              <a:ea typeface="+mj-ea"/>
              <a:cs typeface="+mn-cs"/>
            </a:rPr>
            <a:t>新規採用・退職に伴う職員構成の変動等により、平成</a:t>
          </a:r>
          <a:r>
            <a:rPr lang="en-US" altLang="ja-JP" sz="1300">
              <a:solidFill>
                <a:schemeClr val="dk1"/>
              </a:solidFill>
              <a:effectLst/>
              <a:latin typeface="+mj-ea"/>
              <a:ea typeface="+mj-ea"/>
              <a:cs typeface="+mn-cs"/>
            </a:rPr>
            <a:t>26</a:t>
          </a:r>
          <a:r>
            <a:rPr lang="ja-JP" altLang="ja-JP" sz="1300">
              <a:solidFill>
                <a:schemeClr val="dk1"/>
              </a:solidFill>
              <a:effectLst/>
              <a:latin typeface="+mj-ea"/>
              <a:ea typeface="+mj-ea"/>
              <a:cs typeface="+mn-cs"/>
            </a:rPr>
            <a:t>年度に比べて</a:t>
          </a:r>
          <a:r>
            <a:rPr lang="en-US" altLang="ja-JP" sz="1300">
              <a:solidFill>
                <a:schemeClr val="dk1"/>
              </a:solidFill>
              <a:effectLst/>
              <a:latin typeface="+mj-ea"/>
              <a:ea typeface="+mj-ea"/>
              <a:cs typeface="+mn-cs"/>
            </a:rPr>
            <a:t>1.3</a:t>
          </a:r>
          <a:r>
            <a:rPr lang="ja-JP" altLang="ja-JP" sz="1300">
              <a:solidFill>
                <a:schemeClr val="dk1"/>
              </a:solidFill>
              <a:effectLst/>
              <a:latin typeface="+mj-ea"/>
              <a:ea typeface="+mj-ea"/>
              <a:cs typeface="+mn-cs"/>
            </a:rPr>
            <a:t>ポイントの増となったが、類似団体平均値を</a:t>
          </a:r>
          <a:r>
            <a:rPr lang="en-US" altLang="ja-JP" sz="1300">
              <a:solidFill>
                <a:schemeClr val="dk1"/>
              </a:solidFill>
              <a:effectLst/>
              <a:latin typeface="+mj-ea"/>
              <a:ea typeface="+mj-ea"/>
              <a:cs typeface="+mn-cs"/>
            </a:rPr>
            <a:t>0.9</a:t>
          </a:r>
          <a:r>
            <a:rPr lang="ja-JP" altLang="ja-JP" sz="1300">
              <a:solidFill>
                <a:schemeClr val="dk1"/>
              </a:solidFill>
              <a:effectLst/>
              <a:latin typeface="+mj-ea"/>
              <a:ea typeface="+mj-ea"/>
              <a:cs typeface="+mn-cs"/>
            </a:rPr>
            <a:t>ポイント下回っている。</a:t>
          </a:r>
          <a:r>
            <a:rPr lang="en-US" altLang="ja-JP" sz="1300">
              <a:solidFill>
                <a:schemeClr val="dk1"/>
              </a:solidFill>
              <a:effectLst/>
              <a:latin typeface="+mj-ea"/>
              <a:ea typeface="+mj-ea"/>
              <a:cs typeface="+mn-cs"/>
            </a:rPr>
            <a:t/>
          </a:r>
          <a:br>
            <a:rPr lang="en-US" altLang="ja-JP" sz="1300">
              <a:solidFill>
                <a:schemeClr val="dk1"/>
              </a:solidFill>
              <a:effectLst/>
              <a:latin typeface="+mj-ea"/>
              <a:ea typeface="+mj-ea"/>
              <a:cs typeface="+mn-cs"/>
            </a:rPr>
          </a:br>
          <a:r>
            <a:rPr lang="ja-JP" altLang="ja-JP" sz="1300">
              <a:solidFill>
                <a:schemeClr val="dk1"/>
              </a:solidFill>
              <a:effectLst/>
              <a:latin typeface="+mj-ea"/>
              <a:ea typeface="+mj-ea"/>
              <a:cs typeface="+mn-cs"/>
            </a:rPr>
            <a:t>　今後も人事院勧告等に準じた改定を実施し、給与の適正化に努める。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106680</xdr:rowOff>
    </xdr:to>
    <xdr:cxnSp macro="">
      <xdr:nvCxnSpPr>
        <xdr:cNvPr id="254" name="直線コネクタ 253"/>
        <xdr:cNvCxnSpPr/>
      </xdr:nvCxnSpPr>
      <xdr:spPr>
        <a:xfrm>
          <a:off x="16179800" y="1440391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42334</xdr:rowOff>
    </xdr:to>
    <xdr:cxnSp macro="">
      <xdr:nvCxnSpPr>
        <xdr:cNvPr id="257" name="直線コネクタ 256"/>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32173</xdr:rowOff>
    </xdr:to>
    <xdr:cxnSp macro="">
      <xdr:nvCxnSpPr>
        <xdr:cNvPr id="260" name="直線コネクタ 259"/>
        <xdr:cNvCxnSpPr/>
      </xdr:nvCxnSpPr>
      <xdr:spPr>
        <a:xfrm flipV="1">
          <a:off x="14401800" y="14444134"/>
          <a:ext cx="889000" cy="6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32173</xdr:rowOff>
    </xdr:from>
    <xdr:to>
      <xdr:col>21</xdr:col>
      <xdr:colOff>0</xdr:colOff>
      <xdr:row>88</xdr:row>
      <xdr:rowOff>80434</xdr:rowOff>
    </xdr:to>
    <xdr:cxnSp macro="">
      <xdr:nvCxnSpPr>
        <xdr:cNvPr id="263" name="直線コネクタ 262"/>
        <xdr:cNvCxnSpPr/>
      </xdr:nvCxnSpPr>
      <xdr:spPr>
        <a:xfrm flipV="1">
          <a:off x="13512800" y="151197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5" name="円/楕円 274"/>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6" name="テキスト ボックス 275"/>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7" name="円/楕円 276"/>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8" name="テキスト ボックス 277"/>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9" name="円/楕円 278"/>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0" name="テキスト ボックス 279"/>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j-ea"/>
              <a:ea typeface="+mj-ea"/>
              <a:cs typeface="+mn-cs"/>
            </a:rPr>
            <a:t>　退職者の増加</a:t>
          </a:r>
          <a:r>
            <a:rPr lang="ja-JP" altLang="ja-JP" sz="1300">
              <a:solidFill>
                <a:schemeClr val="dk1"/>
              </a:solidFill>
              <a:effectLst/>
              <a:latin typeface="+mj-ea"/>
              <a:ea typeface="+mj-ea"/>
              <a:cs typeface="+mn-cs"/>
            </a:rPr>
            <a:t>により職員数が減となったため、平成</a:t>
          </a:r>
          <a:r>
            <a:rPr lang="en-US" altLang="ja-JP" sz="1300">
              <a:solidFill>
                <a:schemeClr val="dk1"/>
              </a:solidFill>
              <a:effectLst/>
              <a:latin typeface="+mj-ea"/>
              <a:ea typeface="+mj-ea"/>
              <a:cs typeface="+mn-cs"/>
            </a:rPr>
            <a:t>26</a:t>
          </a:r>
          <a:r>
            <a:rPr lang="ja-JP" altLang="ja-JP" sz="1300">
              <a:solidFill>
                <a:schemeClr val="dk1"/>
              </a:solidFill>
              <a:effectLst/>
              <a:latin typeface="+mj-ea"/>
              <a:ea typeface="+mj-ea"/>
              <a:cs typeface="+mn-cs"/>
            </a:rPr>
            <a:t>年度に比べて</a:t>
          </a:r>
          <a:r>
            <a:rPr lang="en-US" altLang="ja-JP" sz="1300">
              <a:solidFill>
                <a:schemeClr val="dk1"/>
              </a:solidFill>
              <a:effectLst/>
              <a:latin typeface="+mj-ea"/>
              <a:ea typeface="+mj-ea"/>
              <a:cs typeface="+mn-cs"/>
            </a:rPr>
            <a:t>0.08</a:t>
          </a:r>
          <a:r>
            <a:rPr lang="ja-JP" altLang="ja-JP" sz="1300">
              <a:solidFill>
                <a:schemeClr val="dk1"/>
              </a:solidFill>
              <a:effectLst/>
              <a:latin typeface="+mj-ea"/>
              <a:ea typeface="+mj-ea"/>
              <a:cs typeface="+mn-cs"/>
            </a:rPr>
            <a:t>ポイントの減となったが、類似団体平均値を</a:t>
          </a:r>
          <a:r>
            <a:rPr lang="en-US" altLang="ja-JP" sz="1300">
              <a:solidFill>
                <a:schemeClr val="dk1"/>
              </a:solidFill>
              <a:effectLst/>
              <a:latin typeface="+mj-ea"/>
              <a:ea typeface="+mj-ea"/>
              <a:cs typeface="+mn-cs"/>
            </a:rPr>
            <a:t>1.43</a:t>
          </a:r>
          <a:r>
            <a:rPr lang="ja-JP" altLang="ja-JP" sz="1300">
              <a:solidFill>
                <a:schemeClr val="dk1"/>
              </a:solidFill>
              <a:effectLst/>
              <a:latin typeface="+mj-ea"/>
              <a:ea typeface="+mj-ea"/>
              <a:cs typeface="+mn-cs"/>
            </a:rPr>
            <a:t>ポイント上回っている。 </a:t>
          </a:r>
          <a:endParaRPr lang="ja-JP" altLang="ja-JP" sz="1300">
            <a:effectLst/>
            <a:latin typeface="+mj-ea"/>
            <a:ea typeface="+mj-ea"/>
          </a:endParaRPr>
        </a:p>
        <a:p>
          <a:r>
            <a:rPr lang="ja-JP" altLang="ja-JP" sz="1300">
              <a:solidFill>
                <a:schemeClr val="dk1"/>
              </a:solidFill>
              <a:effectLst/>
              <a:latin typeface="+mj-ea"/>
              <a:ea typeface="+mj-ea"/>
              <a:cs typeface="+mn-cs"/>
            </a:rPr>
            <a:t>　引き続き、民間委託の推進や事業の見直しを行い、定員管理の適正化に努める。 </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80137</xdr:rowOff>
    </xdr:from>
    <xdr:to>
      <xdr:col>24</xdr:col>
      <xdr:colOff>558800</xdr:colOff>
      <xdr:row>66</xdr:row>
      <xdr:rowOff>99441</xdr:rowOff>
    </xdr:to>
    <xdr:cxnSp macro="">
      <xdr:nvCxnSpPr>
        <xdr:cNvPr id="315" name="直線コネクタ 314"/>
        <xdr:cNvCxnSpPr/>
      </xdr:nvCxnSpPr>
      <xdr:spPr>
        <a:xfrm flipV="1">
          <a:off x="16179800" y="1139583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65659</xdr:rowOff>
    </xdr:from>
    <xdr:to>
      <xdr:col>23</xdr:col>
      <xdr:colOff>406400</xdr:colOff>
      <xdr:row>66</xdr:row>
      <xdr:rowOff>99441</xdr:rowOff>
    </xdr:to>
    <xdr:cxnSp macro="">
      <xdr:nvCxnSpPr>
        <xdr:cNvPr id="318" name="直線コネクタ 317"/>
        <xdr:cNvCxnSpPr/>
      </xdr:nvCxnSpPr>
      <xdr:spPr>
        <a:xfrm>
          <a:off x="15290800" y="1138135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65659</xdr:rowOff>
    </xdr:from>
    <xdr:to>
      <xdr:col>22</xdr:col>
      <xdr:colOff>203200</xdr:colOff>
      <xdr:row>66</xdr:row>
      <xdr:rowOff>97028</xdr:rowOff>
    </xdr:to>
    <xdr:cxnSp macro="">
      <xdr:nvCxnSpPr>
        <xdr:cNvPr id="321" name="直線コネクタ 320"/>
        <xdr:cNvCxnSpPr/>
      </xdr:nvCxnSpPr>
      <xdr:spPr>
        <a:xfrm flipV="1">
          <a:off x="14401800" y="1138135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97028</xdr:rowOff>
    </xdr:from>
    <xdr:to>
      <xdr:col>21</xdr:col>
      <xdr:colOff>0</xdr:colOff>
      <xdr:row>66</xdr:row>
      <xdr:rowOff>138049</xdr:rowOff>
    </xdr:to>
    <xdr:cxnSp macro="">
      <xdr:nvCxnSpPr>
        <xdr:cNvPr id="324" name="直線コネクタ 323"/>
        <xdr:cNvCxnSpPr/>
      </xdr:nvCxnSpPr>
      <xdr:spPr>
        <a:xfrm flipV="1">
          <a:off x="13512800" y="1141272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29337</xdr:rowOff>
    </xdr:from>
    <xdr:to>
      <xdr:col>24</xdr:col>
      <xdr:colOff>609600</xdr:colOff>
      <xdr:row>66</xdr:row>
      <xdr:rowOff>130937</xdr:rowOff>
    </xdr:to>
    <xdr:sp macro="" textlink="">
      <xdr:nvSpPr>
        <xdr:cNvPr id="334" name="円/楕円 333"/>
        <xdr:cNvSpPr/>
      </xdr:nvSpPr>
      <xdr:spPr>
        <a:xfrm>
          <a:off x="16967200" y="113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1414</xdr:rowOff>
    </xdr:from>
    <xdr:ext cx="762000" cy="259045"/>
    <xdr:sp macro="" textlink="">
      <xdr:nvSpPr>
        <xdr:cNvPr id="335" name="定員管理の状況該当値テキスト"/>
        <xdr:cNvSpPr txBox="1"/>
      </xdr:nvSpPr>
      <xdr:spPr>
        <a:xfrm>
          <a:off x="17106900" y="1131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48641</xdr:rowOff>
    </xdr:from>
    <xdr:to>
      <xdr:col>23</xdr:col>
      <xdr:colOff>457200</xdr:colOff>
      <xdr:row>66</xdr:row>
      <xdr:rowOff>150241</xdr:rowOff>
    </xdr:to>
    <xdr:sp macro="" textlink="">
      <xdr:nvSpPr>
        <xdr:cNvPr id="336" name="円/楕円 335"/>
        <xdr:cNvSpPr/>
      </xdr:nvSpPr>
      <xdr:spPr>
        <a:xfrm>
          <a:off x="16129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135018</xdr:rowOff>
    </xdr:from>
    <xdr:ext cx="736600" cy="259045"/>
    <xdr:sp macro="" textlink="">
      <xdr:nvSpPr>
        <xdr:cNvPr id="337" name="テキスト ボックス 336"/>
        <xdr:cNvSpPr txBox="1"/>
      </xdr:nvSpPr>
      <xdr:spPr>
        <a:xfrm>
          <a:off x="15798800" y="1145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14859</xdr:rowOff>
    </xdr:from>
    <xdr:to>
      <xdr:col>22</xdr:col>
      <xdr:colOff>254000</xdr:colOff>
      <xdr:row>66</xdr:row>
      <xdr:rowOff>116459</xdr:rowOff>
    </xdr:to>
    <xdr:sp macro="" textlink="">
      <xdr:nvSpPr>
        <xdr:cNvPr id="338" name="円/楕円 337"/>
        <xdr:cNvSpPr/>
      </xdr:nvSpPr>
      <xdr:spPr>
        <a:xfrm>
          <a:off x="15240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101236</xdr:rowOff>
    </xdr:from>
    <xdr:ext cx="762000" cy="259045"/>
    <xdr:sp macro="" textlink="">
      <xdr:nvSpPr>
        <xdr:cNvPr id="339" name="テキスト ボックス 338"/>
        <xdr:cNvSpPr txBox="1"/>
      </xdr:nvSpPr>
      <xdr:spPr>
        <a:xfrm>
          <a:off x="14909800" y="114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46228</xdr:rowOff>
    </xdr:from>
    <xdr:to>
      <xdr:col>21</xdr:col>
      <xdr:colOff>50800</xdr:colOff>
      <xdr:row>66</xdr:row>
      <xdr:rowOff>147828</xdr:rowOff>
    </xdr:to>
    <xdr:sp macro="" textlink="">
      <xdr:nvSpPr>
        <xdr:cNvPr id="340" name="円/楕円 339"/>
        <xdr:cNvSpPr/>
      </xdr:nvSpPr>
      <xdr:spPr>
        <a:xfrm>
          <a:off x="14351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132605</xdr:rowOff>
    </xdr:from>
    <xdr:ext cx="762000" cy="259045"/>
    <xdr:sp macro="" textlink="">
      <xdr:nvSpPr>
        <xdr:cNvPr id="341" name="テキスト ボックス 340"/>
        <xdr:cNvSpPr txBox="1"/>
      </xdr:nvSpPr>
      <xdr:spPr>
        <a:xfrm>
          <a:off x="14020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87249</xdr:rowOff>
    </xdr:from>
    <xdr:to>
      <xdr:col>19</xdr:col>
      <xdr:colOff>533400</xdr:colOff>
      <xdr:row>67</xdr:row>
      <xdr:rowOff>17399</xdr:rowOff>
    </xdr:to>
    <xdr:sp macro="" textlink="">
      <xdr:nvSpPr>
        <xdr:cNvPr id="342" name="円/楕円 341"/>
        <xdr:cNvSpPr/>
      </xdr:nvSpPr>
      <xdr:spPr>
        <a:xfrm>
          <a:off x="13462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2176</xdr:rowOff>
    </xdr:from>
    <xdr:ext cx="762000" cy="259045"/>
    <xdr:sp macro="" textlink="">
      <xdr:nvSpPr>
        <xdr:cNvPr id="343" name="テキスト ボックス 342"/>
        <xdr:cNvSpPr txBox="1"/>
      </xdr:nvSpPr>
      <xdr:spPr>
        <a:xfrm>
          <a:off x="13131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平成</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年度に比べ</a:t>
          </a:r>
          <a:r>
            <a:rPr lang="en-US" altLang="ja-JP" sz="1300" b="0" i="0" baseline="0">
              <a:solidFill>
                <a:schemeClr val="dk1"/>
              </a:solidFill>
              <a:effectLst/>
              <a:latin typeface="+mj-ea"/>
              <a:ea typeface="+mj-ea"/>
              <a:cs typeface="+mn-cs"/>
            </a:rPr>
            <a:t>1.7</a:t>
          </a:r>
          <a:r>
            <a:rPr lang="ja-JP" altLang="ja-JP" sz="1300" b="0" i="0" baseline="0">
              <a:solidFill>
                <a:schemeClr val="dk1"/>
              </a:solidFill>
              <a:effectLst/>
              <a:latin typeface="+mj-ea"/>
              <a:ea typeface="+mj-ea"/>
              <a:cs typeface="+mn-cs"/>
            </a:rPr>
            <a:t>ポイント減少しているものの、類似団体平均を大きく上回っている。これは普通交付税措置のない一般単独事業債等の残高が多いこと等の理由によるものである。</a:t>
          </a:r>
          <a:endParaRPr lang="ja-JP" altLang="ja-JP" sz="1300">
            <a:effectLst/>
            <a:latin typeface="+mj-ea"/>
            <a:ea typeface="+mj-ea"/>
          </a:endParaRPr>
        </a:p>
        <a:p>
          <a:r>
            <a:rPr lang="ja-JP" altLang="ja-JP" sz="1300" b="0" i="0" baseline="0">
              <a:solidFill>
                <a:schemeClr val="dk1"/>
              </a:solidFill>
              <a:effectLst/>
              <a:latin typeface="+mj-ea"/>
              <a:ea typeface="+mj-ea"/>
              <a:cs typeface="+mn-cs"/>
            </a:rPr>
            <a:t>　今後も、市債発行額を可能な限り抑制する一方で、財政的に有利な普通交付税算入率の高い市債の活用に努める等により、公債費負担を縮減する。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157163</xdr:rowOff>
    </xdr:from>
    <xdr:to>
      <xdr:col>24</xdr:col>
      <xdr:colOff>558800</xdr:colOff>
      <xdr:row>41</xdr:row>
      <xdr:rowOff>88265</xdr:rowOff>
    </xdr:to>
    <xdr:cxnSp macro="">
      <xdr:nvCxnSpPr>
        <xdr:cNvPr id="373" name="直線コネクタ 372"/>
        <xdr:cNvCxnSpPr/>
      </xdr:nvCxnSpPr>
      <xdr:spPr>
        <a:xfrm flipV="1">
          <a:off x="16179800" y="701516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88265</xdr:rowOff>
    </xdr:from>
    <xdr:to>
      <xdr:col>23</xdr:col>
      <xdr:colOff>406400</xdr:colOff>
      <xdr:row>41</xdr:row>
      <xdr:rowOff>136525</xdr:rowOff>
    </xdr:to>
    <xdr:cxnSp macro="">
      <xdr:nvCxnSpPr>
        <xdr:cNvPr id="376" name="直線コネクタ 375"/>
        <xdr:cNvCxnSpPr/>
      </xdr:nvCxnSpPr>
      <xdr:spPr>
        <a:xfrm flipV="1">
          <a:off x="15290800" y="71177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136525</xdr:rowOff>
    </xdr:from>
    <xdr:to>
      <xdr:col>22</xdr:col>
      <xdr:colOff>203200</xdr:colOff>
      <xdr:row>42</xdr:row>
      <xdr:rowOff>43497</xdr:rowOff>
    </xdr:to>
    <xdr:cxnSp macro="">
      <xdr:nvCxnSpPr>
        <xdr:cNvPr id="379" name="直線コネクタ 378"/>
        <xdr:cNvCxnSpPr/>
      </xdr:nvCxnSpPr>
      <xdr:spPr>
        <a:xfrm flipV="1">
          <a:off x="14401800" y="71659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43497</xdr:rowOff>
    </xdr:from>
    <xdr:to>
      <xdr:col>21</xdr:col>
      <xdr:colOff>0</xdr:colOff>
      <xdr:row>42</xdr:row>
      <xdr:rowOff>127953</xdr:rowOff>
    </xdr:to>
    <xdr:cxnSp macro="">
      <xdr:nvCxnSpPr>
        <xdr:cNvPr id="382" name="直線コネクタ 381"/>
        <xdr:cNvCxnSpPr/>
      </xdr:nvCxnSpPr>
      <xdr:spPr>
        <a:xfrm flipV="1">
          <a:off x="13512800" y="724439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92" name="円/楕円 391"/>
        <xdr:cNvSpPr/>
      </xdr:nvSpPr>
      <xdr:spPr>
        <a:xfrm>
          <a:off x="16967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78440</xdr:rowOff>
    </xdr:from>
    <xdr:ext cx="762000" cy="259045"/>
    <xdr:sp macro="" textlink="">
      <xdr:nvSpPr>
        <xdr:cNvPr id="393" name="公債費負担の状況該当値テキスト"/>
        <xdr:cNvSpPr txBox="1"/>
      </xdr:nvSpPr>
      <xdr:spPr>
        <a:xfrm>
          <a:off x="17106900" y="693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37465</xdr:rowOff>
    </xdr:from>
    <xdr:to>
      <xdr:col>23</xdr:col>
      <xdr:colOff>457200</xdr:colOff>
      <xdr:row>41</xdr:row>
      <xdr:rowOff>139065</xdr:rowOff>
    </xdr:to>
    <xdr:sp macro="" textlink="">
      <xdr:nvSpPr>
        <xdr:cNvPr id="394" name="円/楕円 393"/>
        <xdr:cNvSpPr/>
      </xdr:nvSpPr>
      <xdr:spPr>
        <a:xfrm>
          <a:off x="16129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123842</xdr:rowOff>
    </xdr:from>
    <xdr:ext cx="736600" cy="259045"/>
    <xdr:sp macro="" textlink="">
      <xdr:nvSpPr>
        <xdr:cNvPr id="395" name="テキスト ボックス 394"/>
        <xdr:cNvSpPr txBox="1"/>
      </xdr:nvSpPr>
      <xdr:spPr>
        <a:xfrm>
          <a:off x="15798800" y="715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85725</xdr:rowOff>
    </xdr:from>
    <xdr:to>
      <xdr:col>22</xdr:col>
      <xdr:colOff>254000</xdr:colOff>
      <xdr:row>42</xdr:row>
      <xdr:rowOff>15875</xdr:rowOff>
    </xdr:to>
    <xdr:sp macro="" textlink="">
      <xdr:nvSpPr>
        <xdr:cNvPr id="396" name="円/楕円 395"/>
        <xdr:cNvSpPr/>
      </xdr:nvSpPr>
      <xdr:spPr>
        <a:xfrm>
          <a:off x="15240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652</xdr:rowOff>
    </xdr:from>
    <xdr:ext cx="762000" cy="259045"/>
    <xdr:sp macro="" textlink="">
      <xdr:nvSpPr>
        <xdr:cNvPr id="397" name="テキスト ボックス 396"/>
        <xdr:cNvSpPr txBox="1"/>
      </xdr:nvSpPr>
      <xdr:spPr>
        <a:xfrm>
          <a:off x="14909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164147</xdr:rowOff>
    </xdr:from>
    <xdr:to>
      <xdr:col>21</xdr:col>
      <xdr:colOff>50800</xdr:colOff>
      <xdr:row>42</xdr:row>
      <xdr:rowOff>94297</xdr:rowOff>
    </xdr:to>
    <xdr:sp macro="" textlink="">
      <xdr:nvSpPr>
        <xdr:cNvPr id="398" name="円/楕円 397"/>
        <xdr:cNvSpPr/>
      </xdr:nvSpPr>
      <xdr:spPr>
        <a:xfrm>
          <a:off x="14351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79074</xdr:rowOff>
    </xdr:from>
    <xdr:ext cx="762000" cy="259045"/>
    <xdr:sp macro="" textlink="">
      <xdr:nvSpPr>
        <xdr:cNvPr id="399" name="テキスト ボックス 398"/>
        <xdr:cNvSpPr txBox="1"/>
      </xdr:nvSpPr>
      <xdr:spPr>
        <a:xfrm>
          <a:off x="14020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77153</xdr:rowOff>
    </xdr:from>
    <xdr:to>
      <xdr:col>19</xdr:col>
      <xdr:colOff>533400</xdr:colOff>
      <xdr:row>43</xdr:row>
      <xdr:rowOff>7303</xdr:rowOff>
    </xdr:to>
    <xdr:sp macro="" textlink="">
      <xdr:nvSpPr>
        <xdr:cNvPr id="400" name="円/楕円 399"/>
        <xdr:cNvSpPr/>
      </xdr:nvSpPr>
      <xdr:spPr>
        <a:xfrm>
          <a:off x="13462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163530</xdr:rowOff>
    </xdr:from>
    <xdr:ext cx="762000" cy="259045"/>
    <xdr:sp macro="" textlink="">
      <xdr:nvSpPr>
        <xdr:cNvPr id="401" name="テキスト ボックス 400"/>
        <xdr:cNvSpPr txBox="1"/>
      </xdr:nvSpPr>
      <xdr:spPr>
        <a:xfrm>
          <a:off x="13131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地方債発行額が元金償還額より少なく、地方債現在高が減少したことなどから、将来負担額は</a:t>
          </a:r>
          <a:r>
            <a:rPr lang="en-US" altLang="ja-JP" sz="1300" b="0" i="0" baseline="0">
              <a:solidFill>
                <a:schemeClr val="dk1"/>
              </a:solidFill>
              <a:effectLst/>
              <a:latin typeface="+mj-ea"/>
              <a:ea typeface="+mj-ea"/>
              <a:cs typeface="+mn-cs"/>
            </a:rPr>
            <a:t>2,279</a:t>
          </a:r>
          <a:r>
            <a:rPr lang="ja-JP" altLang="ja-JP" sz="1300" b="0" i="0" baseline="0">
              <a:solidFill>
                <a:schemeClr val="dk1"/>
              </a:solidFill>
              <a:effectLst/>
              <a:latin typeface="+mj-ea"/>
              <a:ea typeface="+mj-ea"/>
              <a:cs typeface="+mn-cs"/>
            </a:rPr>
            <a:t>百万円の減となった。また、充当可能財源等は、岩国飛行場周辺まちづくり支援事業に係る国庫支出金が減少したものの、充当可能基金や基準財政需要額算入見込額の増などにより、</a:t>
          </a:r>
          <a:r>
            <a:rPr lang="en-US" altLang="ja-JP" sz="1300" b="0" i="0" baseline="0">
              <a:solidFill>
                <a:schemeClr val="dk1"/>
              </a:solidFill>
              <a:effectLst/>
              <a:latin typeface="+mj-ea"/>
              <a:ea typeface="+mj-ea"/>
              <a:cs typeface="+mn-cs"/>
            </a:rPr>
            <a:t>1,222</a:t>
          </a:r>
          <a:r>
            <a:rPr lang="ja-JP" altLang="ja-JP" sz="1300" b="0" i="0" baseline="0">
              <a:solidFill>
                <a:schemeClr val="dk1"/>
              </a:solidFill>
              <a:effectLst/>
              <a:latin typeface="+mj-ea"/>
              <a:ea typeface="+mj-ea"/>
              <a:cs typeface="+mn-cs"/>
            </a:rPr>
            <a:t>百万円の増となった。これらにより、将来負担比率は、平成</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年度に比べ</a:t>
          </a:r>
          <a:r>
            <a:rPr lang="en-US" altLang="ja-JP" sz="1300" b="0" i="0" baseline="0">
              <a:solidFill>
                <a:schemeClr val="dk1"/>
              </a:solidFill>
              <a:effectLst/>
              <a:latin typeface="+mj-ea"/>
              <a:ea typeface="+mj-ea"/>
              <a:cs typeface="+mn-cs"/>
            </a:rPr>
            <a:t>11</a:t>
          </a:r>
          <a:r>
            <a:rPr lang="ja-JP" altLang="ja-JP" sz="1300" b="0" i="0" baseline="0">
              <a:solidFill>
                <a:schemeClr val="dk1"/>
              </a:solidFill>
              <a:effectLst/>
              <a:latin typeface="+mj-ea"/>
              <a:ea typeface="+mj-ea"/>
              <a:cs typeface="+mn-cs"/>
            </a:rPr>
            <a:t>ポイントの減となった。</a:t>
          </a:r>
          <a:endParaRPr lang="ja-JP" altLang="ja-JP" sz="1300">
            <a:effectLst/>
            <a:latin typeface="+mj-ea"/>
            <a:ea typeface="+mj-ea"/>
          </a:endParaRPr>
        </a:p>
        <a:p>
          <a:r>
            <a:rPr lang="ja-JP" altLang="ja-JP" sz="1300" b="0" i="0" baseline="0">
              <a:solidFill>
                <a:schemeClr val="dk1"/>
              </a:solidFill>
              <a:effectLst/>
              <a:latin typeface="+mj-ea"/>
              <a:ea typeface="+mj-ea"/>
              <a:cs typeface="+mn-cs"/>
            </a:rPr>
            <a:t>　今後も、地方債発行額を抑制し、地方債現在高を縮減するとともに、定員管理の適正化を図り、財政の健全化に努める。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122386</xdr:rowOff>
    </xdr:from>
    <xdr:to>
      <xdr:col>24</xdr:col>
      <xdr:colOff>558800</xdr:colOff>
      <xdr:row>15</xdr:row>
      <xdr:rowOff>39412</xdr:rowOff>
    </xdr:to>
    <xdr:cxnSp macro="">
      <xdr:nvCxnSpPr>
        <xdr:cNvPr id="435" name="直線コネクタ 434"/>
        <xdr:cNvCxnSpPr/>
      </xdr:nvCxnSpPr>
      <xdr:spPr>
        <a:xfrm flipV="1">
          <a:off x="16179800" y="2522686"/>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39412</xdr:rowOff>
    </xdr:from>
    <xdr:to>
      <xdr:col>23</xdr:col>
      <xdr:colOff>406400</xdr:colOff>
      <xdr:row>15</xdr:row>
      <xdr:rowOff>145584</xdr:rowOff>
    </xdr:to>
    <xdr:cxnSp macro="">
      <xdr:nvCxnSpPr>
        <xdr:cNvPr id="438" name="直線コネクタ 437"/>
        <xdr:cNvCxnSpPr/>
      </xdr:nvCxnSpPr>
      <xdr:spPr>
        <a:xfrm flipV="1">
          <a:off x="15290800" y="261116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106358</xdr:rowOff>
    </xdr:from>
    <xdr:ext cx="736600" cy="259045"/>
    <xdr:sp macro="" textlink="">
      <xdr:nvSpPr>
        <xdr:cNvPr id="440" name="テキスト ボックス 439"/>
        <xdr:cNvSpPr txBox="1"/>
      </xdr:nvSpPr>
      <xdr:spPr>
        <a:xfrm>
          <a:off x="15798800" y="267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145584</xdr:rowOff>
    </xdr:from>
    <xdr:to>
      <xdr:col>22</xdr:col>
      <xdr:colOff>203200</xdr:colOff>
      <xdr:row>16</xdr:row>
      <xdr:rowOff>129371</xdr:rowOff>
    </xdr:to>
    <xdr:cxnSp macro="">
      <xdr:nvCxnSpPr>
        <xdr:cNvPr id="441" name="直線コネクタ 440"/>
        <xdr:cNvCxnSpPr/>
      </xdr:nvCxnSpPr>
      <xdr:spPr>
        <a:xfrm flipV="1">
          <a:off x="14401800" y="2717334"/>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129371</xdr:rowOff>
    </xdr:from>
    <xdr:to>
      <xdr:col>21</xdr:col>
      <xdr:colOff>0</xdr:colOff>
      <xdr:row>17</xdr:row>
      <xdr:rowOff>105114</xdr:rowOff>
    </xdr:to>
    <xdr:cxnSp macro="">
      <xdr:nvCxnSpPr>
        <xdr:cNvPr id="444" name="直線コネクタ 443"/>
        <xdr:cNvCxnSpPr/>
      </xdr:nvCxnSpPr>
      <xdr:spPr>
        <a:xfrm flipV="1">
          <a:off x="13512800" y="2872571"/>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54" name="円/楕円 453"/>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43663</xdr:rowOff>
    </xdr:from>
    <xdr:ext cx="762000" cy="259045"/>
    <xdr:sp macro="" textlink="">
      <xdr:nvSpPr>
        <xdr:cNvPr id="455" name="将来負担の状況該当値テキスト"/>
        <xdr:cNvSpPr txBox="1"/>
      </xdr:nvSpPr>
      <xdr:spPr>
        <a:xfrm>
          <a:off x="17106900" y="2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160062</xdr:rowOff>
    </xdr:from>
    <xdr:to>
      <xdr:col>23</xdr:col>
      <xdr:colOff>457200</xdr:colOff>
      <xdr:row>15</xdr:row>
      <xdr:rowOff>90212</xdr:rowOff>
    </xdr:to>
    <xdr:sp macro="" textlink="">
      <xdr:nvSpPr>
        <xdr:cNvPr id="456" name="円/楕円 455"/>
        <xdr:cNvSpPr/>
      </xdr:nvSpPr>
      <xdr:spPr>
        <a:xfrm>
          <a:off x="16129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100389</xdr:rowOff>
    </xdr:from>
    <xdr:ext cx="736600" cy="259045"/>
    <xdr:sp macro="" textlink="">
      <xdr:nvSpPr>
        <xdr:cNvPr id="457" name="テキスト ボックス 456"/>
        <xdr:cNvSpPr txBox="1"/>
      </xdr:nvSpPr>
      <xdr:spPr>
        <a:xfrm>
          <a:off x="15798800" y="232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94784</xdr:rowOff>
    </xdr:from>
    <xdr:to>
      <xdr:col>22</xdr:col>
      <xdr:colOff>254000</xdr:colOff>
      <xdr:row>16</xdr:row>
      <xdr:rowOff>24934</xdr:rowOff>
    </xdr:to>
    <xdr:sp macro="" textlink="">
      <xdr:nvSpPr>
        <xdr:cNvPr id="458" name="円/楕円 457"/>
        <xdr:cNvSpPr/>
      </xdr:nvSpPr>
      <xdr:spPr>
        <a:xfrm>
          <a:off x="15240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9711</xdr:rowOff>
    </xdr:from>
    <xdr:ext cx="762000" cy="259045"/>
    <xdr:sp macro="" textlink="">
      <xdr:nvSpPr>
        <xdr:cNvPr id="459" name="テキスト ボックス 458"/>
        <xdr:cNvSpPr txBox="1"/>
      </xdr:nvSpPr>
      <xdr:spPr>
        <a:xfrm>
          <a:off x="14909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78571</xdr:rowOff>
    </xdr:from>
    <xdr:to>
      <xdr:col>21</xdr:col>
      <xdr:colOff>50800</xdr:colOff>
      <xdr:row>17</xdr:row>
      <xdr:rowOff>8721</xdr:rowOff>
    </xdr:to>
    <xdr:sp macro="" textlink="">
      <xdr:nvSpPr>
        <xdr:cNvPr id="460" name="円/楕円 459"/>
        <xdr:cNvSpPr/>
      </xdr:nvSpPr>
      <xdr:spPr>
        <a:xfrm>
          <a:off x="14351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164948</xdr:rowOff>
    </xdr:from>
    <xdr:ext cx="762000" cy="259045"/>
    <xdr:sp macro="" textlink="">
      <xdr:nvSpPr>
        <xdr:cNvPr id="461" name="テキスト ボックス 460"/>
        <xdr:cNvSpPr txBox="1"/>
      </xdr:nvSpPr>
      <xdr:spPr>
        <a:xfrm>
          <a:off x="14020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54314</xdr:rowOff>
    </xdr:from>
    <xdr:to>
      <xdr:col>19</xdr:col>
      <xdr:colOff>533400</xdr:colOff>
      <xdr:row>17</xdr:row>
      <xdr:rowOff>155914</xdr:rowOff>
    </xdr:to>
    <xdr:sp macro="" textlink="">
      <xdr:nvSpPr>
        <xdr:cNvPr id="462" name="円/楕円 461"/>
        <xdr:cNvSpPr/>
      </xdr:nvSpPr>
      <xdr:spPr>
        <a:xfrm>
          <a:off x="13462000" y="2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140691</xdr:rowOff>
    </xdr:from>
    <xdr:ext cx="762000" cy="259045"/>
    <xdr:sp macro="" textlink="">
      <xdr:nvSpPr>
        <xdr:cNvPr id="463" name="テキスト ボックス 462"/>
        <xdr:cNvSpPr txBox="1"/>
      </xdr:nvSpPr>
      <xdr:spPr>
        <a:xfrm>
          <a:off x="13131800" y="305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effectLst/>
              <a:latin typeface="+mn-lt"/>
              <a:ea typeface="+mn-ea"/>
              <a:cs typeface="+mn-cs"/>
            </a:rPr>
            <a:t>　人件費に係る経常収支比率は、類似団体平均を下回っている。</a:t>
          </a:r>
          <a:endParaRPr lang="ja-JP" altLang="ja-JP" sz="1300">
            <a:effectLst/>
          </a:endParaRPr>
        </a:p>
        <a:p>
          <a:r>
            <a:rPr kumimoji="1" lang="ja-JP" altLang="ja-JP" sz="1300" baseline="0">
              <a:solidFill>
                <a:schemeClr val="dk1"/>
              </a:solidFill>
              <a:effectLst/>
              <a:latin typeface="+mn-lt"/>
              <a:ea typeface="+mn-ea"/>
              <a:cs typeface="+mn-cs"/>
            </a:rPr>
            <a:t>　今後も「行政経営改革プラン」に基づき、</a:t>
          </a:r>
          <a:r>
            <a:rPr kumimoji="1" lang="ja-JP" altLang="ja-JP" sz="1300">
              <a:solidFill>
                <a:schemeClr val="dk1"/>
              </a:solidFill>
              <a:effectLst/>
              <a:latin typeface="+mn-lt"/>
              <a:ea typeface="+mn-ea"/>
              <a:cs typeface="+mn-cs"/>
            </a:rPr>
            <a:t>組織機構の再編・見直し、事務事業の見直し、民営化や外部委託の推進などを行い、定員管理の適正化に努める。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16510</xdr:rowOff>
    </xdr:to>
    <xdr:cxnSp macro="">
      <xdr:nvCxnSpPr>
        <xdr:cNvPr id="66" name="直線コネクタ 65"/>
        <xdr:cNvCxnSpPr/>
      </xdr:nvCxnSpPr>
      <xdr:spPr>
        <a:xfrm>
          <a:off x="3987800" y="6352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77470</xdr:rowOff>
    </xdr:to>
    <xdr:cxnSp macro="">
      <xdr:nvCxnSpPr>
        <xdr:cNvPr id="69" name="直線コネクタ 68"/>
        <xdr:cNvCxnSpPr/>
      </xdr:nvCxnSpPr>
      <xdr:spPr>
        <a:xfrm flipV="1">
          <a:off x="3098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77470</xdr:rowOff>
    </xdr:to>
    <xdr:cxnSp macro="">
      <xdr:nvCxnSpPr>
        <xdr:cNvPr id="72" name="直線コネクタ 71"/>
        <xdr:cNvCxnSpPr/>
      </xdr:nvCxnSpPr>
      <xdr:spPr>
        <a:xfrm>
          <a:off x="2209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115570</xdr:rowOff>
    </xdr:to>
    <xdr:cxnSp macro="">
      <xdr:nvCxnSpPr>
        <xdr:cNvPr id="75" name="直線コネクタ 74"/>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4" name="テキスト ボックス 93"/>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物件費に係る経常収支比率は、類似団体平均を下回っているが、これは、し尿処理などが委託ではなく、一部事務組合への負担金となっているためである。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今後も「行政経営改革プラン」に基づき、民営化や外部委託の推進に取り組む。</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105229</xdr:rowOff>
    </xdr:from>
    <xdr:to>
      <xdr:col>24</xdr:col>
      <xdr:colOff>31750</xdr:colOff>
      <xdr:row>14</xdr:row>
      <xdr:rowOff>127000</xdr:rowOff>
    </xdr:to>
    <xdr:cxnSp macro="">
      <xdr:nvCxnSpPr>
        <xdr:cNvPr id="129" name="直線コネクタ 128"/>
        <xdr:cNvCxnSpPr/>
      </xdr:nvCxnSpPr>
      <xdr:spPr>
        <a:xfrm flipV="1">
          <a:off x="15671800" y="2505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127000</xdr:rowOff>
    </xdr:to>
    <xdr:cxnSp macro="">
      <xdr:nvCxnSpPr>
        <xdr:cNvPr id="132" name="直線コネクタ 131"/>
        <xdr:cNvCxnSpPr/>
      </xdr:nvCxnSpPr>
      <xdr:spPr>
        <a:xfrm>
          <a:off x="14782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61686</xdr:rowOff>
    </xdr:to>
    <xdr:cxnSp macro="">
      <xdr:nvCxnSpPr>
        <xdr:cNvPr id="135" name="直線コネクタ 134"/>
        <xdr:cNvCxnSpPr/>
      </xdr:nvCxnSpPr>
      <xdr:spPr>
        <a:xfrm>
          <a:off x="13893800" y="2353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102507</xdr:rowOff>
    </xdr:from>
    <xdr:to>
      <xdr:col>20</xdr:col>
      <xdr:colOff>158750</xdr:colOff>
      <xdr:row>13</xdr:row>
      <xdr:rowOff>124279</xdr:rowOff>
    </xdr:to>
    <xdr:cxnSp macro="">
      <xdr:nvCxnSpPr>
        <xdr:cNvPr id="138" name="直線コネクタ 137"/>
        <xdr:cNvCxnSpPr/>
      </xdr:nvCxnSpPr>
      <xdr:spPr>
        <a:xfrm>
          <a:off x="13004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0" name="テキスト ボックス 139"/>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8" name="円/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70956</xdr:rowOff>
    </xdr:from>
    <xdr:ext cx="762000" cy="259045"/>
    <xdr:sp macro="" textlink="">
      <xdr:nvSpPr>
        <xdr:cNvPr id="149"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2" name="円/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4" name="円/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51707</xdr:rowOff>
    </xdr:from>
    <xdr:to>
      <xdr:col>19</xdr:col>
      <xdr:colOff>6350</xdr:colOff>
      <xdr:row>13</xdr:row>
      <xdr:rowOff>153307</xdr:rowOff>
    </xdr:to>
    <xdr:sp macro="" textlink="">
      <xdr:nvSpPr>
        <xdr:cNvPr id="156" name="円/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扶助費に係る経常収支比率は、類似団体平均を下回っている。</a:t>
          </a:r>
          <a:endParaRPr lang="ja-JP" altLang="ja-JP" sz="1300">
            <a:effectLst/>
          </a:endParaRPr>
        </a:p>
        <a:p>
          <a:r>
            <a:rPr kumimoji="1" lang="ja-JP" altLang="ja-JP" sz="1300">
              <a:solidFill>
                <a:schemeClr val="dk1"/>
              </a:solidFill>
              <a:effectLst/>
              <a:latin typeface="+mn-lt"/>
              <a:ea typeface="+mn-ea"/>
              <a:cs typeface="+mn-cs"/>
            </a:rPr>
            <a:t>　今後も扶助費の増加傾向は続くことから、事業の適正化などにより、可能な限り抑制に努める。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29028</xdr:rowOff>
    </xdr:to>
    <xdr:cxnSp macro="">
      <xdr:nvCxnSpPr>
        <xdr:cNvPr id="192" name="直線コネクタ 191"/>
        <xdr:cNvCxnSpPr/>
      </xdr:nvCxnSpPr>
      <xdr:spPr>
        <a:xfrm>
          <a:off x="3987800" y="9156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69850</xdr:rowOff>
    </xdr:to>
    <xdr:cxnSp macro="">
      <xdr:nvCxnSpPr>
        <xdr:cNvPr id="195" name="直線コネクタ 194"/>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102507</xdr:rowOff>
    </xdr:to>
    <xdr:cxnSp macro="">
      <xdr:nvCxnSpPr>
        <xdr:cNvPr id="198" name="直線コネクタ 197"/>
        <xdr:cNvCxnSpPr/>
      </xdr:nvCxnSpPr>
      <xdr:spPr>
        <a:xfrm flipV="1">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102507</xdr:rowOff>
    </xdr:to>
    <xdr:cxnSp macro="">
      <xdr:nvCxnSpPr>
        <xdr:cNvPr id="201" name="直線コネクタ 200"/>
        <xdr:cNvCxnSpPr/>
      </xdr:nvCxnSpPr>
      <xdr:spPr>
        <a:xfrm>
          <a:off x="1320800" y="9107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1" name="円/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3" name="円/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4" name="テキスト ボックス 213"/>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5" name="円/楕円 214"/>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6" name="テキスト ボックス 215"/>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9" name="円/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年度から下水道事業が公営企業会計へ移行したことに伴い、繰出金が減額となったため、平成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年度に比べ、</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ポイントの減となっている。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繰出金については、</a:t>
          </a:r>
          <a:r>
            <a:rPr lang="ja-JP" altLang="ja-JP" sz="1300" b="0" i="0" baseline="0">
              <a:solidFill>
                <a:schemeClr val="dk1"/>
              </a:solidFill>
              <a:effectLst/>
              <a:latin typeface="+mj-ea"/>
              <a:ea typeface="+mj-ea"/>
              <a:cs typeface="+mn-cs"/>
            </a:rPr>
            <a:t>各会計において、独立採算の原則による料金設定による適正化に努めることにより、普通会計の負担の軽減を図る。</a:t>
          </a:r>
          <a:endParaRPr lang="ja-JP" altLang="ja-JP" sz="13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59</xdr:row>
      <xdr:rowOff>37193</xdr:rowOff>
    </xdr:to>
    <xdr:cxnSp macro="">
      <xdr:nvCxnSpPr>
        <xdr:cNvPr id="255" name="直線コネクタ 254"/>
        <xdr:cNvCxnSpPr/>
      </xdr:nvCxnSpPr>
      <xdr:spPr>
        <a:xfrm flipV="1">
          <a:off x="15671800" y="9711872"/>
          <a:ext cx="8382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143328</xdr:rowOff>
    </xdr:from>
    <xdr:to>
      <xdr:col>22</xdr:col>
      <xdr:colOff>565150</xdr:colOff>
      <xdr:row>59</xdr:row>
      <xdr:rowOff>37193</xdr:rowOff>
    </xdr:to>
    <xdr:cxnSp macro="">
      <xdr:nvCxnSpPr>
        <xdr:cNvPr id="258" name="直線コネクタ 257"/>
        <xdr:cNvCxnSpPr/>
      </xdr:nvCxnSpPr>
      <xdr:spPr>
        <a:xfrm>
          <a:off x="14782800" y="100874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78015</xdr:rowOff>
    </xdr:from>
    <xdr:to>
      <xdr:col>21</xdr:col>
      <xdr:colOff>361950</xdr:colOff>
      <xdr:row>58</xdr:row>
      <xdr:rowOff>143328</xdr:rowOff>
    </xdr:to>
    <xdr:cxnSp macro="">
      <xdr:nvCxnSpPr>
        <xdr:cNvPr id="261" name="直線コネクタ 260"/>
        <xdr:cNvCxnSpPr/>
      </xdr:nvCxnSpPr>
      <xdr:spPr>
        <a:xfrm>
          <a:off x="13893800" y="10022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78015</xdr:rowOff>
    </xdr:to>
    <xdr:cxnSp macro="">
      <xdr:nvCxnSpPr>
        <xdr:cNvPr id="264" name="直線コネクタ 263"/>
        <xdr:cNvCxnSpPr/>
      </xdr:nvCxnSpPr>
      <xdr:spPr>
        <a:xfrm>
          <a:off x="13004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4" name="円/楕円 27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5"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157843</xdr:rowOff>
    </xdr:from>
    <xdr:to>
      <xdr:col>22</xdr:col>
      <xdr:colOff>615950</xdr:colOff>
      <xdr:row>59</xdr:row>
      <xdr:rowOff>87993</xdr:rowOff>
    </xdr:to>
    <xdr:sp macro="" textlink="">
      <xdr:nvSpPr>
        <xdr:cNvPr id="276" name="円/楕円 275"/>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72770</xdr:rowOff>
    </xdr:from>
    <xdr:ext cx="736600" cy="259045"/>
    <xdr:sp macro="" textlink="">
      <xdr:nvSpPr>
        <xdr:cNvPr id="277" name="テキスト ボックス 276"/>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92528</xdr:rowOff>
    </xdr:from>
    <xdr:to>
      <xdr:col>21</xdr:col>
      <xdr:colOff>412750</xdr:colOff>
      <xdr:row>59</xdr:row>
      <xdr:rowOff>22678</xdr:rowOff>
    </xdr:to>
    <xdr:sp macro="" textlink="">
      <xdr:nvSpPr>
        <xdr:cNvPr id="278" name="円/楕円 277"/>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7455</xdr:rowOff>
    </xdr:from>
    <xdr:ext cx="762000" cy="259045"/>
    <xdr:sp macro="" textlink="">
      <xdr:nvSpPr>
        <xdr:cNvPr id="279" name="テキスト ボックス 278"/>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27215</xdr:rowOff>
    </xdr:from>
    <xdr:to>
      <xdr:col>20</xdr:col>
      <xdr:colOff>209550</xdr:colOff>
      <xdr:row>58</xdr:row>
      <xdr:rowOff>128815</xdr:rowOff>
    </xdr:to>
    <xdr:sp macro="" textlink="">
      <xdr:nvSpPr>
        <xdr:cNvPr id="280" name="円/楕円 279"/>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113592</xdr:rowOff>
    </xdr:from>
    <xdr:ext cx="762000" cy="259045"/>
    <xdr:sp macro="" textlink="">
      <xdr:nvSpPr>
        <xdr:cNvPr id="281" name="テキスト ボックス 280"/>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補助費等に係る経常収支比率は、類似団体平均を上回っているが、これは、し尿処理などが委託ではなく、一部事務組合への負担金となっているためである。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また、平成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年度から下水道事業が公営企業会計へ移行したことに伴い、繰出金から補助費等として計上することとなったため、平成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年度に比べ、</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j-ea"/>
              <a:ea typeface="+mj-ea"/>
              <a:cs typeface="+mn-cs"/>
            </a:rPr>
            <a:t>ポイントの増となっている。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今後も各種補助金の見直しを行い、整理・合理化に取り組む。</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40</xdr:row>
      <xdr:rowOff>50800</xdr:rowOff>
    </xdr:to>
    <xdr:cxnSp macro="">
      <xdr:nvCxnSpPr>
        <xdr:cNvPr id="316" name="直線コネクタ 315"/>
        <xdr:cNvCxnSpPr/>
      </xdr:nvCxnSpPr>
      <xdr:spPr>
        <a:xfrm>
          <a:off x="15671800" y="66294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114300</xdr:rowOff>
    </xdr:from>
    <xdr:to>
      <xdr:col>22</xdr:col>
      <xdr:colOff>565150</xdr:colOff>
      <xdr:row>38</xdr:row>
      <xdr:rowOff>114300</xdr:rowOff>
    </xdr:to>
    <xdr:cxnSp macro="">
      <xdr:nvCxnSpPr>
        <xdr:cNvPr id="319" name="直線コネクタ 318"/>
        <xdr:cNvCxnSpPr/>
      </xdr:nvCxnSpPr>
      <xdr:spPr>
        <a:xfrm>
          <a:off x="147828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38100</xdr:rowOff>
    </xdr:from>
    <xdr:to>
      <xdr:col>21</xdr:col>
      <xdr:colOff>361950</xdr:colOff>
      <xdr:row>38</xdr:row>
      <xdr:rowOff>114300</xdr:rowOff>
    </xdr:to>
    <xdr:cxnSp macro="">
      <xdr:nvCxnSpPr>
        <xdr:cNvPr id="322" name="直線コネクタ 321"/>
        <xdr:cNvCxnSpPr/>
      </xdr:nvCxnSpPr>
      <xdr:spPr>
        <a:xfrm>
          <a:off x="13893800" y="655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38100</xdr:rowOff>
    </xdr:from>
    <xdr:to>
      <xdr:col>20</xdr:col>
      <xdr:colOff>158750</xdr:colOff>
      <xdr:row>38</xdr:row>
      <xdr:rowOff>88900</xdr:rowOff>
    </xdr:to>
    <xdr:cxnSp macro="">
      <xdr:nvCxnSpPr>
        <xdr:cNvPr id="325" name="直線コネクタ 324"/>
        <xdr:cNvCxnSpPr/>
      </xdr:nvCxnSpPr>
      <xdr:spPr>
        <a:xfrm flipV="1">
          <a:off x="130048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0</xdr:rowOff>
    </xdr:from>
    <xdr:to>
      <xdr:col>24</xdr:col>
      <xdr:colOff>82550</xdr:colOff>
      <xdr:row>40</xdr:row>
      <xdr:rowOff>101600</xdr:rowOff>
    </xdr:to>
    <xdr:sp macro="" textlink="">
      <xdr:nvSpPr>
        <xdr:cNvPr id="335" name="円/楕円 334"/>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143527</xdr:rowOff>
    </xdr:from>
    <xdr:ext cx="762000" cy="259045"/>
    <xdr:sp macro="" textlink="">
      <xdr:nvSpPr>
        <xdr:cNvPr id="336" name="補助費等該当値テキスト"/>
        <xdr:cNvSpPr txBox="1"/>
      </xdr:nvSpPr>
      <xdr:spPr>
        <a:xfrm>
          <a:off x="16598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63500</xdr:rowOff>
    </xdr:from>
    <xdr:to>
      <xdr:col>22</xdr:col>
      <xdr:colOff>615950</xdr:colOff>
      <xdr:row>38</xdr:row>
      <xdr:rowOff>165100</xdr:rowOff>
    </xdr:to>
    <xdr:sp macro="" textlink="">
      <xdr:nvSpPr>
        <xdr:cNvPr id="337" name="円/楕円 336"/>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149877</xdr:rowOff>
    </xdr:from>
    <xdr:ext cx="736600" cy="259045"/>
    <xdr:sp macro="" textlink="">
      <xdr:nvSpPr>
        <xdr:cNvPr id="338" name="テキスト ボックス 337"/>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63500</xdr:rowOff>
    </xdr:from>
    <xdr:to>
      <xdr:col>21</xdr:col>
      <xdr:colOff>412750</xdr:colOff>
      <xdr:row>38</xdr:row>
      <xdr:rowOff>165100</xdr:rowOff>
    </xdr:to>
    <xdr:sp macro="" textlink="">
      <xdr:nvSpPr>
        <xdr:cNvPr id="339" name="円/楕円 338"/>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149877</xdr:rowOff>
    </xdr:from>
    <xdr:ext cx="762000" cy="259045"/>
    <xdr:sp macro="" textlink="">
      <xdr:nvSpPr>
        <xdr:cNvPr id="340" name="テキスト ボックス 339"/>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158750</xdr:rowOff>
    </xdr:from>
    <xdr:to>
      <xdr:col>20</xdr:col>
      <xdr:colOff>209550</xdr:colOff>
      <xdr:row>38</xdr:row>
      <xdr:rowOff>88900</xdr:rowOff>
    </xdr:to>
    <xdr:sp macro="" textlink="">
      <xdr:nvSpPr>
        <xdr:cNvPr id="341" name="円/楕円 340"/>
        <xdr:cNvSpPr/>
      </xdr:nvSpPr>
      <xdr:spPr>
        <a:xfrm>
          <a:off x="13843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73677</xdr:rowOff>
    </xdr:from>
    <xdr:ext cx="762000" cy="259045"/>
    <xdr:sp macro="" textlink="">
      <xdr:nvSpPr>
        <xdr:cNvPr id="342" name="テキスト ボックス 341"/>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43" name="円/楕円 342"/>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4" name="テキスト ボックス 343"/>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一般単独事業債などの市債残高が多いことや、臨時財政対策債の元利償還金が増加していることなどから、類似団体内平均値を若干上回っているものの、類似団体内平均値との乖離幅は減少傾向にある。</a:t>
          </a:r>
          <a:endParaRPr lang="ja-JP" altLang="ja-JP" sz="1200">
            <a:effectLst/>
          </a:endParaRPr>
        </a:p>
        <a:p>
          <a:pPr rtl="0"/>
          <a:r>
            <a:rPr lang="ja-JP" altLang="ja-JP" sz="1200" b="0" i="0" baseline="0">
              <a:solidFill>
                <a:schemeClr val="dk1"/>
              </a:solidFill>
              <a:effectLst/>
              <a:latin typeface="+mn-lt"/>
              <a:ea typeface="+mn-ea"/>
              <a:cs typeface="+mn-cs"/>
            </a:rPr>
            <a:t>　今後においては、市債発行額を可能な限り抑制する一方で、財政的に有利な普通交付税算入率の高い市債の活用に努める等により、将来負担の軽減を念頭に置いた公債費負担の縮減に努める</a:t>
          </a:r>
          <a:r>
            <a:rPr kumimoji="1" lang="ja-JP" altLang="ja-JP" sz="120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58420</xdr:rowOff>
    </xdr:to>
    <xdr:cxnSp macro="">
      <xdr:nvCxnSpPr>
        <xdr:cNvPr id="374" name="直線コネクタ 373"/>
        <xdr:cNvCxnSpPr/>
      </xdr:nvCxnSpPr>
      <xdr:spPr>
        <a:xfrm flipV="1">
          <a:off x="3987800" y="1334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94996</xdr:rowOff>
    </xdr:to>
    <xdr:cxnSp macro="">
      <xdr:nvCxnSpPr>
        <xdr:cNvPr id="377" name="直線コネクタ 376"/>
        <xdr:cNvCxnSpPr/>
      </xdr:nvCxnSpPr>
      <xdr:spPr>
        <a:xfrm flipV="1">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117856</xdr:rowOff>
    </xdr:to>
    <xdr:cxnSp macro="">
      <xdr:nvCxnSpPr>
        <xdr:cNvPr id="380" name="直線コネクタ 379"/>
        <xdr:cNvCxnSpPr/>
      </xdr:nvCxnSpPr>
      <xdr:spPr>
        <a:xfrm flipV="1">
          <a:off x="2209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131572</xdr:rowOff>
    </xdr:to>
    <xdr:cxnSp macro="">
      <xdr:nvCxnSpPr>
        <xdr:cNvPr id="383" name="直線コネクタ 382"/>
        <xdr:cNvCxnSpPr/>
      </xdr:nvCxnSpPr>
      <xdr:spPr>
        <a:xfrm flipV="1">
          <a:off x="1320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3" name="円/楕円 392"/>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4"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5" name="円/楕円 394"/>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6" name="テキスト ボックス 395"/>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7" name="円/楕円 396"/>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8" name="テキスト ボックス 397"/>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99" name="円/楕円 398"/>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400" name="テキスト ボックス 399"/>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401" name="円/楕円 400"/>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402" name="テキスト ボックス 401"/>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年度に比べ、</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ポイントの増となり、類似団体平均を下回っている。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「行政経営改革プラン</a:t>
          </a:r>
          <a:r>
            <a:rPr kumimoji="1" lang="en-US" altLang="ja-JP"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に基づき、組織機構の再編・見直しを行い、定員管理適正化を推進するとともに、事務事業の見直し、民営化や外部委託の推進などを行い、経常経費の削減を図る。</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76</xdr:row>
      <xdr:rowOff>154432</xdr:rowOff>
    </xdr:to>
    <xdr:cxnSp macro="">
      <xdr:nvCxnSpPr>
        <xdr:cNvPr id="433" name="直線コネクタ 432"/>
        <xdr:cNvCxnSpPr/>
      </xdr:nvCxnSpPr>
      <xdr:spPr>
        <a:xfrm>
          <a:off x="15671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76</xdr:row>
      <xdr:rowOff>145287</xdr:rowOff>
    </xdr:to>
    <xdr:cxnSp macro="">
      <xdr:nvCxnSpPr>
        <xdr:cNvPr id="436" name="直線コネクタ 435"/>
        <xdr:cNvCxnSpPr/>
      </xdr:nvCxnSpPr>
      <xdr:spPr>
        <a:xfrm>
          <a:off x="14782800" y="13170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8" name="テキスト ボックス 437"/>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140715</xdr:rowOff>
    </xdr:to>
    <xdr:cxnSp macro="">
      <xdr:nvCxnSpPr>
        <xdr:cNvPr id="439" name="直線コネクタ 438"/>
        <xdr:cNvCxnSpPr/>
      </xdr:nvCxnSpPr>
      <xdr:spPr>
        <a:xfrm>
          <a:off x="13893800" y="130840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53848</xdr:rowOff>
    </xdr:to>
    <xdr:cxnSp macro="">
      <xdr:nvCxnSpPr>
        <xdr:cNvPr id="442" name="直線コネクタ 441"/>
        <xdr:cNvCxnSpPr/>
      </xdr:nvCxnSpPr>
      <xdr:spPr>
        <a:xfrm>
          <a:off x="13004800" y="13079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4" name="テキスト ボックス 443"/>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6" name="テキスト ボックス 445"/>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52" name="円/楕円 451"/>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53"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54" name="円/楕円 453"/>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34815</xdr:rowOff>
    </xdr:from>
    <xdr:ext cx="736600" cy="259045"/>
    <xdr:sp macro="" textlink="">
      <xdr:nvSpPr>
        <xdr:cNvPr id="455" name="テキスト ボックス 454"/>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6" name="円/楕円 455"/>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7" name="テキスト ボックス 456"/>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8" name="円/楕円 457"/>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9" name="テキスト ボックス 458"/>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60" name="円/楕円 459"/>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110253</xdr:rowOff>
    </xdr:from>
    <xdr:ext cx="762000" cy="259045"/>
    <xdr:sp macro="" textlink="">
      <xdr:nvSpPr>
        <xdr:cNvPr id="461" name="テキスト ボックス 460"/>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山口県岩国市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14311</xdr:rowOff>
    </xdr:from>
    <xdr:to>
      <xdr:col>4</xdr:col>
      <xdr:colOff>1117600</xdr:colOff>
      <xdr:row>12</xdr:row>
      <xdr:rowOff>89194</xdr:rowOff>
    </xdr:to>
    <xdr:cxnSp macro="">
      <xdr:nvCxnSpPr>
        <xdr:cNvPr id="52" name="直線コネクタ 51"/>
        <xdr:cNvCxnSpPr/>
      </xdr:nvCxnSpPr>
      <xdr:spPr bwMode="auto">
        <a:xfrm flipV="1">
          <a:off x="5003800" y="2119336"/>
          <a:ext cx="6477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89194</xdr:rowOff>
    </xdr:from>
    <xdr:to>
      <xdr:col>4</xdr:col>
      <xdr:colOff>469900</xdr:colOff>
      <xdr:row>12</xdr:row>
      <xdr:rowOff>115287</xdr:rowOff>
    </xdr:to>
    <xdr:cxnSp macro="">
      <xdr:nvCxnSpPr>
        <xdr:cNvPr id="55" name="直線コネクタ 54"/>
        <xdr:cNvCxnSpPr/>
      </xdr:nvCxnSpPr>
      <xdr:spPr bwMode="auto">
        <a:xfrm flipV="1">
          <a:off x="4305300" y="2194219"/>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113164</xdr:rowOff>
    </xdr:from>
    <xdr:to>
      <xdr:col>3</xdr:col>
      <xdr:colOff>904875</xdr:colOff>
      <xdr:row>12</xdr:row>
      <xdr:rowOff>115287</xdr:rowOff>
    </xdr:to>
    <xdr:cxnSp macro="">
      <xdr:nvCxnSpPr>
        <xdr:cNvPr id="58" name="直線コネクタ 57"/>
        <xdr:cNvCxnSpPr/>
      </xdr:nvCxnSpPr>
      <xdr:spPr bwMode="auto">
        <a:xfrm>
          <a:off x="3606800" y="2218189"/>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135665</xdr:rowOff>
    </xdr:from>
    <xdr:to>
      <xdr:col>3</xdr:col>
      <xdr:colOff>206375</xdr:colOff>
      <xdr:row>12</xdr:row>
      <xdr:rowOff>113164</xdr:rowOff>
    </xdr:to>
    <xdr:cxnSp macro="">
      <xdr:nvCxnSpPr>
        <xdr:cNvPr id="61" name="直線コネクタ 60"/>
        <xdr:cNvCxnSpPr/>
      </xdr:nvCxnSpPr>
      <xdr:spPr bwMode="auto">
        <a:xfrm>
          <a:off x="2908300" y="2069240"/>
          <a:ext cx="698500" cy="14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134961</xdr:rowOff>
    </xdr:from>
    <xdr:to>
      <xdr:col>5</xdr:col>
      <xdr:colOff>34925</xdr:colOff>
      <xdr:row>12</xdr:row>
      <xdr:rowOff>65111</xdr:rowOff>
    </xdr:to>
    <xdr:sp macro="" textlink="">
      <xdr:nvSpPr>
        <xdr:cNvPr id="71" name="円/楕円 70"/>
        <xdr:cNvSpPr/>
      </xdr:nvSpPr>
      <xdr:spPr bwMode="auto">
        <a:xfrm>
          <a:off x="5600700" y="2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81638</xdr:rowOff>
    </xdr:from>
    <xdr:ext cx="762000" cy="259045"/>
    <xdr:sp macro="" textlink="">
      <xdr:nvSpPr>
        <xdr:cNvPr id="72" name="人口1人当たり決算額の推移該当値テキスト130"/>
        <xdr:cNvSpPr txBox="1"/>
      </xdr:nvSpPr>
      <xdr:spPr>
        <a:xfrm>
          <a:off x="5740400" y="201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85,659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38394</xdr:rowOff>
    </xdr:from>
    <xdr:to>
      <xdr:col>4</xdr:col>
      <xdr:colOff>520700</xdr:colOff>
      <xdr:row>12</xdr:row>
      <xdr:rowOff>139994</xdr:rowOff>
    </xdr:to>
    <xdr:sp macro="" textlink="">
      <xdr:nvSpPr>
        <xdr:cNvPr id="73" name="円/楕円 72"/>
        <xdr:cNvSpPr/>
      </xdr:nvSpPr>
      <xdr:spPr bwMode="auto">
        <a:xfrm>
          <a:off x="4953000" y="214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150171</xdr:rowOff>
    </xdr:from>
    <xdr:ext cx="736600" cy="259045"/>
    <xdr:sp macro="" textlink="">
      <xdr:nvSpPr>
        <xdr:cNvPr id="74" name="テキスト ボックス 73"/>
        <xdr:cNvSpPr txBox="1"/>
      </xdr:nvSpPr>
      <xdr:spPr>
        <a:xfrm>
          <a:off x="4622800" y="1912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83,366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64487</xdr:rowOff>
    </xdr:from>
    <xdr:to>
      <xdr:col>3</xdr:col>
      <xdr:colOff>955675</xdr:colOff>
      <xdr:row>12</xdr:row>
      <xdr:rowOff>166087</xdr:rowOff>
    </xdr:to>
    <xdr:sp macro="" textlink="">
      <xdr:nvSpPr>
        <xdr:cNvPr id="75" name="円/楕円 74"/>
        <xdr:cNvSpPr/>
      </xdr:nvSpPr>
      <xdr:spPr bwMode="auto">
        <a:xfrm>
          <a:off x="4254500" y="216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4814</xdr:rowOff>
    </xdr:from>
    <xdr:ext cx="762000" cy="259045"/>
    <xdr:sp macro="" textlink="">
      <xdr:nvSpPr>
        <xdr:cNvPr id="76" name="テキスト ボックス 75"/>
        <xdr:cNvSpPr txBox="1"/>
      </xdr:nvSpPr>
      <xdr:spPr>
        <a:xfrm>
          <a:off x="3924300" y="193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62364</xdr:rowOff>
    </xdr:from>
    <xdr:to>
      <xdr:col>3</xdr:col>
      <xdr:colOff>257175</xdr:colOff>
      <xdr:row>12</xdr:row>
      <xdr:rowOff>163964</xdr:rowOff>
    </xdr:to>
    <xdr:sp macro="" textlink="">
      <xdr:nvSpPr>
        <xdr:cNvPr id="77" name="円/楕円 76"/>
        <xdr:cNvSpPr/>
      </xdr:nvSpPr>
      <xdr:spPr bwMode="auto">
        <a:xfrm>
          <a:off x="3556000" y="216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2691</xdr:rowOff>
    </xdr:from>
    <xdr:ext cx="762000" cy="259045"/>
    <xdr:sp macro="" textlink="">
      <xdr:nvSpPr>
        <xdr:cNvPr id="78" name="テキスト ボックス 77"/>
        <xdr:cNvSpPr txBox="1"/>
      </xdr:nvSpPr>
      <xdr:spPr>
        <a:xfrm>
          <a:off x="3225800" y="19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84865</xdr:rowOff>
    </xdr:from>
    <xdr:to>
      <xdr:col>2</xdr:col>
      <xdr:colOff>692150</xdr:colOff>
      <xdr:row>12</xdr:row>
      <xdr:rowOff>15015</xdr:rowOff>
    </xdr:to>
    <xdr:sp macro="" textlink="">
      <xdr:nvSpPr>
        <xdr:cNvPr id="79" name="円/楕円 78"/>
        <xdr:cNvSpPr/>
      </xdr:nvSpPr>
      <xdr:spPr bwMode="auto">
        <a:xfrm>
          <a:off x="2857500" y="201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25192</xdr:rowOff>
    </xdr:from>
    <xdr:ext cx="762000" cy="259045"/>
    <xdr:sp macro="" textlink="">
      <xdr:nvSpPr>
        <xdr:cNvPr id="80" name="テキスト ボックス 79"/>
        <xdr:cNvSpPr txBox="1"/>
      </xdr:nvSpPr>
      <xdr:spPr>
        <a:xfrm>
          <a:off x="2527300" y="17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34722</xdr:rowOff>
    </xdr:from>
    <xdr:to>
      <xdr:col>4</xdr:col>
      <xdr:colOff>1117600</xdr:colOff>
      <xdr:row>35</xdr:row>
      <xdr:rowOff>151765</xdr:rowOff>
    </xdr:to>
    <xdr:cxnSp macro="">
      <xdr:nvCxnSpPr>
        <xdr:cNvPr id="114" name="直線コネクタ 113"/>
        <xdr:cNvCxnSpPr/>
      </xdr:nvCxnSpPr>
      <xdr:spPr bwMode="auto">
        <a:xfrm>
          <a:off x="5003800" y="6645072"/>
          <a:ext cx="6477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224688</xdr:rowOff>
    </xdr:from>
    <xdr:to>
      <xdr:col>4</xdr:col>
      <xdr:colOff>469900</xdr:colOff>
      <xdr:row>35</xdr:row>
      <xdr:rowOff>34722</xdr:rowOff>
    </xdr:to>
    <xdr:cxnSp macro="">
      <xdr:nvCxnSpPr>
        <xdr:cNvPr id="117" name="直線コネクタ 116"/>
        <xdr:cNvCxnSpPr/>
      </xdr:nvCxnSpPr>
      <xdr:spPr bwMode="auto">
        <a:xfrm>
          <a:off x="4305300" y="6492138"/>
          <a:ext cx="698500" cy="15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83528</xdr:rowOff>
    </xdr:from>
    <xdr:to>
      <xdr:col>3</xdr:col>
      <xdr:colOff>904875</xdr:colOff>
      <xdr:row>34</xdr:row>
      <xdr:rowOff>224688</xdr:rowOff>
    </xdr:to>
    <xdr:cxnSp macro="">
      <xdr:nvCxnSpPr>
        <xdr:cNvPr id="120" name="直線コネクタ 119"/>
        <xdr:cNvCxnSpPr/>
      </xdr:nvCxnSpPr>
      <xdr:spPr bwMode="auto">
        <a:xfrm>
          <a:off x="3606800" y="6350978"/>
          <a:ext cx="698500" cy="14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83528</xdr:rowOff>
    </xdr:from>
    <xdr:to>
      <xdr:col>3</xdr:col>
      <xdr:colOff>206375</xdr:colOff>
      <xdr:row>34</xdr:row>
      <xdr:rowOff>181254</xdr:rowOff>
    </xdr:to>
    <xdr:cxnSp macro="">
      <xdr:nvCxnSpPr>
        <xdr:cNvPr id="123" name="直線コネクタ 122"/>
        <xdr:cNvCxnSpPr/>
      </xdr:nvCxnSpPr>
      <xdr:spPr bwMode="auto">
        <a:xfrm flipV="1">
          <a:off x="2908300" y="6350978"/>
          <a:ext cx="698500" cy="9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100965</xdr:rowOff>
    </xdr:from>
    <xdr:to>
      <xdr:col>5</xdr:col>
      <xdr:colOff>34925</xdr:colOff>
      <xdr:row>35</xdr:row>
      <xdr:rowOff>202565</xdr:rowOff>
    </xdr:to>
    <xdr:sp macro="" textlink="">
      <xdr:nvSpPr>
        <xdr:cNvPr id="133" name="円/楕円 132"/>
        <xdr:cNvSpPr/>
      </xdr:nvSpPr>
      <xdr:spPr bwMode="auto">
        <a:xfrm>
          <a:off x="5600700" y="671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288942</xdr:rowOff>
    </xdr:from>
    <xdr:ext cx="762000" cy="259045"/>
    <xdr:sp macro="" textlink="">
      <xdr:nvSpPr>
        <xdr:cNvPr id="134" name="人口1人当たり決算額の推移該当値テキスト445"/>
        <xdr:cNvSpPr txBox="1"/>
      </xdr:nvSpPr>
      <xdr:spPr>
        <a:xfrm>
          <a:off x="5740400" y="655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326822</xdr:rowOff>
    </xdr:from>
    <xdr:to>
      <xdr:col>4</xdr:col>
      <xdr:colOff>520700</xdr:colOff>
      <xdr:row>35</xdr:row>
      <xdr:rowOff>85522</xdr:rowOff>
    </xdr:to>
    <xdr:sp macro="" textlink="">
      <xdr:nvSpPr>
        <xdr:cNvPr id="135" name="円/楕円 134"/>
        <xdr:cNvSpPr/>
      </xdr:nvSpPr>
      <xdr:spPr bwMode="auto">
        <a:xfrm>
          <a:off x="4953000" y="659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95699</xdr:rowOff>
    </xdr:from>
    <xdr:ext cx="736600" cy="259045"/>
    <xdr:sp macro="" textlink="">
      <xdr:nvSpPr>
        <xdr:cNvPr id="136" name="テキスト ボックス 135"/>
        <xdr:cNvSpPr txBox="1"/>
      </xdr:nvSpPr>
      <xdr:spPr>
        <a:xfrm>
          <a:off x="4622800" y="636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173888</xdr:rowOff>
    </xdr:from>
    <xdr:to>
      <xdr:col>3</xdr:col>
      <xdr:colOff>955675</xdr:colOff>
      <xdr:row>34</xdr:row>
      <xdr:rowOff>275489</xdr:rowOff>
    </xdr:to>
    <xdr:sp macro="" textlink="">
      <xdr:nvSpPr>
        <xdr:cNvPr id="137" name="円/楕円 136"/>
        <xdr:cNvSpPr/>
      </xdr:nvSpPr>
      <xdr:spPr bwMode="auto">
        <a:xfrm>
          <a:off x="4254500" y="6441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285665</xdr:rowOff>
    </xdr:from>
    <xdr:ext cx="762000" cy="259045"/>
    <xdr:sp macro="" textlink="">
      <xdr:nvSpPr>
        <xdr:cNvPr id="138" name="テキスト ボックス 137"/>
        <xdr:cNvSpPr txBox="1"/>
      </xdr:nvSpPr>
      <xdr:spPr>
        <a:xfrm>
          <a:off x="3924300" y="621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32728</xdr:rowOff>
    </xdr:from>
    <xdr:to>
      <xdr:col>3</xdr:col>
      <xdr:colOff>257175</xdr:colOff>
      <xdr:row>34</xdr:row>
      <xdr:rowOff>134328</xdr:rowOff>
    </xdr:to>
    <xdr:sp macro="" textlink="">
      <xdr:nvSpPr>
        <xdr:cNvPr id="139" name="円/楕円 138"/>
        <xdr:cNvSpPr/>
      </xdr:nvSpPr>
      <xdr:spPr bwMode="auto">
        <a:xfrm>
          <a:off x="3556000" y="630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144505</xdr:rowOff>
    </xdr:from>
    <xdr:ext cx="762000" cy="259045"/>
    <xdr:sp macro="" textlink="">
      <xdr:nvSpPr>
        <xdr:cNvPr id="140" name="テキスト ボックス 139"/>
        <xdr:cNvSpPr txBox="1"/>
      </xdr:nvSpPr>
      <xdr:spPr>
        <a:xfrm>
          <a:off x="3225800" y="606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130454</xdr:rowOff>
    </xdr:from>
    <xdr:to>
      <xdr:col>2</xdr:col>
      <xdr:colOff>692150</xdr:colOff>
      <xdr:row>34</xdr:row>
      <xdr:rowOff>232054</xdr:rowOff>
    </xdr:to>
    <xdr:sp macro="" textlink="">
      <xdr:nvSpPr>
        <xdr:cNvPr id="141" name="円/楕円 140"/>
        <xdr:cNvSpPr/>
      </xdr:nvSpPr>
      <xdr:spPr bwMode="auto">
        <a:xfrm>
          <a:off x="2857500" y="639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242231</xdr:rowOff>
    </xdr:from>
    <xdr:ext cx="762000" cy="259045"/>
    <xdr:sp macro="" textlink="">
      <xdr:nvSpPr>
        <xdr:cNvPr id="142" name="テキスト ボックス 141"/>
        <xdr:cNvSpPr txBox="1"/>
      </xdr:nvSpPr>
      <xdr:spPr>
        <a:xfrm>
          <a:off x="2527300" y="61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1658</xdr:rowOff>
    </xdr:from>
    <xdr:to>
      <xdr:col>6</xdr:col>
      <xdr:colOff>511175</xdr:colOff>
      <xdr:row>31</xdr:row>
      <xdr:rowOff>110994</xdr:rowOff>
    </xdr:to>
    <xdr:cxnSp macro="">
      <xdr:nvCxnSpPr>
        <xdr:cNvPr id="63" name="直線コネクタ 62"/>
        <xdr:cNvCxnSpPr/>
      </xdr:nvCxnSpPr>
      <xdr:spPr>
        <a:xfrm flipV="1">
          <a:off x="3797300" y="5316608"/>
          <a:ext cx="8382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61617</xdr:rowOff>
    </xdr:from>
    <xdr:to>
      <xdr:col>5</xdr:col>
      <xdr:colOff>358775</xdr:colOff>
      <xdr:row>31</xdr:row>
      <xdr:rowOff>110994</xdr:rowOff>
    </xdr:to>
    <xdr:cxnSp macro="">
      <xdr:nvCxnSpPr>
        <xdr:cNvPr id="66" name="直線コネクタ 65"/>
        <xdr:cNvCxnSpPr/>
      </xdr:nvCxnSpPr>
      <xdr:spPr>
        <a:xfrm>
          <a:off x="2908300" y="537656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29678</xdr:rowOff>
    </xdr:from>
    <xdr:to>
      <xdr:col>4</xdr:col>
      <xdr:colOff>155575</xdr:colOff>
      <xdr:row>31</xdr:row>
      <xdr:rowOff>61617</xdr:rowOff>
    </xdr:to>
    <xdr:cxnSp macro="">
      <xdr:nvCxnSpPr>
        <xdr:cNvPr id="69" name="直線コネクタ 68"/>
        <xdr:cNvCxnSpPr/>
      </xdr:nvCxnSpPr>
      <xdr:spPr>
        <a:xfrm>
          <a:off x="2019300" y="5344628"/>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73177</xdr:rowOff>
    </xdr:from>
    <xdr:to>
      <xdr:col>2</xdr:col>
      <xdr:colOff>638175</xdr:colOff>
      <xdr:row>31</xdr:row>
      <xdr:rowOff>29678</xdr:rowOff>
    </xdr:to>
    <xdr:cxnSp macro="">
      <xdr:nvCxnSpPr>
        <xdr:cNvPr id="72" name="直線コネクタ 71"/>
        <xdr:cNvCxnSpPr/>
      </xdr:nvCxnSpPr>
      <xdr:spPr>
        <a:xfrm>
          <a:off x="1130300" y="5216677"/>
          <a:ext cx="889000" cy="12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122308</xdr:rowOff>
    </xdr:from>
    <xdr:to>
      <xdr:col>6</xdr:col>
      <xdr:colOff>561975</xdr:colOff>
      <xdr:row>31</xdr:row>
      <xdr:rowOff>52458</xdr:rowOff>
    </xdr:to>
    <xdr:sp macro="" textlink="">
      <xdr:nvSpPr>
        <xdr:cNvPr id="82" name="円/楕円 81"/>
        <xdr:cNvSpPr/>
      </xdr:nvSpPr>
      <xdr:spPr>
        <a:xfrm>
          <a:off x="45847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37235</xdr:rowOff>
    </xdr:from>
    <xdr:ext cx="534377" cy="259045"/>
    <xdr:sp macro="" textlink="">
      <xdr:nvSpPr>
        <xdr:cNvPr id="83" name="人件費該当値テキスト"/>
        <xdr:cNvSpPr txBox="1"/>
      </xdr:nvSpPr>
      <xdr:spPr>
        <a:xfrm>
          <a:off x="4686300" y="518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74,977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60194</xdr:rowOff>
    </xdr:from>
    <xdr:to>
      <xdr:col>5</xdr:col>
      <xdr:colOff>409575</xdr:colOff>
      <xdr:row>31</xdr:row>
      <xdr:rowOff>161794</xdr:rowOff>
    </xdr:to>
    <xdr:sp macro="" textlink="">
      <xdr:nvSpPr>
        <xdr:cNvPr id="84" name="円/楕円 83"/>
        <xdr:cNvSpPr/>
      </xdr:nvSpPr>
      <xdr:spPr>
        <a:xfrm>
          <a:off x="3746500" y="53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6871</xdr:rowOff>
    </xdr:from>
    <xdr:ext cx="534377" cy="259045"/>
    <xdr:sp macro="" textlink="">
      <xdr:nvSpPr>
        <xdr:cNvPr id="85" name="テキスト ボックス 84"/>
        <xdr:cNvSpPr txBox="1"/>
      </xdr:nvSpPr>
      <xdr:spPr>
        <a:xfrm>
          <a:off x="3530111" y="51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10817</xdr:rowOff>
    </xdr:from>
    <xdr:to>
      <xdr:col>4</xdr:col>
      <xdr:colOff>206375</xdr:colOff>
      <xdr:row>31</xdr:row>
      <xdr:rowOff>112417</xdr:rowOff>
    </xdr:to>
    <xdr:sp macro="" textlink="">
      <xdr:nvSpPr>
        <xdr:cNvPr id="86" name="円/楕円 85"/>
        <xdr:cNvSpPr/>
      </xdr:nvSpPr>
      <xdr:spPr>
        <a:xfrm>
          <a:off x="2857500" y="53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128944</xdr:rowOff>
    </xdr:from>
    <xdr:ext cx="534377" cy="259045"/>
    <xdr:sp macro="" textlink="">
      <xdr:nvSpPr>
        <xdr:cNvPr id="87" name="テキスト ボックス 86"/>
        <xdr:cNvSpPr txBox="1"/>
      </xdr:nvSpPr>
      <xdr:spPr>
        <a:xfrm>
          <a:off x="2641111" y="51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73,141</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150328</xdr:rowOff>
    </xdr:from>
    <xdr:to>
      <xdr:col>3</xdr:col>
      <xdr:colOff>3175</xdr:colOff>
      <xdr:row>31</xdr:row>
      <xdr:rowOff>80478</xdr:rowOff>
    </xdr:to>
    <xdr:sp macro="" textlink="">
      <xdr:nvSpPr>
        <xdr:cNvPr id="88" name="円/楕円 87"/>
        <xdr:cNvSpPr/>
      </xdr:nvSpPr>
      <xdr:spPr>
        <a:xfrm>
          <a:off x="1968500" y="5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97005</xdr:rowOff>
    </xdr:from>
    <xdr:ext cx="534377" cy="259045"/>
    <xdr:sp macro="" textlink="">
      <xdr:nvSpPr>
        <xdr:cNvPr id="89" name="テキスト ボックス 88"/>
        <xdr:cNvSpPr txBox="1"/>
      </xdr:nvSpPr>
      <xdr:spPr>
        <a:xfrm>
          <a:off x="1752111" y="506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22377</xdr:rowOff>
    </xdr:from>
    <xdr:to>
      <xdr:col>1</xdr:col>
      <xdr:colOff>485775</xdr:colOff>
      <xdr:row>30</xdr:row>
      <xdr:rowOff>123977</xdr:rowOff>
    </xdr:to>
    <xdr:sp macro="" textlink="">
      <xdr:nvSpPr>
        <xdr:cNvPr id="90" name="円/楕円 89"/>
        <xdr:cNvSpPr/>
      </xdr:nvSpPr>
      <xdr:spPr>
        <a:xfrm>
          <a:off x="1079500" y="516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140504</xdr:rowOff>
    </xdr:from>
    <xdr:ext cx="534377" cy="259045"/>
    <xdr:sp macro="" textlink="">
      <xdr:nvSpPr>
        <xdr:cNvPr id="91" name="テキスト ボックス 90"/>
        <xdr:cNvSpPr txBox="1"/>
      </xdr:nvSpPr>
      <xdr:spPr>
        <a:xfrm>
          <a:off x="863111" y="49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160007</xdr:rowOff>
    </xdr:from>
    <xdr:to>
      <xdr:col>6</xdr:col>
      <xdr:colOff>511175</xdr:colOff>
      <xdr:row>56</xdr:row>
      <xdr:rowOff>8065</xdr:rowOff>
    </xdr:to>
    <xdr:cxnSp macro="">
      <xdr:nvCxnSpPr>
        <xdr:cNvPr id="121" name="直線コネクタ 120"/>
        <xdr:cNvCxnSpPr/>
      </xdr:nvCxnSpPr>
      <xdr:spPr>
        <a:xfrm flipV="1">
          <a:off x="3797300" y="9589757"/>
          <a:ext cx="8382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8065</xdr:rowOff>
    </xdr:from>
    <xdr:to>
      <xdr:col>5</xdr:col>
      <xdr:colOff>358775</xdr:colOff>
      <xdr:row>56</xdr:row>
      <xdr:rowOff>120002</xdr:rowOff>
    </xdr:to>
    <xdr:cxnSp macro="">
      <xdr:nvCxnSpPr>
        <xdr:cNvPr id="124" name="直線コネクタ 123"/>
        <xdr:cNvCxnSpPr/>
      </xdr:nvCxnSpPr>
      <xdr:spPr>
        <a:xfrm flipV="1">
          <a:off x="2908300" y="9609265"/>
          <a:ext cx="8890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30467</xdr:rowOff>
    </xdr:from>
    <xdr:to>
      <xdr:col>4</xdr:col>
      <xdr:colOff>155575</xdr:colOff>
      <xdr:row>56</xdr:row>
      <xdr:rowOff>120002</xdr:rowOff>
    </xdr:to>
    <xdr:cxnSp macro="">
      <xdr:nvCxnSpPr>
        <xdr:cNvPr id="127" name="直線コネクタ 126"/>
        <xdr:cNvCxnSpPr/>
      </xdr:nvCxnSpPr>
      <xdr:spPr>
        <a:xfrm>
          <a:off x="2019300" y="9631667"/>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166256</xdr:rowOff>
    </xdr:from>
    <xdr:to>
      <xdr:col>2</xdr:col>
      <xdr:colOff>638175</xdr:colOff>
      <xdr:row>56</xdr:row>
      <xdr:rowOff>30467</xdr:rowOff>
    </xdr:to>
    <xdr:cxnSp macro="">
      <xdr:nvCxnSpPr>
        <xdr:cNvPr id="130" name="直線コネクタ 129"/>
        <xdr:cNvCxnSpPr/>
      </xdr:nvCxnSpPr>
      <xdr:spPr>
        <a:xfrm>
          <a:off x="1130300" y="959600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109207</xdr:rowOff>
    </xdr:from>
    <xdr:to>
      <xdr:col>6</xdr:col>
      <xdr:colOff>561975</xdr:colOff>
      <xdr:row>56</xdr:row>
      <xdr:rowOff>39357</xdr:rowOff>
    </xdr:to>
    <xdr:sp macro="" textlink="">
      <xdr:nvSpPr>
        <xdr:cNvPr id="140" name="円/楕円 139"/>
        <xdr:cNvSpPr/>
      </xdr:nvSpPr>
      <xdr:spPr>
        <a:xfrm>
          <a:off x="4584700" y="95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87634</xdr:rowOff>
    </xdr:from>
    <xdr:ext cx="534377" cy="259045"/>
    <xdr:sp macro="" textlink="">
      <xdr:nvSpPr>
        <xdr:cNvPr id="141" name="物件費該当値テキスト"/>
        <xdr:cNvSpPr txBox="1"/>
      </xdr:nvSpPr>
      <xdr:spPr>
        <a:xfrm>
          <a:off x="4686300" y="951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128715</xdr:rowOff>
    </xdr:from>
    <xdr:to>
      <xdr:col>5</xdr:col>
      <xdr:colOff>409575</xdr:colOff>
      <xdr:row>56</xdr:row>
      <xdr:rowOff>58865</xdr:rowOff>
    </xdr:to>
    <xdr:sp macro="" textlink="">
      <xdr:nvSpPr>
        <xdr:cNvPr id="142" name="円/楕円 141"/>
        <xdr:cNvSpPr/>
      </xdr:nvSpPr>
      <xdr:spPr>
        <a:xfrm>
          <a:off x="3746500" y="95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49992</xdr:rowOff>
    </xdr:from>
    <xdr:ext cx="534377" cy="259045"/>
    <xdr:sp macro="" textlink="">
      <xdr:nvSpPr>
        <xdr:cNvPr id="143" name="テキスト ボックス 142"/>
        <xdr:cNvSpPr txBox="1"/>
      </xdr:nvSpPr>
      <xdr:spPr>
        <a:xfrm>
          <a:off x="3530111" y="96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69202</xdr:rowOff>
    </xdr:from>
    <xdr:to>
      <xdr:col>4</xdr:col>
      <xdr:colOff>206375</xdr:colOff>
      <xdr:row>56</xdr:row>
      <xdr:rowOff>170802</xdr:rowOff>
    </xdr:to>
    <xdr:sp macro="" textlink="">
      <xdr:nvSpPr>
        <xdr:cNvPr id="144" name="円/楕円 143"/>
        <xdr:cNvSpPr/>
      </xdr:nvSpPr>
      <xdr:spPr>
        <a:xfrm>
          <a:off x="2857500" y="96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161929</xdr:rowOff>
    </xdr:from>
    <xdr:ext cx="534377" cy="259045"/>
    <xdr:sp macro="" textlink="">
      <xdr:nvSpPr>
        <xdr:cNvPr id="145" name="テキスト ボックス 144"/>
        <xdr:cNvSpPr txBox="1"/>
      </xdr:nvSpPr>
      <xdr:spPr>
        <a:xfrm>
          <a:off x="2641111" y="97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151117</xdr:rowOff>
    </xdr:from>
    <xdr:to>
      <xdr:col>3</xdr:col>
      <xdr:colOff>3175</xdr:colOff>
      <xdr:row>56</xdr:row>
      <xdr:rowOff>81267</xdr:rowOff>
    </xdr:to>
    <xdr:sp macro="" textlink="">
      <xdr:nvSpPr>
        <xdr:cNvPr id="146" name="円/楕円 145"/>
        <xdr:cNvSpPr/>
      </xdr:nvSpPr>
      <xdr:spPr>
        <a:xfrm>
          <a:off x="1968500" y="95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72394</xdr:rowOff>
    </xdr:from>
    <xdr:ext cx="534377" cy="259045"/>
    <xdr:sp macro="" textlink="">
      <xdr:nvSpPr>
        <xdr:cNvPr id="147" name="テキスト ボックス 146"/>
        <xdr:cNvSpPr txBox="1"/>
      </xdr:nvSpPr>
      <xdr:spPr>
        <a:xfrm>
          <a:off x="1752111" y="96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115456</xdr:rowOff>
    </xdr:from>
    <xdr:to>
      <xdr:col>1</xdr:col>
      <xdr:colOff>485775</xdr:colOff>
      <xdr:row>56</xdr:row>
      <xdr:rowOff>45606</xdr:rowOff>
    </xdr:to>
    <xdr:sp macro="" textlink="">
      <xdr:nvSpPr>
        <xdr:cNvPr id="148" name="円/楕円 147"/>
        <xdr:cNvSpPr/>
      </xdr:nvSpPr>
      <xdr:spPr>
        <a:xfrm>
          <a:off x="1079500" y="95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36733</xdr:rowOff>
    </xdr:from>
    <xdr:ext cx="534377" cy="259045"/>
    <xdr:sp macro="" textlink="">
      <xdr:nvSpPr>
        <xdr:cNvPr id="149" name="テキスト ボックス 148"/>
        <xdr:cNvSpPr txBox="1"/>
      </xdr:nvSpPr>
      <xdr:spPr>
        <a:xfrm>
          <a:off x="863111" y="96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145415</xdr:rowOff>
    </xdr:from>
    <xdr:to>
      <xdr:col>6</xdr:col>
      <xdr:colOff>511175</xdr:colOff>
      <xdr:row>72</xdr:row>
      <xdr:rowOff>56751</xdr:rowOff>
    </xdr:to>
    <xdr:cxnSp macro="">
      <xdr:nvCxnSpPr>
        <xdr:cNvPr id="180" name="直線コネクタ 179"/>
        <xdr:cNvCxnSpPr/>
      </xdr:nvCxnSpPr>
      <xdr:spPr>
        <a:xfrm flipV="1">
          <a:off x="3797300" y="12318365"/>
          <a:ext cx="8382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7075</xdr:rowOff>
    </xdr:from>
    <xdr:ext cx="469744" cy="259045"/>
    <xdr:sp macro="" textlink="">
      <xdr:nvSpPr>
        <xdr:cNvPr id="181" name="維持補修費平均値テキスト"/>
        <xdr:cNvSpPr txBox="1"/>
      </xdr:nvSpPr>
      <xdr:spPr>
        <a:xfrm>
          <a:off x="4686300" y="13037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56751</xdr:rowOff>
    </xdr:from>
    <xdr:to>
      <xdr:col>5</xdr:col>
      <xdr:colOff>358775</xdr:colOff>
      <xdr:row>72</xdr:row>
      <xdr:rowOff>101654</xdr:rowOff>
    </xdr:to>
    <xdr:cxnSp macro="">
      <xdr:nvCxnSpPr>
        <xdr:cNvPr id="183" name="直線コネクタ 182"/>
        <xdr:cNvCxnSpPr/>
      </xdr:nvCxnSpPr>
      <xdr:spPr>
        <a:xfrm flipV="1">
          <a:off x="2908300" y="12401151"/>
          <a:ext cx="88900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5" name="テキスト ボックス 184"/>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84999</xdr:rowOff>
    </xdr:from>
    <xdr:to>
      <xdr:col>4</xdr:col>
      <xdr:colOff>155575</xdr:colOff>
      <xdr:row>72</xdr:row>
      <xdr:rowOff>101654</xdr:rowOff>
    </xdr:to>
    <xdr:cxnSp macro="">
      <xdr:nvCxnSpPr>
        <xdr:cNvPr id="186" name="直線コネクタ 185"/>
        <xdr:cNvCxnSpPr/>
      </xdr:nvCxnSpPr>
      <xdr:spPr>
        <a:xfrm>
          <a:off x="2019300" y="1242939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8" name="テキスト ボックス 187"/>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10541</xdr:rowOff>
    </xdr:from>
    <xdr:to>
      <xdr:col>2</xdr:col>
      <xdr:colOff>638175</xdr:colOff>
      <xdr:row>72</xdr:row>
      <xdr:rowOff>84999</xdr:rowOff>
    </xdr:to>
    <xdr:cxnSp macro="">
      <xdr:nvCxnSpPr>
        <xdr:cNvPr id="189" name="直線コネクタ 188"/>
        <xdr:cNvCxnSpPr/>
      </xdr:nvCxnSpPr>
      <xdr:spPr>
        <a:xfrm>
          <a:off x="1130300" y="12354941"/>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94615</xdr:rowOff>
    </xdr:from>
    <xdr:to>
      <xdr:col>6</xdr:col>
      <xdr:colOff>561975</xdr:colOff>
      <xdr:row>72</xdr:row>
      <xdr:rowOff>24765</xdr:rowOff>
    </xdr:to>
    <xdr:sp macro="" textlink="">
      <xdr:nvSpPr>
        <xdr:cNvPr id="199" name="円/楕円 198"/>
        <xdr:cNvSpPr/>
      </xdr:nvSpPr>
      <xdr:spPr>
        <a:xfrm>
          <a:off x="4584700" y="122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117492</xdr:rowOff>
    </xdr:from>
    <xdr:ext cx="469744" cy="259045"/>
    <xdr:sp macro="" textlink="">
      <xdr:nvSpPr>
        <xdr:cNvPr id="200" name="維持補修費該当値テキスト"/>
        <xdr:cNvSpPr txBox="1"/>
      </xdr:nvSpPr>
      <xdr:spPr>
        <a:xfrm>
          <a:off x="4686300" y="1211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5951</xdr:rowOff>
    </xdr:from>
    <xdr:to>
      <xdr:col>5</xdr:col>
      <xdr:colOff>409575</xdr:colOff>
      <xdr:row>72</xdr:row>
      <xdr:rowOff>107551</xdr:rowOff>
    </xdr:to>
    <xdr:sp macro="" textlink="">
      <xdr:nvSpPr>
        <xdr:cNvPr id="201" name="円/楕円 200"/>
        <xdr:cNvSpPr/>
      </xdr:nvSpPr>
      <xdr:spPr>
        <a:xfrm>
          <a:off x="3746500" y="123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70</xdr:row>
      <xdr:rowOff>124078</xdr:rowOff>
    </xdr:from>
    <xdr:ext cx="469744" cy="259045"/>
    <xdr:sp macro="" textlink="">
      <xdr:nvSpPr>
        <xdr:cNvPr id="202" name="テキスト ボックス 201"/>
        <xdr:cNvSpPr txBox="1"/>
      </xdr:nvSpPr>
      <xdr:spPr>
        <a:xfrm>
          <a:off x="3562427" y="121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50854</xdr:rowOff>
    </xdr:from>
    <xdr:to>
      <xdr:col>4</xdr:col>
      <xdr:colOff>206375</xdr:colOff>
      <xdr:row>72</xdr:row>
      <xdr:rowOff>152454</xdr:rowOff>
    </xdr:to>
    <xdr:sp macro="" textlink="">
      <xdr:nvSpPr>
        <xdr:cNvPr id="203" name="円/楕円 202"/>
        <xdr:cNvSpPr/>
      </xdr:nvSpPr>
      <xdr:spPr>
        <a:xfrm>
          <a:off x="2857500" y="123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168981</xdr:rowOff>
    </xdr:from>
    <xdr:ext cx="469744" cy="259045"/>
    <xdr:sp macro="" textlink="">
      <xdr:nvSpPr>
        <xdr:cNvPr id="204" name="テキスト ボックス 203"/>
        <xdr:cNvSpPr txBox="1"/>
      </xdr:nvSpPr>
      <xdr:spPr>
        <a:xfrm>
          <a:off x="2673427" y="1217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34199</xdr:rowOff>
    </xdr:from>
    <xdr:to>
      <xdr:col>3</xdr:col>
      <xdr:colOff>3175</xdr:colOff>
      <xdr:row>72</xdr:row>
      <xdr:rowOff>135799</xdr:rowOff>
    </xdr:to>
    <xdr:sp macro="" textlink="">
      <xdr:nvSpPr>
        <xdr:cNvPr id="205" name="円/楕円 204"/>
        <xdr:cNvSpPr/>
      </xdr:nvSpPr>
      <xdr:spPr>
        <a:xfrm>
          <a:off x="1968500" y="12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152326</xdr:rowOff>
    </xdr:from>
    <xdr:ext cx="469744" cy="259045"/>
    <xdr:sp macro="" textlink="">
      <xdr:nvSpPr>
        <xdr:cNvPr id="206" name="テキスト ボックス 205"/>
        <xdr:cNvSpPr txBox="1"/>
      </xdr:nvSpPr>
      <xdr:spPr>
        <a:xfrm>
          <a:off x="1784427" y="121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131191</xdr:rowOff>
    </xdr:from>
    <xdr:to>
      <xdr:col>1</xdr:col>
      <xdr:colOff>485775</xdr:colOff>
      <xdr:row>72</xdr:row>
      <xdr:rowOff>61341</xdr:rowOff>
    </xdr:to>
    <xdr:sp macro="" textlink="">
      <xdr:nvSpPr>
        <xdr:cNvPr id="207" name="円/楕円 206"/>
        <xdr:cNvSpPr/>
      </xdr:nvSpPr>
      <xdr:spPr>
        <a:xfrm>
          <a:off x="1079500" y="12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77868</xdr:rowOff>
    </xdr:from>
    <xdr:ext cx="469744" cy="259045"/>
    <xdr:sp macro="" textlink="">
      <xdr:nvSpPr>
        <xdr:cNvPr id="208" name="テキスト ボックス 207"/>
        <xdr:cNvSpPr txBox="1"/>
      </xdr:nvSpPr>
      <xdr:spPr>
        <a:xfrm>
          <a:off x="895427" y="1207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28051</xdr:rowOff>
    </xdr:from>
    <xdr:to>
      <xdr:col>6</xdr:col>
      <xdr:colOff>511175</xdr:colOff>
      <xdr:row>96</xdr:row>
      <xdr:rowOff>109936</xdr:rowOff>
    </xdr:to>
    <xdr:cxnSp macro="">
      <xdr:nvCxnSpPr>
        <xdr:cNvPr id="236" name="直線コネクタ 235"/>
        <xdr:cNvCxnSpPr/>
      </xdr:nvCxnSpPr>
      <xdr:spPr>
        <a:xfrm flipV="1">
          <a:off x="3797300" y="16487251"/>
          <a:ext cx="8382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109936</xdr:rowOff>
    </xdr:from>
    <xdr:to>
      <xdr:col>5</xdr:col>
      <xdr:colOff>358775</xdr:colOff>
      <xdr:row>97</xdr:row>
      <xdr:rowOff>3226</xdr:rowOff>
    </xdr:to>
    <xdr:cxnSp macro="">
      <xdr:nvCxnSpPr>
        <xdr:cNvPr id="239" name="直線コネクタ 238"/>
        <xdr:cNvCxnSpPr/>
      </xdr:nvCxnSpPr>
      <xdr:spPr>
        <a:xfrm flipV="1">
          <a:off x="2908300" y="16569136"/>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3226</xdr:rowOff>
    </xdr:from>
    <xdr:to>
      <xdr:col>4</xdr:col>
      <xdr:colOff>155575</xdr:colOff>
      <xdr:row>97</xdr:row>
      <xdr:rowOff>18862</xdr:rowOff>
    </xdr:to>
    <xdr:cxnSp macro="">
      <xdr:nvCxnSpPr>
        <xdr:cNvPr id="242" name="直線コネクタ 241"/>
        <xdr:cNvCxnSpPr/>
      </xdr:nvCxnSpPr>
      <xdr:spPr>
        <a:xfrm flipV="1">
          <a:off x="2019300" y="16633876"/>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18862</xdr:rowOff>
    </xdr:from>
    <xdr:to>
      <xdr:col>2</xdr:col>
      <xdr:colOff>638175</xdr:colOff>
      <xdr:row>97</xdr:row>
      <xdr:rowOff>34148</xdr:rowOff>
    </xdr:to>
    <xdr:cxnSp macro="">
      <xdr:nvCxnSpPr>
        <xdr:cNvPr id="245" name="直線コネクタ 244"/>
        <xdr:cNvCxnSpPr/>
      </xdr:nvCxnSpPr>
      <xdr:spPr>
        <a:xfrm flipV="1">
          <a:off x="1130300" y="16649512"/>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148701</xdr:rowOff>
    </xdr:from>
    <xdr:to>
      <xdr:col>6</xdr:col>
      <xdr:colOff>561975</xdr:colOff>
      <xdr:row>96</xdr:row>
      <xdr:rowOff>78851</xdr:rowOff>
    </xdr:to>
    <xdr:sp macro="" textlink="">
      <xdr:nvSpPr>
        <xdr:cNvPr id="255" name="円/楕円 254"/>
        <xdr:cNvSpPr/>
      </xdr:nvSpPr>
      <xdr:spPr>
        <a:xfrm>
          <a:off x="4584700" y="16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xdr:rowOff>
    </xdr:from>
    <xdr:ext cx="534377" cy="259045"/>
    <xdr:sp macro="" textlink="">
      <xdr:nvSpPr>
        <xdr:cNvPr id="256" name="扶助費該当値テキスト"/>
        <xdr:cNvSpPr txBox="1"/>
      </xdr:nvSpPr>
      <xdr:spPr>
        <a:xfrm>
          <a:off x="4686300" y="162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59136</xdr:rowOff>
    </xdr:from>
    <xdr:to>
      <xdr:col>5</xdr:col>
      <xdr:colOff>409575</xdr:colOff>
      <xdr:row>96</xdr:row>
      <xdr:rowOff>160736</xdr:rowOff>
    </xdr:to>
    <xdr:sp macro="" textlink="">
      <xdr:nvSpPr>
        <xdr:cNvPr id="257" name="円/楕円 256"/>
        <xdr:cNvSpPr/>
      </xdr:nvSpPr>
      <xdr:spPr>
        <a:xfrm>
          <a:off x="3746500" y="1651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151863</xdr:rowOff>
    </xdr:from>
    <xdr:ext cx="534377" cy="259045"/>
    <xdr:sp macro="" textlink="">
      <xdr:nvSpPr>
        <xdr:cNvPr id="258" name="テキスト ボックス 257"/>
        <xdr:cNvSpPr txBox="1"/>
      </xdr:nvSpPr>
      <xdr:spPr>
        <a:xfrm>
          <a:off x="3530111" y="166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123876</xdr:rowOff>
    </xdr:from>
    <xdr:to>
      <xdr:col>4</xdr:col>
      <xdr:colOff>206375</xdr:colOff>
      <xdr:row>97</xdr:row>
      <xdr:rowOff>54026</xdr:rowOff>
    </xdr:to>
    <xdr:sp macro="" textlink="">
      <xdr:nvSpPr>
        <xdr:cNvPr id="259" name="円/楕円 258"/>
        <xdr:cNvSpPr/>
      </xdr:nvSpPr>
      <xdr:spPr>
        <a:xfrm>
          <a:off x="2857500" y="165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70553</xdr:rowOff>
    </xdr:from>
    <xdr:ext cx="534377" cy="259045"/>
    <xdr:sp macro="" textlink="">
      <xdr:nvSpPr>
        <xdr:cNvPr id="260" name="テキスト ボックス 259"/>
        <xdr:cNvSpPr txBox="1"/>
      </xdr:nvSpPr>
      <xdr:spPr>
        <a:xfrm>
          <a:off x="2641111" y="163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139512</xdr:rowOff>
    </xdr:from>
    <xdr:to>
      <xdr:col>3</xdr:col>
      <xdr:colOff>3175</xdr:colOff>
      <xdr:row>97</xdr:row>
      <xdr:rowOff>69662</xdr:rowOff>
    </xdr:to>
    <xdr:sp macro="" textlink="">
      <xdr:nvSpPr>
        <xdr:cNvPr id="261" name="円/楕円 260"/>
        <xdr:cNvSpPr/>
      </xdr:nvSpPr>
      <xdr:spPr>
        <a:xfrm>
          <a:off x="1968500" y="165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60789</xdr:rowOff>
    </xdr:from>
    <xdr:ext cx="534377" cy="259045"/>
    <xdr:sp macro="" textlink="">
      <xdr:nvSpPr>
        <xdr:cNvPr id="262" name="テキスト ボックス 261"/>
        <xdr:cNvSpPr txBox="1"/>
      </xdr:nvSpPr>
      <xdr:spPr>
        <a:xfrm>
          <a:off x="1752111" y="166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154798</xdr:rowOff>
    </xdr:from>
    <xdr:to>
      <xdr:col>1</xdr:col>
      <xdr:colOff>485775</xdr:colOff>
      <xdr:row>97</xdr:row>
      <xdr:rowOff>84948</xdr:rowOff>
    </xdr:to>
    <xdr:sp macro="" textlink="">
      <xdr:nvSpPr>
        <xdr:cNvPr id="263" name="円/楕円 262"/>
        <xdr:cNvSpPr/>
      </xdr:nvSpPr>
      <xdr:spPr>
        <a:xfrm>
          <a:off x="1079500" y="166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101475</xdr:rowOff>
    </xdr:from>
    <xdr:ext cx="534377" cy="259045"/>
    <xdr:sp macro="" textlink="">
      <xdr:nvSpPr>
        <xdr:cNvPr id="264" name="テキスト ボックス 263"/>
        <xdr:cNvSpPr txBox="1"/>
      </xdr:nvSpPr>
      <xdr:spPr>
        <a:xfrm>
          <a:off x="863111" y="163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61225</xdr:rowOff>
    </xdr:from>
    <xdr:to>
      <xdr:col>15</xdr:col>
      <xdr:colOff>180975</xdr:colOff>
      <xdr:row>33</xdr:row>
      <xdr:rowOff>136304</xdr:rowOff>
    </xdr:to>
    <xdr:cxnSp macro="">
      <xdr:nvCxnSpPr>
        <xdr:cNvPr id="296" name="直線コネクタ 295"/>
        <xdr:cNvCxnSpPr/>
      </xdr:nvCxnSpPr>
      <xdr:spPr>
        <a:xfrm flipV="1">
          <a:off x="9639300" y="5376175"/>
          <a:ext cx="838200" cy="4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136304</xdr:rowOff>
    </xdr:from>
    <xdr:to>
      <xdr:col>14</xdr:col>
      <xdr:colOff>28575</xdr:colOff>
      <xdr:row>34</xdr:row>
      <xdr:rowOff>744</xdr:rowOff>
    </xdr:to>
    <xdr:cxnSp macro="">
      <xdr:nvCxnSpPr>
        <xdr:cNvPr id="299" name="直線コネクタ 298"/>
        <xdr:cNvCxnSpPr/>
      </xdr:nvCxnSpPr>
      <xdr:spPr>
        <a:xfrm flipV="1">
          <a:off x="8750300" y="5794154"/>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105209</xdr:rowOff>
    </xdr:from>
    <xdr:ext cx="534377" cy="259045"/>
    <xdr:sp macro="" textlink="">
      <xdr:nvSpPr>
        <xdr:cNvPr id="301" name="テキスト ボックス 300"/>
        <xdr:cNvSpPr txBox="1"/>
      </xdr:nvSpPr>
      <xdr:spPr>
        <a:xfrm>
          <a:off x="9372111" y="6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159850</xdr:rowOff>
    </xdr:from>
    <xdr:to>
      <xdr:col>12</xdr:col>
      <xdr:colOff>511175</xdr:colOff>
      <xdr:row>34</xdr:row>
      <xdr:rowOff>744</xdr:rowOff>
    </xdr:to>
    <xdr:cxnSp macro="">
      <xdr:nvCxnSpPr>
        <xdr:cNvPr id="302" name="直線コネクタ 301"/>
        <xdr:cNvCxnSpPr/>
      </xdr:nvCxnSpPr>
      <xdr:spPr>
        <a:xfrm>
          <a:off x="7861300" y="581770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130556</xdr:rowOff>
    </xdr:from>
    <xdr:to>
      <xdr:col>11</xdr:col>
      <xdr:colOff>307975</xdr:colOff>
      <xdr:row>33</xdr:row>
      <xdr:rowOff>159850</xdr:rowOff>
    </xdr:to>
    <xdr:cxnSp macro="">
      <xdr:nvCxnSpPr>
        <xdr:cNvPr id="305" name="直線コネクタ 304"/>
        <xdr:cNvCxnSpPr/>
      </xdr:nvCxnSpPr>
      <xdr:spPr>
        <a:xfrm>
          <a:off x="6972300" y="5788406"/>
          <a:ext cx="8890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12855</xdr:rowOff>
    </xdr:from>
    <xdr:ext cx="534377" cy="259045"/>
    <xdr:sp macro="" textlink="">
      <xdr:nvSpPr>
        <xdr:cNvPr id="307" name="テキスト ボックス 306"/>
        <xdr:cNvSpPr txBox="1"/>
      </xdr:nvSpPr>
      <xdr:spPr>
        <a:xfrm>
          <a:off x="7594111" y="61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26800</xdr:rowOff>
    </xdr:from>
    <xdr:ext cx="534377" cy="259045"/>
    <xdr:sp macro="" textlink="">
      <xdr:nvSpPr>
        <xdr:cNvPr id="309" name="テキスト ボックス 308"/>
        <xdr:cNvSpPr txBox="1"/>
      </xdr:nvSpPr>
      <xdr:spPr>
        <a:xfrm>
          <a:off x="6705111" y="619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10425</xdr:rowOff>
    </xdr:from>
    <xdr:to>
      <xdr:col>15</xdr:col>
      <xdr:colOff>231775</xdr:colOff>
      <xdr:row>31</xdr:row>
      <xdr:rowOff>112025</xdr:rowOff>
    </xdr:to>
    <xdr:sp macro="" textlink="">
      <xdr:nvSpPr>
        <xdr:cNvPr id="315" name="円/楕円 314"/>
        <xdr:cNvSpPr/>
      </xdr:nvSpPr>
      <xdr:spPr>
        <a:xfrm>
          <a:off x="10426700" y="53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33302</xdr:rowOff>
    </xdr:from>
    <xdr:ext cx="534377" cy="259045"/>
    <xdr:sp macro="" textlink="">
      <xdr:nvSpPr>
        <xdr:cNvPr id="316" name="補助費等該当値テキスト"/>
        <xdr:cNvSpPr txBox="1"/>
      </xdr:nvSpPr>
      <xdr:spPr>
        <a:xfrm>
          <a:off x="10528300" y="51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53,153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85504</xdr:rowOff>
    </xdr:from>
    <xdr:to>
      <xdr:col>14</xdr:col>
      <xdr:colOff>79375</xdr:colOff>
      <xdr:row>34</xdr:row>
      <xdr:rowOff>15654</xdr:rowOff>
    </xdr:to>
    <xdr:sp macro="" textlink="">
      <xdr:nvSpPr>
        <xdr:cNvPr id="317" name="円/楕円 316"/>
        <xdr:cNvSpPr/>
      </xdr:nvSpPr>
      <xdr:spPr>
        <a:xfrm>
          <a:off x="9588500" y="574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32181</xdr:rowOff>
    </xdr:from>
    <xdr:ext cx="534377" cy="259045"/>
    <xdr:sp macro="" textlink="">
      <xdr:nvSpPr>
        <xdr:cNvPr id="318" name="テキスト ボックス 317"/>
        <xdr:cNvSpPr txBox="1"/>
      </xdr:nvSpPr>
      <xdr:spPr>
        <a:xfrm>
          <a:off x="9372111" y="551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121394</xdr:rowOff>
    </xdr:from>
    <xdr:to>
      <xdr:col>12</xdr:col>
      <xdr:colOff>561975</xdr:colOff>
      <xdr:row>34</xdr:row>
      <xdr:rowOff>51544</xdr:rowOff>
    </xdr:to>
    <xdr:sp macro="" textlink="">
      <xdr:nvSpPr>
        <xdr:cNvPr id="319" name="円/楕円 318"/>
        <xdr:cNvSpPr/>
      </xdr:nvSpPr>
      <xdr:spPr>
        <a:xfrm>
          <a:off x="8699500" y="5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68071</xdr:rowOff>
    </xdr:from>
    <xdr:ext cx="534377" cy="259045"/>
    <xdr:sp macro="" textlink="">
      <xdr:nvSpPr>
        <xdr:cNvPr id="320" name="テキスト ボックス 319"/>
        <xdr:cNvSpPr txBox="1"/>
      </xdr:nvSpPr>
      <xdr:spPr>
        <a:xfrm>
          <a:off x="8483111" y="55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109050</xdr:rowOff>
    </xdr:from>
    <xdr:to>
      <xdr:col>11</xdr:col>
      <xdr:colOff>358775</xdr:colOff>
      <xdr:row>34</xdr:row>
      <xdr:rowOff>39200</xdr:rowOff>
    </xdr:to>
    <xdr:sp macro="" textlink="">
      <xdr:nvSpPr>
        <xdr:cNvPr id="321" name="円/楕円 320"/>
        <xdr:cNvSpPr/>
      </xdr:nvSpPr>
      <xdr:spPr>
        <a:xfrm>
          <a:off x="7810500" y="57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55727</xdr:rowOff>
    </xdr:from>
    <xdr:ext cx="534377" cy="259045"/>
    <xdr:sp macro="" textlink="">
      <xdr:nvSpPr>
        <xdr:cNvPr id="322" name="テキスト ボックス 321"/>
        <xdr:cNvSpPr txBox="1"/>
      </xdr:nvSpPr>
      <xdr:spPr>
        <a:xfrm>
          <a:off x="7594111" y="55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79756</xdr:rowOff>
    </xdr:from>
    <xdr:to>
      <xdr:col>10</xdr:col>
      <xdr:colOff>155575</xdr:colOff>
      <xdr:row>34</xdr:row>
      <xdr:rowOff>9906</xdr:rowOff>
    </xdr:to>
    <xdr:sp macro="" textlink="">
      <xdr:nvSpPr>
        <xdr:cNvPr id="323" name="円/楕円 322"/>
        <xdr:cNvSpPr/>
      </xdr:nvSpPr>
      <xdr:spPr>
        <a:xfrm>
          <a:off x="6921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26433</xdr:rowOff>
    </xdr:from>
    <xdr:ext cx="534377" cy="259045"/>
    <xdr:sp macro="" textlink="">
      <xdr:nvSpPr>
        <xdr:cNvPr id="324" name="テキスト ボックス 323"/>
        <xdr:cNvSpPr txBox="1"/>
      </xdr:nvSpPr>
      <xdr:spPr>
        <a:xfrm>
          <a:off x="6705111" y="551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59195</xdr:rowOff>
    </xdr:from>
    <xdr:to>
      <xdr:col>15</xdr:col>
      <xdr:colOff>180975</xdr:colOff>
      <xdr:row>54</xdr:row>
      <xdr:rowOff>153632</xdr:rowOff>
    </xdr:to>
    <xdr:cxnSp macro="">
      <xdr:nvCxnSpPr>
        <xdr:cNvPr id="353" name="直線コネクタ 352"/>
        <xdr:cNvCxnSpPr/>
      </xdr:nvCxnSpPr>
      <xdr:spPr>
        <a:xfrm flipV="1">
          <a:off x="9639300" y="8974595"/>
          <a:ext cx="838200" cy="4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153632</xdr:rowOff>
    </xdr:from>
    <xdr:to>
      <xdr:col>14</xdr:col>
      <xdr:colOff>28575</xdr:colOff>
      <xdr:row>55</xdr:row>
      <xdr:rowOff>65684</xdr:rowOff>
    </xdr:to>
    <xdr:cxnSp macro="">
      <xdr:nvCxnSpPr>
        <xdr:cNvPr id="356" name="直線コネクタ 355"/>
        <xdr:cNvCxnSpPr/>
      </xdr:nvCxnSpPr>
      <xdr:spPr>
        <a:xfrm flipV="1">
          <a:off x="8750300" y="9411932"/>
          <a:ext cx="889000" cy="8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91394</xdr:rowOff>
    </xdr:from>
    <xdr:ext cx="534377" cy="259045"/>
    <xdr:sp macro="" textlink="">
      <xdr:nvSpPr>
        <xdr:cNvPr id="358" name="テキスト ボックス 357"/>
        <xdr:cNvSpPr txBox="1"/>
      </xdr:nvSpPr>
      <xdr:spPr>
        <a:xfrm>
          <a:off x="9372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65684</xdr:rowOff>
    </xdr:from>
    <xdr:to>
      <xdr:col>12</xdr:col>
      <xdr:colOff>511175</xdr:colOff>
      <xdr:row>56</xdr:row>
      <xdr:rowOff>51588</xdr:rowOff>
    </xdr:to>
    <xdr:cxnSp macro="">
      <xdr:nvCxnSpPr>
        <xdr:cNvPr id="359" name="直線コネクタ 358"/>
        <xdr:cNvCxnSpPr/>
      </xdr:nvCxnSpPr>
      <xdr:spPr>
        <a:xfrm flipV="1">
          <a:off x="7861300" y="9495434"/>
          <a:ext cx="889000" cy="1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62103</xdr:rowOff>
    </xdr:from>
    <xdr:to>
      <xdr:col>11</xdr:col>
      <xdr:colOff>307975</xdr:colOff>
      <xdr:row>56</xdr:row>
      <xdr:rowOff>51588</xdr:rowOff>
    </xdr:to>
    <xdr:cxnSp macro="">
      <xdr:nvCxnSpPr>
        <xdr:cNvPr id="362" name="直線コネクタ 361"/>
        <xdr:cNvCxnSpPr/>
      </xdr:nvCxnSpPr>
      <xdr:spPr>
        <a:xfrm>
          <a:off x="6972300" y="9491853"/>
          <a:ext cx="889000" cy="1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74528</xdr:rowOff>
    </xdr:from>
    <xdr:ext cx="534377" cy="259045"/>
    <xdr:sp macro="" textlink="">
      <xdr:nvSpPr>
        <xdr:cNvPr id="366" name="テキスト ボックス 365"/>
        <xdr:cNvSpPr txBox="1"/>
      </xdr:nvSpPr>
      <xdr:spPr>
        <a:xfrm>
          <a:off x="6705111" y="96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8395</xdr:rowOff>
    </xdr:from>
    <xdr:to>
      <xdr:col>15</xdr:col>
      <xdr:colOff>231775</xdr:colOff>
      <xdr:row>52</xdr:row>
      <xdr:rowOff>109995</xdr:rowOff>
    </xdr:to>
    <xdr:sp macro="" textlink="">
      <xdr:nvSpPr>
        <xdr:cNvPr id="372" name="円/楕円 371"/>
        <xdr:cNvSpPr/>
      </xdr:nvSpPr>
      <xdr:spPr>
        <a:xfrm>
          <a:off x="10426700" y="89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31272</xdr:rowOff>
    </xdr:from>
    <xdr:ext cx="534377" cy="259045"/>
    <xdr:sp macro="" textlink="">
      <xdr:nvSpPr>
        <xdr:cNvPr id="373" name="普通建設事業費該当値テキスト"/>
        <xdr:cNvSpPr txBox="1"/>
      </xdr:nvSpPr>
      <xdr:spPr>
        <a:xfrm>
          <a:off x="10528300" y="87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93,339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102832</xdr:rowOff>
    </xdr:from>
    <xdr:to>
      <xdr:col>14</xdr:col>
      <xdr:colOff>79375</xdr:colOff>
      <xdr:row>55</xdr:row>
      <xdr:rowOff>32982</xdr:rowOff>
    </xdr:to>
    <xdr:sp macro="" textlink="">
      <xdr:nvSpPr>
        <xdr:cNvPr id="374" name="円/楕円 373"/>
        <xdr:cNvSpPr/>
      </xdr:nvSpPr>
      <xdr:spPr>
        <a:xfrm>
          <a:off x="9588500" y="93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49509</xdr:rowOff>
    </xdr:from>
    <xdr:ext cx="534377" cy="259045"/>
    <xdr:sp macro="" textlink="">
      <xdr:nvSpPr>
        <xdr:cNvPr id="375" name="テキスト ボックス 374"/>
        <xdr:cNvSpPr txBox="1"/>
      </xdr:nvSpPr>
      <xdr:spPr>
        <a:xfrm>
          <a:off x="9372111" y="913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14884</xdr:rowOff>
    </xdr:from>
    <xdr:to>
      <xdr:col>12</xdr:col>
      <xdr:colOff>561975</xdr:colOff>
      <xdr:row>55</xdr:row>
      <xdr:rowOff>116484</xdr:rowOff>
    </xdr:to>
    <xdr:sp macro="" textlink="">
      <xdr:nvSpPr>
        <xdr:cNvPr id="376" name="円/楕円 375"/>
        <xdr:cNvSpPr/>
      </xdr:nvSpPr>
      <xdr:spPr>
        <a:xfrm>
          <a:off x="8699500" y="94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133011</xdr:rowOff>
    </xdr:from>
    <xdr:ext cx="534377" cy="259045"/>
    <xdr:sp macro="" textlink="">
      <xdr:nvSpPr>
        <xdr:cNvPr id="377" name="テキスト ボックス 376"/>
        <xdr:cNvSpPr txBox="1"/>
      </xdr:nvSpPr>
      <xdr:spPr>
        <a:xfrm>
          <a:off x="8483111" y="921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788</xdr:rowOff>
    </xdr:from>
    <xdr:to>
      <xdr:col>11</xdr:col>
      <xdr:colOff>358775</xdr:colOff>
      <xdr:row>56</xdr:row>
      <xdr:rowOff>102388</xdr:rowOff>
    </xdr:to>
    <xdr:sp macro="" textlink="">
      <xdr:nvSpPr>
        <xdr:cNvPr id="378" name="円/楕円 377"/>
        <xdr:cNvSpPr/>
      </xdr:nvSpPr>
      <xdr:spPr>
        <a:xfrm>
          <a:off x="7810500" y="9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93515</xdr:rowOff>
    </xdr:from>
    <xdr:ext cx="534377" cy="259045"/>
    <xdr:sp macro="" textlink="">
      <xdr:nvSpPr>
        <xdr:cNvPr id="379" name="テキスト ボックス 378"/>
        <xdr:cNvSpPr txBox="1"/>
      </xdr:nvSpPr>
      <xdr:spPr>
        <a:xfrm>
          <a:off x="7594111" y="96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11303</xdr:rowOff>
    </xdr:from>
    <xdr:to>
      <xdr:col>10</xdr:col>
      <xdr:colOff>155575</xdr:colOff>
      <xdr:row>55</xdr:row>
      <xdr:rowOff>112903</xdr:rowOff>
    </xdr:to>
    <xdr:sp macro="" textlink="">
      <xdr:nvSpPr>
        <xdr:cNvPr id="380" name="円/楕円 379"/>
        <xdr:cNvSpPr/>
      </xdr:nvSpPr>
      <xdr:spPr>
        <a:xfrm>
          <a:off x="6921500" y="94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129430</xdr:rowOff>
    </xdr:from>
    <xdr:ext cx="534377" cy="259045"/>
    <xdr:sp macro="" textlink="">
      <xdr:nvSpPr>
        <xdr:cNvPr id="381" name="テキスト ボックス 380"/>
        <xdr:cNvSpPr txBox="1"/>
      </xdr:nvSpPr>
      <xdr:spPr>
        <a:xfrm>
          <a:off x="6705111" y="92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114230</xdr:rowOff>
    </xdr:from>
    <xdr:to>
      <xdr:col>15</xdr:col>
      <xdr:colOff>180975</xdr:colOff>
      <xdr:row>76</xdr:row>
      <xdr:rowOff>170999</xdr:rowOff>
    </xdr:to>
    <xdr:cxnSp macro="">
      <xdr:nvCxnSpPr>
        <xdr:cNvPr id="410" name="直線コネクタ 409"/>
        <xdr:cNvCxnSpPr/>
      </xdr:nvCxnSpPr>
      <xdr:spPr>
        <a:xfrm flipV="1">
          <a:off x="9639300" y="12801530"/>
          <a:ext cx="838200" cy="3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63430</xdr:rowOff>
    </xdr:from>
    <xdr:to>
      <xdr:col>15</xdr:col>
      <xdr:colOff>231775</xdr:colOff>
      <xdr:row>74</xdr:row>
      <xdr:rowOff>165030</xdr:rowOff>
    </xdr:to>
    <xdr:sp macro="" textlink="">
      <xdr:nvSpPr>
        <xdr:cNvPr id="420" name="円/楕円 419"/>
        <xdr:cNvSpPr/>
      </xdr:nvSpPr>
      <xdr:spPr>
        <a:xfrm>
          <a:off x="10426700" y="127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86307</xdr:rowOff>
    </xdr:from>
    <xdr:ext cx="534377" cy="259045"/>
    <xdr:sp macro="" textlink="">
      <xdr:nvSpPr>
        <xdr:cNvPr id="421" name="普通建設事業費 （ うち新規整備　）該当値テキスト"/>
        <xdr:cNvSpPr txBox="1"/>
      </xdr:nvSpPr>
      <xdr:spPr>
        <a:xfrm>
          <a:off x="10528300" y="126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120199</xdr:rowOff>
    </xdr:from>
    <xdr:to>
      <xdr:col>14</xdr:col>
      <xdr:colOff>79375</xdr:colOff>
      <xdr:row>77</xdr:row>
      <xdr:rowOff>50349</xdr:rowOff>
    </xdr:to>
    <xdr:sp macro="" textlink="">
      <xdr:nvSpPr>
        <xdr:cNvPr id="422" name="円/楕円 421"/>
        <xdr:cNvSpPr/>
      </xdr:nvSpPr>
      <xdr:spPr>
        <a:xfrm>
          <a:off x="9588500" y="131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41476</xdr:rowOff>
    </xdr:from>
    <xdr:ext cx="534377" cy="259045"/>
    <xdr:sp macro="" textlink="">
      <xdr:nvSpPr>
        <xdr:cNvPr id="423" name="テキスト ボックス 422"/>
        <xdr:cNvSpPr txBox="1"/>
      </xdr:nvSpPr>
      <xdr:spPr>
        <a:xfrm>
          <a:off x="9372111" y="132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65246</xdr:rowOff>
    </xdr:from>
    <xdr:to>
      <xdr:col>15</xdr:col>
      <xdr:colOff>180975</xdr:colOff>
      <xdr:row>95</xdr:row>
      <xdr:rowOff>86345</xdr:rowOff>
    </xdr:to>
    <xdr:cxnSp macro="">
      <xdr:nvCxnSpPr>
        <xdr:cNvPr id="450" name="直線コネクタ 449"/>
        <xdr:cNvCxnSpPr/>
      </xdr:nvCxnSpPr>
      <xdr:spPr>
        <a:xfrm flipV="1">
          <a:off x="9639300" y="16010096"/>
          <a:ext cx="838200" cy="3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54" name="テキスト ボックス 453"/>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14446</xdr:rowOff>
    </xdr:from>
    <xdr:to>
      <xdr:col>15</xdr:col>
      <xdr:colOff>231775</xdr:colOff>
      <xdr:row>93</xdr:row>
      <xdr:rowOff>116046</xdr:rowOff>
    </xdr:to>
    <xdr:sp macro="" textlink="">
      <xdr:nvSpPr>
        <xdr:cNvPr id="460" name="円/楕円 459"/>
        <xdr:cNvSpPr/>
      </xdr:nvSpPr>
      <xdr:spPr>
        <a:xfrm>
          <a:off x="10426700" y="159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37323</xdr:rowOff>
    </xdr:from>
    <xdr:ext cx="534377" cy="259045"/>
    <xdr:sp macro="" textlink="">
      <xdr:nvSpPr>
        <xdr:cNvPr id="461" name="普通建設事業費 （ うち更新整備　）該当値テキスト"/>
        <xdr:cNvSpPr txBox="1"/>
      </xdr:nvSpPr>
      <xdr:spPr>
        <a:xfrm>
          <a:off x="10528300" y="158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35545</xdr:rowOff>
    </xdr:from>
    <xdr:to>
      <xdr:col>14</xdr:col>
      <xdr:colOff>79375</xdr:colOff>
      <xdr:row>95</xdr:row>
      <xdr:rowOff>137145</xdr:rowOff>
    </xdr:to>
    <xdr:sp macro="" textlink="">
      <xdr:nvSpPr>
        <xdr:cNvPr id="462" name="円/楕円 461"/>
        <xdr:cNvSpPr/>
      </xdr:nvSpPr>
      <xdr:spPr>
        <a:xfrm>
          <a:off x="9588500" y="163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153672</xdr:rowOff>
    </xdr:from>
    <xdr:ext cx="534377" cy="259045"/>
    <xdr:sp macro="" textlink="">
      <xdr:nvSpPr>
        <xdr:cNvPr id="463" name="テキスト ボックス 462"/>
        <xdr:cNvSpPr txBox="1"/>
      </xdr:nvSpPr>
      <xdr:spPr>
        <a:xfrm>
          <a:off x="9372111" y="160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50736</xdr:rowOff>
    </xdr:from>
    <xdr:to>
      <xdr:col>23</xdr:col>
      <xdr:colOff>517525</xdr:colOff>
      <xdr:row>30</xdr:row>
      <xdr:rowOff>61595</xdr:rowOff>
    </xdr:to>
    <xdr:cxnSp macro="">
      <xdr:nvCxnSpPr>
        <xdr:cNvPr id="492" name="直線コネクタ 491"/>
        <xdr:cNvCxnSpPr/>
      </xdr:nvCxnSpPr>
      <xdr:spPr>
        <a:xfrm>
          <a:off x="15481300" y="519423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52658</xdr:rowOff>
    </xdr:from>
    <xdr:ext cx="378565" cy="259045"/>
    <xdr:sp macro="" textlink="">
      <xdr:nvSpPr>
        <xdr:cNvPr id="493" name="災害復旧事業費平均値テキスト"/>
        <xdr:cNvSpPr txBox="1"/>
      </xdr:nvSpPr>
      <xdr:spPr>
        <a:xfrm>
          <a:off x="16370300" y="6567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50736</xdr:rowOff>
    </xdr:from>
    <xdr:to>
      <xdr:col>22</xdr:col>
      <xdr:colOff>365125</xdr:colOff>
      <xdr:row>37</xdr:row>
      <xdr:rowOff>162560</xdr:rowOff>
    </xdr:to>
    <xdr:cxnSp macro="">
      <xdr:nvCxnSpPr>
        <xdr:cNvPr id="495" name="直線コネクタ 494"/>
        <xdr:cNvCxnSpPr/>
      </xdr:nvCxnSpPr>
      <xdr:spPr>
        <a:xfrm flipV="1">
          <a:off x="14592300" y="5194236"/>
          <a:ext cx="889000" cy="13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126954</xdr:rowOff>
    </xdr:from>
    <xdr:ext cx="378565" cy="259045"/>
    <xdr:sp macro="" textlink="">
      <xdr:nvSpPr>
        <xdr:cNvPr id="497" name="テキスト ボックス 496"/>
        <xdr:cNvSpPr txBox="1"/>
      </xdr:nvSpPr>
      <xdr:spPr>
        <a:xfrm>
          <a:off x="15292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141986</xdr:rowOff>
    </xdr:from>
    <xdr:to>
      <xdr:col>21</xdr:col>
      <xdr:colOff>161925</xdr:colOff>
      <xdr:row>37</xdr:row>
      <xdr:rowOff>162560</xdr:rowOff>
    </xdr:to>
    <xdr:cxnSp macro="">
      <xdr:nvCxnSpPr>
        <xdr:cNvPr id="498" name="直線コネクタ 497"/>
        <xdr:cNvCxnSpPr/>
      </xdr:nvCxnSpPr>
      <xdr:spPr>
        <a:xfrm>
          <a:off x="13703300" y="64856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123334</xdr:rowOff>
    </xdr:from>
    <xdr:ext cx="378565" cy="259045"/>
    <xdr:sp macro="" textlink="">
      <xdr:nvSpPr>
        <xdr:cNvPr id="500" name="テキスト ボックス 499"/>
        <xdr:cNvSpPr txBox="1"/>
      </xdr:nvSpPr>
      <xdr:spPr>
        <a:xfrm>
          <a:off x="1440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141986</xdr:rowOff>
    </xdr:from>
    <xdr:to>
      <xdr:col>19</xdr:col>
      <xdr:colOff>644525</xdr:colOff>
      <xdr:row>38</xdr:row>
      <xdr:rowOff>54737</xdr:rowOff>
    </xdr:to>
    <xdr:cxnSp macro="">
      <xdr:nvCxnSpPr>
        <xdr:cNvPr id="501" name="直線コネクタ 500"/>
        <xdr:cNvCxnSpPr/>
      </xdr:nvCxnSpPr>
      <xdr:spPr>
        <a:xfrm flipV="1">
          <a:off x="12814300" y="6485636"/>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28084</xdr:rowOff>
    </xdr:from>
    <xdr:ext cx="469744" cy="259045"/>
    <xdr:sp macro="" textlink="">
      <xdr:nvSpPr>
        <xdr:cNvPr id="503" name="テキスト ボックス 502"/>
        <xdr:cNvSpPr txBox="1"/>
      </xdr:nvSpPr>
      <xdr:spPr>
        <a:xfrm>
          <a:off x="13468427" y="654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10795</xdr:rowOff>
    </xdr:from>
    <xdr:to>
      <xdr:col>23</xdr:col>
      <xdr:colOff>568325</xdr:colOff>
      <xdr:row>30</xdr:row>
      <xdr:rowOff>112395</xdr:rowOff>
    </xdr:to>
    <xdr:sp macro="" textlink="">
      <xdr:nvSpPr>
        <xdr:cNvPr id="511" name="円/楕円 510"/>
        <xdr:cNvSpPr/>
      </xdr:nvSpPr>
      <xdr:spPr>
        <a:xfrm>
          <a:off x="16268700" y="51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135272</xdr:rowOff>
    </xdr:from>
    <xdr:ext cx="469744" cy="259045"/>
    <xdr:sp macro="" textlink="">
      <xdr:nvSpPr>
        <xdr:cNvPr id="512" name="災害復旧事業費該当値テキスト"/>
        <xdr:cNvSpPr txBox="1"/>
      </xdr:nvSpPr>
      <xdr:spPr>
        <a:xfrm>
          <a:off x="16370300" y="510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171386</xdr:rowOff>
    </xdr:from>
    <xdr:to>
      <xdr:col>22</xdr:col>
      <xdr:colOff>415925</xdr:colOff>
      <xdr:row>30</xdr:row>
      <xdr:rowOff>101536</xdr:rowOff>
    </xdr:to>
    <xdr:sp macro="" textlink="">
      <xdr:nvSpPr>
        <xdr:cNvPr id="513" name="円/楕円 512"/>
        <xdr:cNvSpPr/>
      </xdr:nvSpPr>
      <xdr:spPr>
        <a:xfrm>
          <a:off x="15430500" y="514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28</xdr:row>
      <xdr:rowOff>118063</xdr:rowOff>
    </xdr:from>
    <xdr:ext cx="469744" cy="259045"/>
    <xdr:sp macro="" textlink="">
      <xdr:nvSpPr>
        <xdr:cNvPr id="514" name="テキスト ボックス 513"/>
        <xdr:cNvSpPr txBox="1"/>
      </xdr:nvSpPr>
      <xdr:spPr>
        <a:xfrm>
          <a:off x="15246427" y="491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111760</xdr:rowOff>
    </xdr:from>
    <xdr:to>
      <xdr:col>21</xdr:col>
      <xdr:colOff>212725</xdr:colOff>
      <xdr:row>38</xdr:row>
      <xdr:rowOff>41910</xdr:rowOff>
    </xdr:to>
    <xdr:sp macro="" textlink="">
      <xdr:nvSpPr>
        <xdr:cNvPr id="515" name="円/楕円 514"/>
        <xdr:cNvSpPr/>
      </xdr:nvSpPr>
      <xdr:spPr>
        <a:xfrm>
          <a:off x="14541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58437</xdr:rowOff>
    </xdr:from>
    <xdr:ext cx="469744" cy="259045"/>
    <xdr:sp macro="" textlink="">
      <xdr:nvSpPr>
        <xdr:cNvPr id="516" name="テキスト ボックス 515"/>
        <xdr:cNvSpPr txBox="1"/>
      </xdr:nvSpPr>
      <xdr:spPr>
        <a:xfrm>
          <a:off x="14357427"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91186</xdr:rowOff>
    </xdr:from>
    <xdr:to>
      <xdr:col>20</xdr:col>
      <xdr:colOff>9525</xdr:colOff>
      <xdr:row>38</xdr:row>
      <xdr:rowOff>21336</xdr:rowOff>
    </xdr:to>
    <xdr:sp macro="" textlink="">
      <xdr:nvSpPr>
        <xdr:cNvPr id="517" name="円/楕円 516"/>
        <xdr:cNvSpPr/>
      </xdr:nvSpPr>
      <xdr:spPr>
        <a:xfrm>
          <a:off x="13652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37863</xdr:rowOff>
    </xdr:from>
    <xdr:ext cx="469744" cy="259045"/>
    <xdr:sp macro="" textlink="">
      <xdr:nvSpPr>
        <xdr:cNvPr id="518" name="テキスト ボックス 517"/>
        <xdr:cNvSpPr txBox="1"/>
      </xdr:nvSpPr>
      <xdr:spPr>
        <a:xfrm>
          <a:off x="1346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3937</xdr:rowOff>
    </xdr:from>
    <xdr:to>
      <xdr:col>18</xdr:col>
      <xdr:colOff>492125</xdr:colOff>
      <xdr:row>38</xdr:row>
      <xdr:rowOff>105537</xdr:rowOff>
    </xdr:to>
    <xdr:sp macro="" textlink="">
      <xdr:nvSpPr>
        <xdr:cNvPr id="519" name="円/楕円 518"/>
        <xdr:cNvSpPr/>
      </xdr:nvSpPr>
      <xdr:spPr>
        <a:xfrm>
          <a:off x="12763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96664</xdr:rowOff>
    </xdr:from>
    <xdr:ext cx="378565" cy="259045"/>
    <xdr:sp macro="" textlink="">
      <xdr:nvSpPr>
        <xdr:cNvPr id="520" name="テキスト ボックス 519"/>
        <xdr:cNvSpPr txBox="1"/>
      </xdr:nvSpPr>
      <xdr:spPr>
        <a:xfrm>
          <a:off x="12625017" y="66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110276</xdr:rowOff>
    </xdr:from>
    <xdr:to>
      <xdr:col>23</xdr:col>
      <xdr:colOff>517525</xdr:colOff>
      <xdr:row>74</xdr:row>
      <xdr:rowOff>164912</xdr:rowOff>
    </xdr:to>
    <xdr:cxnSp macro="">
      <xdr:nvCxnSpPr>
        <xdr:cNvPr id="600" name="直線コネクタ 599"/>
        <xdr:cNvCxnSpPr/>
      </xdr:nvCxnSpPr>
      <xdr:spPr>
        <a:xfrm>
          <a:off x="15481300" y="12797576"/>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80345</xdr:rowOff>
    </xdr:from>
    <xdr:to>
      <xdr:col>22</xdr:col>
      <xdr:colOff>365125</xdr:colOff>
      <xdr:row>74</xdr:row>
      <xdr:rowOff>110276</xdr:rowOff>
    </xdr:to>
    <xdr:cxnSp macro="">
      <xdr:nvCxnSpPr>
        <xdr:cNvPr id="603" name="直線コネクタ 602"/>
        <xdr:cNvCxnSpPr/>
      </xdr:nvCxnSpPr>
      <xdr:spPr>
        <a:xfrm>
          <a:off x="14592300" y="12767645"/>
          <a:ext cx="8890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34103</xdr:rowOff>
    </xdr:from>
    <xdr:to>
      <xdr:col>21</xdr:col>
      <xdr:colOff>161925</xdr:colOff>
      <xdr:row>74</xdr:row>
      <xdr:rowOff>80345</xdr:rowOff>
    </xdr:to>
    <xdr:cxnSp macro="">
      <xdr:nvCxnSpPr>
        <xdr:cNvPr id="606" name="直線コネクタ 605"/>
        <xdr:cNvCxnSpPr/>
      </xdr:nvCxnSpPr>
      <xdr:spPr>
        <a:xfrm>
          <a:off x="13703300" y="12721403"/>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10965</xdr:rowOff>
    </xdr:from>
    <xdr:to>
      <xdr:col>19</xdr:col>
      <xdr:colOff>644525</xdr:colOff>
      <xdr:row>74</xdr:row>
      <xdr:rowOff>34103</xdr:rowOff>
    </xdr:to>
    <xdr:cxnSp macro="">
      <xdr:nvCxnSpPr>
        <xdr:cNvPr id="609" name="直線コネクタ 608"/>
        <xdr:cNvCxnSpPr/>
      </xdr:nvCxnSpPr>
      <xdr:spPr>
        <a:xfrm>
          <a:off x="12814300" y="12698265"/>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1" name="テキスト ボックス 610"/>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114112</xdr:rowOff>
    </xdr:from>
    <xdr:to>
      <xdr:col>23</xdr:col>
      <xdr:colOff>568325</xdr:colOff>
      <xdr:row>75</xdr:row>
      <xdr:rowOff>44262</xdr:rowOff>
    </xdr:to>
    <xdr:sp macro="" textlink="">
      <xdr:nvSpPr>
        <xdr:cNvPr id="619" name="円/楕円 618"/>
        <xdr:cNvSpPr/>
      </xdr:nvSpPr>
      <xdr:spPr>
        <a:xfrm>
          <a:off x="16268700" y="1280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136989</xdr:rowOff>
    </xdr:from>
    <xdr:ext cx="534377" cy="259045"/>
    <xdr:sp macro="" textlink="">
      <xdr:nvSpPr>
        <xdr:cNvPr id="620" name="公債費該当値テキスト"/>
        <xdr:cNvSpPr txBox="1"/>
      </xdr:nvSpPr>
      <xdr:spPr>
        <a:xfrm>
          <a:off x="16370300" y="126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59476</xdr:rowOff>
    </xdr:from>
    <xdr:to>
      <xdr:col>22</xdr:col>
      <xdr:colOff>415925</xdr:colOff>
      <xdr:row>74</xdr:row>
      <xdr:rowOff>161076</xdr:rowOff>
    </xdr:to>
    <xdr:sp macro="" textlink="">
      <xdr:nvSpPr>
        <xdr:cNvPr id="621" name="円/楕円 620"/>
        <xdr:cNvSpPr/>
      </xdr:nvSpPr>
      <xdr:spPr>
        <a:xfrm>
          <a:off x="15430500" y="127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6153</xdr:rowOff>
    </xdr:from>
    <xdr:ext cx="534377" cy="259045"/>
    <xdr:sp macro="" textlink="">
      <xdr:nvSpPr>
        <xdr:cNvPr id="622" name="テキスト ボックス 621"/>
        <xdr:cNvSpPr txBox="1"/>
      </xdr:nvSpPr>
      <xdr:spPr>
        <a:xfrm>
          <a:off x="15214111" y="125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29545</xdr:rowOff>
    </xdr:from>
    <xdr:to>
      <xdr:col>21</xdr:col>
      <xdr:colOff>212725</xdr:colOff>
      <xdr:row>74</xdr:row>
      <xdr:rowOff>131145</xdr:rowOff>
    </xdr:to>
    <xdr:sp macro="" textlink="">
      <xdr:nvSpPr>
        <xdr:cNvPr id="623" name="円/楕円 622"/>
        <xdr:cNvSpPr/>
      </xdr:nvSpPr>
      <xdr:spPr>
        <a:xfrm>
          <a:off x="14541500" y="127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147672</xdr:rowOff>
    </xdr:from>
    <xdr:ext cx="534377" cy="259045"/>
    <xdr:sp macro="" textlink="">
      <xdr:nvSpPr>
        <xdr:cNvPr id="624" name="テキスト ボックス 623"/>
        <xdr:cNvSpPr txBox="1"/>
      </xdr:nvSpPr>
      <xdr:spPr>
        <a:xfrm>
          <a:off x="14325111" y="124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154753</xdr:rowOff>
    </xdr:from>
    <xdr:to>
      <xdr:col>20</xdr:col>
      <xdr:colOff>9525</xdr:colOff>
      <xdr:row>74</xdr:row>
      <xdr:rowOff>84903</xdr:rowOff>
    </xdr:to>
    <xdr:sp macro="" textlink="">
      <xdr:nvSpPr>
        <xdr:cNvPr id="625" name="円/楕円 624"/>
        <xdr:cNvSpPr/>
      </xdr:nvSpPr>
      <xdr:spPr>
        <a:xfrm>
          <a:off x="13652500" y="126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101430</xdr:rowOff>
    </xdr:from>
    <xdr:ext cx="534377" cy="259045"/>
    <xdr:sp macro="" textlink="">
      <xdr:nvSpPr>
        <xdr:cNvPr id="626" name="テキスト ボックス 625"/>
        <xdr:cNvSpPr txBox="1"/>
      </xdr:nvSpPr>
      <xdr:spPr>
        <a:xfrm>
          <a:off x="13436111" y="1244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131615</xdr:rowOff>
    </xdr:from>
    <xdr:to>
      <xdr:col>18</xdr:col>
      <xdr:colOff>492125</xdr:colOff>
      <xdr:row>74</xdr:row>
      <xdr:rowOff>61765</xdr:rowOff>
    </xdr:to>
    <xdr:sp macro="" textlink="">
      <xdr:nvSpPr>
        <xdr:cNvPr id="627" name="円/楕円 626"/>
        <xdr:cNvSpPr/>
      </xdr:nvSpPr>
      <xdr:spPr>
        <a:xfrm>
          <a:off x="12763500" y="126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78292</xdr:rowOff>
    </xdr:from>
    <xdr:ext cx="534377" cy="259045"/>
    <xdr:sp macro="" textlink="">
      <xdr:nvSpPr>
        <xdr:cNvPr id="628" name="テキスト ボックス 627"/>
        <xdr:cNvSpPr txBox="1"/>
      </xdr:nvSpPr>
      <xdr:spPr>
        <a:xfrm>
          <a:off x="12547111" y="124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89728</xdr:rowOff>
    </xdr:from>
    <xdr:to>
      <xdr:col>23</xdr:col>
      <xdr:colOff>517525</xdr:colOff>
      <xdr:row>98</xdr:row>
      <xdr:rowOff>105890</xdr:rowOff>
    </xdr:to>
    <xdr:cxnSp macro="">
      <xdr:nvCxnSpPr>
        <xdr:cNvPr id="657" name="直線コネクタ 656"/>
        <xdr:cNvCxnSpPr/>
      </xdr:nvCxnSpPr>
      <xdr:spPr>
        <a:xfrm>
          <a:off x="15481300" y="16891828"/>
          <a:ext cx="8382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89728</xdr:rowOff>
    </xdr:from>
    <xdr:to>
      <xdr:col>22</xdr:col>
      <xdr:colOff>365125</xdr:colOff>
      <xdr:row>98</xdr:row>
      <xdr:rowOff>122129</xdr:rowOff>
    </xdr:to>
    <xdr:cxnSp macro="">
      <xdr:nvCxnSpPr>
        <xdr:cNvPr id="660" name="直線コネクタ 659"/>
        <xdr:cNvCxnSpPr/>
      </xdr:nvCxnSpPr>
      <xdr:spPr>
        <a:xfrm flipV="1">
          <a:off x="14592300" y="16891828"/>
          <a:ext cx="8890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113404</xdr:rowOff>
    </xdr:from>
    <xdr:to>
      <xdr:col>21</xdr:col>
      <xdr:colOff>161925</xdr:colOff>
      <xdr:row>98</xdr:row>
      <xdr:rowOff>122129</xdr:rowOff>
    </xdr:to>
    <xdr:cxnSp macro="">
      <xdr:nvCxnSpPr>
        <xdr:cNvPr id="663" name="直線コネクタ 662"/>
        <xdr:cNvCxnSpPr/>
      </xdr:nvCxnSpPr>
      <xdr:spPr>
        <a:xfrm>
          <a:off x="13703300" y="16915504"/>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82024</xdr:rowOff>
    </xdr:from>
    <xdr:to>
      <xdr:col>19</xdr:col>
      <xdr:colOff>644525</xdr:colOff>
      <xdr:row>98</xdr:row>
      <xdr:rowOff>113404</xdr:rowOff>
    </xdr:to>
    <xdr:cxnSp macro="">
      <xdr:nvCxnSpPr>
        <xdr:cNvPr id="666" name="直線コネクタ 665"/>
        <xdr:cNvCxnSpPr/>
      </xdr:nvCxnSpPr>
      <xdr:spPr>
        <a:xfrm>
          <a:off x="12814300" y="16884124"/>
          <a:ext cx="889000" cy="3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15420</xdr:rowOff>
    </xdr:from>
    <xdr:ext cx="469744" cy="259045"/>
    <xdr:sp macro="" textlink="">
      <xdr:nvSpPr>
        <xdr:cNvPr id="668" name="テキスト ボックス 667"/>
        <xdr:cNvSpPr txBox="1"/>
      </xdr:nvSpPr>
      <xdr:spPr>
        <a:xfrm>
          <a:off x="13468427" y="169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6604</xdr:rowOff>
    </xdr:from>
    <xdr:ext cx="534377" cy="259045"/>
    <xdr:sp macro="" textlink="">
      <xdr:nvSpPr>
        <xdr:cNvPr id="670" name="テキスト ボックス 669"/>
        <xdr:cNvSpPr txBox="1"/>
      </xdr:nvSpPr>
      <xdr:spPr>
        <a:xfrm>
          <a:off x="12547111" y="169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55090</xdr:rowOff>
    </xdr:from>
    <xdr:to>
      <xdr:col>23</xdr:col>
      <xdr:colOff>568325</xdr:colOff>
      <xdr:row>98</xdr:row>
      <xdr:rowOff>156690</xdr:rowOff>
    </xdr:to>
    <xdr:sp macro="" textlink="">
      <xdr:nvSpPr>
        <xdr:cNvPr id="676" name="円/楕円 675"/>
        <xdr:cNvSpPr/>
      </xdr:nvSpPr>
      <xdr:spPr>
        <a:xfrm>
          <a:off x="16268700" y="168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14467</xdr:rowOff>
    </xdr:from>
    <xdr:ext cx="534377" cy="259045"/>
    <xdr:sp macro="" textlink="">
      <xdr:nvSpPr>
        <xdr:cNvPr id="677" name="積立金該当値テキスト"/>
        <xdr:cNvSpPr txBox="1"/>
      </xdr:nvSpPr>
      <xdr:spPr>
        <a:xfrm>
          <a:off x="16370300" y="166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38928</xdr:rowOff>
    </xdr:from>
    <xdr:to>
      <xdr:col>22</xdr:col>
      <xdr:colOff>415925</xdr:colOff>
      <xdr:row>98</xdr:row>
      <xdr:rowOff>140528</xdr:rowOff>
    </xdr:to>
    <xdr:sp macro="" textlink="">
      <xdr:nvSpPr>
        <xdr:cNvPr id="678" name="円/楕円 677"/>
        <xdr:cNvSpPr/>
      </xdr:nvSpPr>
      <xdr:spPr>
        <a:xfrm>
          <a:off x="15430500" y="168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157055</xdr:rowOff>
    </xdr:from>
    <xdr:ext cx="534377" cy="259045"/>
    <xdr:sp macro="" textlink="">
      <xdr:nvSpPr>
        <xdr:cNvPr id="679" name="テキスト ボックス 678"/>
        <xdr:cNvSpPr txBox="1"/>
      </xdr:nvSpPr>
      <xdr:spPr>
        <a:xfrm>
          <a:off x="15214111" y="166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71329</xdr:rowOff>
    </xdr:from>
    <xdr:to>
      <xdr:col>21</xdr:col>
      <xdr:colOff>212725</xdr:colOff>
      <xdr:row>99</xdr:row>
      <xdr:rowOff>1479</xdr:rowOff>
    </xdr:to>
    <xdr:sp macro="" textlink="">
      <xdr:nvSpPr>
        <xdr:cNvPr id="680" name="円/楕円 679"/>
        <xdr:cNvSpPr/>
      </xdr:nvSpPr>
      <xdr:spPr>
        <a:xfrm>
          <a:off x="14541500" y="168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164056</xdr:rowOff>
    </xdr:from>
    <xdr:ext cx="534377" cy="259045"/>
    <xdr:sp macro="" textlink="">
      <xdr:nvSpPr>
        <xdr:cNvPr id="681" name="テキスト ボックス 680"/>
        <xdr:cNvSpPr txBox="1"/>
      </xdr:nvSpPr>
      <xdr:spPr>
        <a:xfrm>
          <a:off x="14325111" y="1696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62604</xdr:rowOff>
    </xdr:from>
    <xdr:to>
      <xdr:col>20</xdr:col>
      <xdr:colOff>9525</xdr:colOff>
      <xdr:row>98</xdr:row>
      <xdr:rowOff>164204</xdr:rowOff>
    </xdr:to>
    <xdr:sp macro="" textlink="">
      <xdr:nvSpPr>
        <xdr:cNvPr id="682" name="円/楕円 681"/>
        <xdr:cNvSpPr/>
      </xdr:nvSpPr>
      <xdr:spPr>
        <a:xfrm>
          <a:off x="13652500" y="168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9281</xdr:rowOff>
    </xdr:from>
    <xdr:ext cx="534377" cy="259045"/>
    <xdr:sp macro="" textlink="">
      <xdr:nvSpPr>
        <xdr:cNvPr id="683" name="テキスト ボックス 682"/>
        <xdr:cNvSpPr txBox="1"/>
      </xdr:nvSpPr>
      <xdr:spPr>
        <a:xfrm>
          <a:off x="13436111" y="166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31224</xdr:rowOff>
    </xdr:from>
    <xdr:to>
      <xdr:col>18</xdr:col>
      <xdr:colOff>492125</xdr:colOff>
      <xdr:row>98</xdr:row>
      <xdr:rowOff>132824</xdr:rowOff>
    </xdr:to>
    <xdr:sp macro="" textlink="">
      <xdr:nvSpPr>
        <xdr:cNvPr id="684" name="円/楕円 683"/>
        <xdr:cNvSpPr/>
      </xdr:nvSpPr>
      <xdr:spPr>
        <a:xfrm>
          <a:off x="12763500" y="168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149351</xdr:rowOff>
    </xdr:from>
    <xdr:ext cx="534377" cy="259045"/>
    <xdr:sp macro="" textlink="">
      <xdr:nvSpPr>
        <xdr:cNvPr id="685" name="テキスト ボックス 684"/>
        <xdr:cNvSpPr txBox="1"/>
      </xdr:nvSpPr>
      <xdr:spPr>
        <a:xfrm>
          <a:off x="12547111" y="166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136728</xdr:rowOff>
    </xdr:from>
    <xdr:to>
      <xdr:col>32</xdr:col>
      <xdr:colOff>187325</xdr:colOff>
      <xdr:row>38</xdr:row>
      <xdr:rowOff>137414</xdr:rowOff>
    </xdr:to>
    <xdr:cxnSp macro="">
      <xdr:nvCxnSpPr>
        <xdr:cNvPr id="712" name="直線コネクタ 711"/>
        <xdr:cNvCxnSpPr/>
      </xdr:nvCxnSpPr>
      <xdr:spPr>
        <a:xfrm>
          <a:off x="21323300" y="665182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136042</xdr:rowOff>
    </xdr:from>
    <xdr:to>
      <xdr:col>31</xdr:col>
      <xdr:colOff>34925</xdr:colOff>
      <xdr:row>38</xdr:row>
      <xdr:rowOff>136728</xdr:rowOff>
    </xdr:to>
    <xdr:cxnSp macro="">
      <xdr:nvCxnSpPr>
        <xdr:cNvPr id="715" name="直線コネクタ 714"/>
        <xdr:cNvCxnSpPr/>
      </xdr:nvCxnSpPr>
      <xdr:spPr>
        <a:xfrm>
          <a:off x="20434300" y="66511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134671</xdr:rowOff>
    </xdr:from>
    <xdr:to>
      <xdr:col>29</xdr:col>
      <xdr:colOff>517525</xdr:colOff>
      <xdr:row>38</xdr:row>
      <xdr:rowOff>136042</xdr:rowOff>
    </xdr:to>
    <xdr:cxnSp macro="">
      <xdr:nvCxnSpPr>
        <xdr:cNvPr id="718" name="直線コネクタ 717"/>
        <xdr:cNvCxnSpPr/>
      </xdr:nvCxnSpPr>
      <xdr:spPr>
        <a:xfrm>
          <a:off x="19545300" y="66497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133985</xdr:rowOff>
    </xdr:from>
    <xdr:to>
      <xdr:col>28</xdr:col>
      <xdr:colOff>314325</xdr:colOff>
      <xdr:row>38</xdr:row>
      <xdr:rowOff>134671</xdr:rowOff>
    </xdr:to>
    <xdr:cxnSp macro="">
      <xdr:nvCxnSpPr>
        <xdr:cNvPr id="721" name="直線コネクタ 720"/>
        <xdr:cNvCxnSpPr/>
      </xdr:nvCxnSpPr>
      <xdr:spPr>
        <a:xfrm>
          <a:off x="18656300" y="664908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86614</xdr:rowOff>
    </xdr:from>
    <xdr:to>
      <xdr:col>32</xdr:col>
      <xdr:colOff>238125</xdr:colOff>
      <xdr:row>39</xdr:row>
      <xdr:rowOff>16764</xdr:rowOff>
    </xdr:to>
    <xdr:sp macro="" textlink="">
      <xdr:nvSpPr>
        <xdr:cNvPr id="731" name="円/楕円 730"/>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1541</xdr:rowOff>
    </xdr:from>
    <xdr:ext cx="313932" cy="259045"/>
    <xdr:sp macro="" textlink="">
      <xdr:nvSpPr>
        <xdr:cNvPr id="732" name="投資及び出資金該当値テキスト"/>
        <xdr:cNvSpPr txBox="1"/>
      </xdr:nvSpPr>
      <xdr:spPr>
        <a:xfrm>
          <a:off x="22212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85928</xdr:rowOff>
    </xdr:from>
    <xdr:to>
      <xdr:col>31</xdr:col>
      <xdr:colOff>85725</xdr:colOff>
      <xdr:row>39</xdr:row>
      <xdr:rowOff>16078</xdr:rowOff>
    </xdr:to>
    <xdr:sp macro="" textlink="">
      <xdr:nvSpPr>
        <xdr:cNvPr id="733" name="円/楕円 732"/>
        <xdr:cNvSpPr/>
      </xdr:nvSpPr>
      <xdr:spPr>
        <a:xfrm>
          <a:off x="21272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7205</xdr:rowOff>
    </xdr:from>
    <xdr:ext cx="313932" cy="259045"/>
    <xdr:sp macro="" textlink="">
      <xdr:nvSpPr>
        <xdr:cNvPr id="734" name="テキスト ボックス 733"/>
        <xdr:cNvSpPr txBox="1"/>
      </xdr:nvSpPr>
      <xdr:spPr>
        <a:xfrm>
          <a:off x="21166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85242</xdr:rowOff>
    </xdr:from>
    <xdr:to>
      <xdr:col>29</xdr:col>
      <xdr:colOff>568325</xdr:colOff>
      <xdr:row>39</xdr:row>
      <xdr:rowOff>15392</xdr:rowOff>
    </xdr:to>
    <xdr:sp macro="" textlink="">
      <xdr:nvSpPr>
        <xdr:cNvPr id="735" name="円/楕円 734"/>
        <xdr:cNvSpPr/>
      </xdr:nvSpPr>
      <xdr:spPr>
        <a:xfrm>
          <a:off x="20383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6519</xdr:rowOff>
    </xdr:from>
    <xdr:ext cx="313932" cy="259045"/>
    <xdr:sp macro="" textlink="">
      <xdr:nvSpPr>
        <xdr:cNvPr id="736" name="テキスト ボックス 735"/>
        <xdr:cNvSpPr txBox="1"/>
      </xdr:nvSpPr>
      <xdr:spPr>
        <a:xfrm>
          <a:off x="20277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83871</xdr:rowOff>
    </xdr:from>
    <xdr:to>
      <xdr:col>28</xdr:col>
      <xdr:colOff>365125</xdr:colOff>
      <xdr:row>39</xdr:row>
      <xdr:rowOff>14021</xdr:rowOff>
    </xdr:to>
    <xdr:sp macro="" textlink="">
      <xdr:nvSpPr>
        <xdr:cNvPr id="737" name="円/楕円 736"/>
        <xdr:cNvSpPr/>
      </xdr:nvSpPr>
      <xdr:spPr>
        <a:xfrm>
          <a:off x="19494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5148</xdr:rowOff>
    </xdr:from>
    <xdr:ext cx="313932" cy="259045"/>
    <xdr:sp macro="" textlink="">
      <xdr:nvSpPr>
        <xdr:cNvPr id="738" name="テキスト ボックス 737"/>
        <xdr:cNvSpPr txBox="1"/>
      </xdr:nvSpPr>
      <xdr:spPr>
        <a:xfrm>
          <a:off x="19388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83185</xdr:rowOff>
    </xdr:from>
    <xdr:to>
      <xdr:col>27</xdr:col>
      <xdr:colOff>161925</xdr:colOff>
      <xdr:row>39</xdr:row>
      <xdr:rowOff>13335</xdr:rowOff>
    </xdr:to>
    <xdr:sp macro="" textlink="">
      <xdr:nvSpPr>
        <xdr:cNvPr id="739" name="円/楕円 738"/>
        <xdr:cNvSpPr/>
      </xdr:nvSpPr>
      <xdr:spPr>
        <a:xfrm>
          <a:off x="18605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4462</xdr:rowOff>
    </xdr:from>
    <xdr:ext cx="313932" cy="259045"/>
    <xdr:sp macro="" textlink="">
      <xdr:nvSpPr>
        <xdr:cNvPr id="740" name="テキスト ボックス 739"/>
        <xdr:cNvSpPr txBox="1"/>
      </xdr:nvSpPr>
      <xdr:spPr>
        <a:xfrm>
          <a:off x="18499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67614</xdr:rowOff>
    </xdr:from>
    <xdr:to>
      <xdr:col>32</xdr:col>
      <xdr:colOff>187325</xdr:colOff>
      <xdr:row>55</xdr:row>
      <xdr:rowOff>29134</xdr:rowOff>
    </xdr:to>
    <xdr:cxnSp macro="">
      <xdr:nvCxnSpPr>
        <xdr:cNvPr id="769" name="直線コネクタ 768"/>
        <xdr:cNvCxnSpPr/>
      </xdr:nvCxnSpPr>
      <xdr:spPr>
        <a:xfrm>
          <a:off x="21323300" y="9325914"/>
          <a:ext cx="838200" cy="1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67614</xdr:rowOff>
    </xdr:from>
    <xdr:to>
      <xdr:col>31</xdr:col>
      <xdr:colOff>34925</xdr:colOff>
      <xdr:row>54</xdr:row>
      <xdr:rowOff>88188</xdr:rowOff>
    </xdr:to>
    <xdr:cxnSp macro="">
      <xdr:nvCxnSpPr>
        <xdr:cNvPr id="772" name="直線コネクタ 771"/>
        <xdr:cNvCxnSpPr/>
      </xdr:nvCxnSpPr>
      <xdr:spPr>
        <a:xfrm flipV="1">
          <a:off x="20434300" y="93259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147718</xdr:rowOff>
    </xdr:from>
    <xdr:ext cx="469744" cy="259045"/>
    <xdr:sp macro="" textlink="">
      <xdr:nvSpPr>
        <xdr:cNvPr id="774" name="テキスト ボックス 773"/>
        <xdr:cNvSpPr txBox="1"/>
      </xdr:nvSpPr>
      <xdr:spPr>
        <a:xfrm>
          <a:off x="21088427" y="97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74702</xdr:rowOff>
    </xdr:from>
    <xdr:to>
      <xdr:col>29</xdr:col>
      <xdr:colOff>517525</xdr:colOff>
      <xdr:row>54</xdr:row>
      <xdr:rowOff>88188</xdr:rowOff>
    </xdr:to>
    <xdr:cxnSp macro="">
      <xdr:nvCxnSpPr>
        <xdr:cNvPr id="775" name="直線コネクタ 774"/>
        <xdr:cNvCxnSpPr/>
      </xdr:nvCxnSpPr>
      <xdr:spPr>
        <a:xfrm>
          <a:off x="19545300" y="8990102"/>
          <a:ext cx="889000" cy="35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7" name="テキスト ボックス 776"/>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74702</xdr:rowOff>
    </xdr:from>
    <xdr:to>
      <xdr:col>28</xdr:col>
      <xdr:colOff>314325</xdr:colOff>
      <xdr:row>52</xdr:row>
      <xdr:rowOff>101676</xdr:rowOff>
    </xdr:to>
    <xdr:cxnSp macro="">
      <xdr:nvCxnSpPr>
        <xdr:cNvPr id="778" name="直線コネクタ 777"/>
        <xdr:cNvCxnSpPr/>
      </xdr:nvCxnSpPr>
      <xdr:spPr>
        <a:xfrm flipV="1">
          <a:off x="18656300" y="8990102"/>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80" name="テキスト ボックス 779"/>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149784</xdr:rowOff>
    </xdr:from>
    <xdr:to>
      <xdr:col>32</xdr:col>
      <xdr:colOff>238125</xdr:colOff>
      <xdr:row>55</xdr:row>
      <xdr:rowOff>79934</xdr:rowOff>
    </xdr:to>
    <xdr:sp macro="" textlink="">
      <xdr:nvSpPr>
        <xdr:cNvPr id="788" name="円/楕円 787"/>
        <xdr:cNvSpPr/>
      </xdr:nvSpPr>
      <xdr:spPr>
        <a:xfrm>
          <a:off x="22110700" y="94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1211</xdr:rowOff>
    </xdr:from>
    <xdr:ext cx="469744" cy="259045"/>
    <xdr:sp macro="" textlink="">
      <xdr:nvSpPr>
        <xdr:cNvPr id="789" name="貸付金該当値テキスト"/>
        <xdr:cNvSpPr txBox="1"/>
      </xdr:nvSpPr>
      <xdr:spPr>
        <a:xfrm>
          <a:off x="22212300" y="92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16814</xdr:rowOff>
    </xdr:from>
    <xdr:to>
      <xdr:col>31</xdr:col>
      <xdr:colOff>85725</xdr:colOff>
      <xdr:row>54</xdr:row>
      <xdr:rowOff>118414</xdr:rowOff>
    </xdr:to>
    <xdr:sp macro="" textlink="">
      <xdr:nvSpPr>
        <xdr:cNvPr id="790" name="円/楕円 789"/>
        <xdr:cNvSpPr/>
      </xdr:nvSpPr>
      <xdr:spPr>
        <a:xfrm>
          <a:off x="21272500" y="92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134941</xdr:rowOff>
    </xdr:from>
    <xdr:ext cx="534377" cy="259045"/>
    <xdr:sp macro="" textlink="">
      <xdr:nvSpPr>
        <xdr:cNvPr id="791" name="テキスト ボックス 790"/>
        <xdr:cNvSpPr txBox="1"/>
      </xdr:nvSpPr>
      <xdr:spPr>
        <a:xfrm>
          <a:off x="21056111" y="9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10,946</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37388</xdr:rowOff>
    </xdr:from>
    <xdr:to>
      <xdr:col>29</xdr:col>
      <xdr:colOff>568325</xdr:colOff>
      <xdr:row>54</xdr:row>
      <xdr:rowOff>138988</xdr:rowOff>
    </xdr:to>
    <xdr:sp macro="" textlink="">
      <xdr:nvSpPr>
        <xdr:cNvPr id="792" name="円/楕円 791"/>
        <xdr:cNvSpPr/>
      </xdr:nvSpPr>
      <xdr:spPr>
        <a:xfrm>
          <a:off x="20383500" y="9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155515</xdr:rowOff>
    </xdr:from>
    <xdr:ext cx="534377" cy="259045"/>
    <xdr:sp macro="" textlink="">
      <xdr:nvSpPr>
        <xdr:cNvPr id="793" name="テキスト ボックス 792"/>
        <xdr:cNvSpPr txBox="1"/>
      </xdr:nvSpPr>
      <xdr:spPr>
        <a:xfrm>
          <a:off x="20167111" y="9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10,676</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23902</xdr:rowOff>
    </xdr:from>
    <xdr:to>
      <xdr:col>28</xdr:col>
      <xdr:colOff>365125</xdr:colOff>
      <xdr:row>52</xdr:row>
      <xdr:rowOff>125502</xdr:rowOff>
    </xdr:to>
    <xdr:sp macro="" textlink="">
      <xdr:nvSpPr>
        <xdr:cNvPr id="794" name="円/楕円 793"/>
        <xdr:cNvSpPr/>
      </xdr:nvSpPr>
      <xdr:spPr>
        <a:xfrm>
          <a:off x="19494500" y="89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142029</xdr:rowOff>
    </xdr:from>
    <xdr:ext cx="534377" cy="259045"/>
    <xdr:sp macro="" textlink="">
      <xdr:nvSpPr>
        <xdr:cNvPr id="795" name="テキスト ボックス 794"/>
        <xdr:cNvSpPr txBox="1"/>
      </xdr:nvSpPr>
      <xdr:spPr>
        <a:xfrm>
          <a:off x="19278111" y="871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15,353</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50876</xdr:rowOff>
    </xdr:from>
    <xdr:to>
      <xdr:col>27</xdr:col>
      <xdr:colOff>161925</xdr:colOff>
      <xdr:row>52</xdr:row>
      <xdr:rowOff>152476</xdr:rowOff>
    </xdr:to>
    <xdr:sp macro="" textlink="">
      <xdr:nvSpPr>
        <xdr:cNvPr id="796" name="円/楕円 795"/>
        <xdr:cNvSpPr/>
      </xdr:nvSpPr>
      <xdr:spPr>
        <a:xfrm>
          <a:off x="18605500" y="89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169003</xdr:rowOff>
    </xdr:from>
    <xdr:ext cx="534377" cy="259045"/>
    <xdr:sp macro="" textlink="">
      <xdr:nvSpPr>
        <xdr:cNvPr id="797" name="テキスト ボックス 796"/>
        <xdr:cNvSpPr txBox="1"/>
      </xdr:nvSpPr>
      <xdr:spPr>
        <a:xfrm>
          <a:off x="18389111" y="8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6" name="テキスト ボックス 81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8" name="テキスト ボックス 81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7645</xdr:rowOff>
    </xdr:from>
    <xdr:to>
      <xdr:col>32</xdr:col>
      <xdr:colOff>186689</xdr:colOff>
      <xdr:row>78</xdr:row>
      <xdr:rowOff>57823</xdr:rowOff>
    </xdr:to>
    <xdr:cxnSp macro="">
      <xdr:nvCxnSpPr>
        <xdr:cNvPr id="822" name="直線コネクタ 821"/>
        <xdr:cNvCxnSpPr/>
      </xdr:nvCxnSpPr>
      <xdr:spPr>
        <a:xfrm flipV="1">
          <a:off x="22159595" y="12352045"/>
          <a:ext cx="1269" cy="107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61650</xdr:rowOff>
    </xdr:from>
    <xdr:ext cx="534377" cy="259045"/>
    <xdr:sp macro="" textlink="">
      <xdr:nvSpPr>
        <xdr:cNvPr id="823" name="繰出金最小値テキスト"/>
        <xdr:cNvSpPr txBox="1"/>
      </xdr:nvSpPr>
      <xdr:spPr>
        <a:xfrm>
          <a:off x="22212300" y="13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78</xdr:row>
      <xdr:rowOff>57823</xdr:rowOff>
    </xdr:from>
    <xdr:to>
      <xdr:col>32</xdr:col>
      <xdr:colOff>276225</xdr:colOff>
      <xdr:row>78</xdr:row>
      <xdr:rowOff>57823</xdr:rowOff>
    </xdr:to>
    <xdr:cxnSp macro="">
      <xdr:nvCxnSpPr>
        <xdr:cNvPr id="824" name="直線コネクタ 823"/>
        <xdr:cNvCxnSpPr/>
      </xdr:nvCxnSpPr>
      <xdr:spPr>
        <a:xfrm>
          <a:off x="22072600" y="1343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125772</xdr:rowOff>
    </xdr:from>
    <xdr:ext cx="534377" cy="259045"/>
    <xdr:sp macro="" textlink="">
      <xdr:nvSpPr>
        <xdr:cNvPr id="825" name="繰出金最大値テキスト"/>
        <xdr:cNvSpPr txBox="1"/>
      </xdr:nvSpPr>
      <xdr:spPr>
        <a:xfrm>
          <a:off x="22212300" y="121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72</xdr:row>
      <xdr:rowOff>7645</xdr:rowOff>
    </xdr:from>
    <xdr:to>
      <xdr:col>32</xdr:col>
      <xdr:colOff>276225</xdr:colOff>
      <xdr:row>72</xdr:row>
      <xdr:rowOff>7645</xdr:rowOff>
    </xdr:to>
    <xdr:cxnSp macro="">
      <xdr:nvCxnSpPr>
        <xdr:cNvPr id="826" name="直線コネクタ 825"/>
        <xdr:cNvCxnSpPr/>
      </xdr:nvCxnSpPr>
      <xdr:spPr>
        <a:xfrm>
          <a:off x="22072600" y="12352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99466</xdr:rowOff>
    </xdr:from>
    <xdr:to>
      <xdr:col>32</xdr:col>
      <xdr:colOff>187325</xdr:colOff>
      <xdr:row>73</xdr:row>
      <xdr:rowOff>65557</xdr:rowOff>
    </xdr:to>
    <xdr:cxnSp macro="">
      <xdr:nvCxnSpPr>
        <xdr:cNvPr id="827" name="直線コネクタ 826"/>
        <xdr:cNvCxnSpPr/>
      </xdr:nvCxnSpPr>
      <xdr:spPr>
        <a:xfrm>
          <a:off x="21323300" y="12272416"/>
          <a:ext cx="8382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129773</xdr:rowOff>
    </xdr:from>
    <xdr:ext cx="534377" cy="259045"/>
    <xdr:sp macro="" textlink="">
      <xdr:nvSpPr>
        <xdr:cNvPr id="828" name="繰出金平均値テキスト"/>
        <xdr:cNvSpPr txBox="1"/>
      </xdr:nvSpPr>
      <xdr:spPr>
        <a:xfrm>
          <a:off x="22212300" y="1281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151346</xdr:rowOff>
    </xdr:from>
    <xdr:to>
      <xdr:col>32</xdr:col>
      <xdr:colOff>238125</xdr:colOff>
      <xdr:row>75</xdr:row>
      <xdr:rowOff>81496</xdr:rowOff>
    </xdr:to>
    <xdr:sp macro="" textlink="">
      <xdr:nvSpPr>
        <xdr:cNvPr id="829" name="フローチャート : 判断 828"/>
        <xdr:cNvSpPr/>
      </xdr:nvSpPr>
      <xdr:spPr>
        <a:xfrm>
          <a:off x="221107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99466</xdr:rowOff>
    </xdr:from>
    <xdr:to>
      <xdr:col>31</xdr:col>
      <xdr:colOff>34925</xdr:colOff>
      <xdr:row>72</xdr:row>
      <xdr:rowOff>19762</xdr:rowOff>
    </xdr:to>
    <xdr:cxnSp macro="">
      <xdr:nvCxnSpPr>
        <xdr:cNvPr id="830" name="直線コネクタ 829"/>
        <xdr:cNvCxnSpPr/>
      </xdr:nvCxnSpPr>
      <xdr:spPr>
        <a:xfrm flipV="1">
          <a:off x="20434300" y="12272416"/>
          <a:ext cx="889000" cy="9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31" name="フローチャート : 判断 830"/>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32" name="テキスト ボックス 831"/>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120536</xdr:rowOff>
    </xdr:from>
    <xdr:to>
      <xdr:col>29</xdr:col>
      <xdr:colOff>517525</xdr:colOff>
      <xdr:row>72</xdr:row>
      <xdr:rowOff>19762</xdr:rowOff>
    </xdr:to>
    <xdr:cxnSp macro="">
      <xdr:nvCxnSpPr>
        <xdr:cNvPr id="833" name="直線コネクタ 832"/>
        <xdr:cNvCxnSpPr/>
      </xdr:nvCxnSpPr>
      <xdr:spPr>
        <a:xfrm>
          <a:off x="19545300" y="12293486"/>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34" name="フローチャート : 判断 833"/>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35" name="テキスト ボックス 834"/>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114744</xdr:rowOff>
    </xdr:from>
    <xdr:to>
      <xdr:col>28</xdr:col>
      <xdr:colOff>314325</xdr:colOff>
      <xdr:row>71</xdr:row>
      <xdr:rowOff>120536</xdr:rowOff>
    </xdr:to>
    <xdr:cxnSp macro="">
      <xdr:nvCxnSpPr>
        <xdr:cNvPr id="836" name="直線コネクタ 835"/>
        <xdr:cNvCxnSpPr/>
      </xdr:nvCxnSpPr>
      <xdr:spPr>
        <a:xfrm>
          <a:off x="18656300" y="12116244"/>
          <a:ext cx="889000" cy="1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37" name="フローチャート : 判断 836"/>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8" name="テキスト ボックス 837"/>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9" name="フローチャート : 判断 838"/>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40" name="テキスト ボックス 839"/>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14757</xdr:rowOff>
    </xdr:from>
    <xdr:to>
      <xdr:col>32</xdr:col>
      <xdr:colOff>238125</xdr:colOff>
      <xdr:row>73</xdr:row>
      <xdr:rowOff>116357</xdr:rowOff>
    </xdr:to>
    <xdr:sp macro="" textlink="">
      <xdr:nvSpPr>
        <xdr:cNvPr id="846" name="円/楕円 845"/>
        <xdr:cNvSpPr/>
      </xdr:nvSpPr>
      <xdr:spPr>
        <a:xfrm>
          <a:off x="22110700" y="125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37634</xdr:rowOff>
    </xdr:from>
    <xdr:ext cx="534377" cy="259045"/>
    <xdr:sp macro="" textlink="">
      <xdr:nvSpPr>
        <xdr:cNvPr id="847" name="繰出金該当値テキスト"/>
        <xdr:cNvSpPr txBox="1"/>
      </xdr:nvSpPr>
      <xdr:spPr>
        <a:xfrm>
          <a:off x="22212300" y="123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48666</xdr:rowOff>
    </xdr:from>
    <xdr:to>
      <xdr:col>31</xdr:col>
      <xdr:colOff>85725</xdr:colOff>
      <xdr:row>71</xdr:row>
      <xdr:rowOff>150266</xdr:rowOff>
    </xdr:to>
    <xdr:sp macro="" textlink="">
      <xdr:nvSpPr>
        <xdr:cNvPr id="848" name="円/楕円 847"/>
        <xdr:cNvSpPr/>
      </xdr:nvSpPr>
      <xdr:spPr>
        <a:xfrm>
          <a:off x="21272500" y="122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166793</xdr:rowOff>
    </xdr:from>
    <xdr:ext cx="534377" cy="259045"/>
    <xdr:sp macro="" textlink="">
      <xdr:nvSpPr>
        <xdr:cNvPr id="849" name="テキスト ボックス 848"/>
        <xdr:cNvSpPr txBox="1"/>
      </xdr:nvSpPr>
      <xdr:spPr>
        <a:xfrm>
          <a:off x="21056111" y="11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140412</xdr:rowOff>
    </xdr:from>
    <xdr:to>
      <xdr:col>29</xdr:col>
      <xdr:colOff>568325</xdr:colOff>
      <xdr:row>72</xdr:row>
      <xdr:rowOff>70562</xdr:rowOff>
    </xdr:to>
    <xdr:sp macro="" textlink="">
      <xdr:nvSpPr>
        <xdr:cNvPr id="850" name="円/楕円 849"/>
        <xdr:cNvSpPr/>
      </xdr:nvSpPr>
      <xdr:spPr>
        <a:xfrm>
          <a:off x="20383500" y="123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87089</xdr:rowOff>
    </xdr:from>
    <xdr:ext cx="534377" cy="259045"/>
    <xdr:sp macro="" textlink="">
      <xdr:nvSpPr>
        <xdr:cNvPr id="851" name="テキスト ボックス 850"/>
        <xdr:cNvSpPr txBox="1"/>
      </xdr:nvSpPr>
      <xdr:spPr>
        <a:xfrm>
          <a:off x="20167111" y="120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69736</xdr:rowOff>
    </xdr:from>
    <xdr:to>
      <xdr:col>28</xdr:col>
      <xdr:colOff>365125</xdr:colOff>
      <xdr:row>71</xdr:row>
      <xdr:rowOff>171336</xdr:rowOff>
    </xdr:to>
    <xdr:sp macro="" textlink="">
      <xdr:nvSpPr>
        <xdr:cNvPr id="852" name="円/楕円 851"/>
        <xdr:cNvSpPr/>
      </xdr:nvSpPr>
      <xdr:spPr>
        <a:xfrm>
          <a:off x="19494500" y="122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16413</xdr:rowOff>
    </xdr:from>
    <xdr:ext cx="534377" cy="259045"/>
    <xdr:sp macro="" textlink="">
      <xdr:nvSpPr>
        <xdr:cNvPr id="853" name="テキスト ボックス 852"/>
        <xdr:cNvSpPr txBox="1"/>
      </xdr:nvSpPr>
      <xdr:spPr>
        <a:xfrm>
          <a:off x="19278111" y="120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63944</xdr:rowOff>
    </xdr:from>
    <xdr:to>
      <xdr:col>27</xdr:col>
      <xdr:colOff>161925</xdr:colOff>
      <xdr:row>70</xdr:row>
      <xdr:rowOff>165544</xdr:rowOff>
    </xdr:to>
    <xdr:sp macro="" textlink="">
      <xdr:nvSpPr>
        <xdr:cNvPr id="854" name="円/楕円 853"/>
        <xdr:cNvSpPr/>
      </xdr:nvSpPr>
      <xdr:spPr>
        <a:xfrm>
          <a:off x="18605500" y="120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10621</xdr:rowOff>
    </xdr:from>
    <xdr:ext cx="534377" cy="259045"/>
    <xdr:sp macro="" textlink="">
      <xdr:nvSpPr>
        <xdr:cNvPr id="855" name="テキスト ボックス 854"/>
        <xdr:cNvSpPr txBox="1"/>
      </xdr:nvSpPr>
      <xdr:spPr>
        <a:xfrm>
          <a:off x="18389111" y="1184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9" name="テキスト ボックス 86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1" name="テキスト ボックス 87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3" name="テキスト ボックス 87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5" name="テキスト ボックス 87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2" name="フローチャート : 判断 891"/>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3" name="テキスト ボックス 892"/>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4" name="フローチャート : 判断 893"/>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5" name="テキスト ボックス 894"/>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8" name="テキスト ボックス 907"/>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歳出決算総額は、住民一人当たり</a:t>
          </a:r>
          <a:r>
            <a:rPr kumimoji="1" lang="en-US" altLang="ja-JP" sz="1300">
              <a:solidFill>
                <a:schemeClr val="dk1"/>
              </a:solidFill>
              <a:effectLst/>
              <a:latin typeface="+mj-ea"/>
              <a:ea typeface="+mj-ea"/>
              <a:cs typeface="+mn-cs"/>
            </a:rPr>
            <a:t>490,936</a:t>
          </a:r>
          <a:r>
            <a:rPr kumimoji="1" lang="ja-JP" altLang="ja-JP" sz="1300">
              <a:solidFill>
                <a:schemeClr val="dk1"/>
              </a:solidFill>
              <a:effectLst/>
              <a:latin typeface="+mj-ea"/>
              <a:ea typeface="+mj-ea"/>
              <a:cs typeface="+mn-cs"/>
            </a:rPr>
            <a:t>円となっている。主な構成項目については、</a:t>
          </a:r>
          <a:endParaRPr lang="ja-JP" altLang="ja-JP" sz="1300">
            <a:effectLst/>
            <a:latin typeface="+mj-ea"/>
            <a:ea typeface="+mj-ea"/>
          </a:endParaRPr>
        </a:p>
        <a:p>
          <a:r>
            <a:rPr kumimoji="1" lang="ja-JP" altLang="ja-JP" sz="1300">
              <a:solidFill>
                <a:schemeClr val="dk1"/>
              </a:solidFill>
              <a:effectLst/>
              <a:latin typeface="+mj-ea"/>
              <a:ea typeface="+mj-ea"/>
              <a:cs typeface="+mn-cs"/>
            </a:rPr>
            <a:t>・人件費は住民一人当たり</a:t>
          </a:r>
          <a:r>
            <a:rPr kumimoji="1" lang="en-US" altLang="ja-JP" sz="1300">
              <a:solidFill>
                <a:schemeClr val="dk1"/>
              </a:solidFill>
              <a:effectLst/>
              <a:latin typeface="+mj-ea"/>
              <a:ea typeface="+mj-ea"/>
              <a:cs typeface="+mn-cs"/>
            </a:rPr>
            <a:t>74,977</a:t>
          </a:r>
          <a:r>
            <a:rPr kumimoji="1" lang="ja-JP" altLang="ja-JP" sz="1300">
              <a:solidFill>
                <a:schemeClr val="dk1"/>
              </a:solidFill>
              <a:effectLst/>
              <a:latin typeface="+mj-ea"/>
              <a:ea typeface="+mj-ea"/>
              <a:cs typeface="+mn-cs"/>
            </a:rPr>
            <a:t>円となっており、類似団体平均と比べて高い水準にある。</a:t>
          </a:r>
          <a:r>
            <a:rPr lang="ja-JP" altLang="ja-JP" sz="1300">
              <a:solidFill>
                <a:schemeClr val="dk1"/>
              </a:solidFill>
              <a:effectLst/>
              <a:latin typeface="+mj-ea"/>
              <a:ea typeface="+mj-ea"/>
              <a:cs typeface="+mn-cs"/>
            </a:rPr>
            <a:t>「岩国市行政改革大綱」に基づく「行政経営改革プラン」により、組織機構の再編・見直し、事務事業の見直し、民営化や外部委託の推進などを行い、定員管理適正化の推進に努める。</a:t>
          </a:r>
          <a:endParaRPr lang="ja-JP" altLang="ja-JP" sz="1300">
            <a:effectLst/>
            <a:latin typeface="+mj-ea"/>
            <a:ea typeface="+mj-ea"/>
          </a:endParaRPr>
        </a:p>
        <a:p>
          <a:r>
            <a:rPr lang="ja-JP" altLang="ja-JP" sz="1300">
              <a:solidFill>
                <a:schemeClr val="dk1"/>
              </a:solidFill>
              <a:effectLst/>
              <a:latin typeface="+mj-ea"/>
              <a:ea typeface="+mj-ea"/>
              <a:cs typeface="+mn-cs"/>
            </a:rPr>
            <a:t>・普通建設事業費は、</a:t>
          </a:r>
          <a:r>
            <a:rPr kumimoji="1" lang="ja-JP" altLang="ja-JP" sz="1300">
              <a:solidFill>
                <a:schemeClr val="dk1"/>
              </a:solidFill>
              <a:effectLst/>
              <a:latin typeface="+mj-ea"/>
              <a:ea typeface="+mj-ea"/>
              <a:cs typeface="+mn-cs"/>
            </a:rPr>
            <a:t>住民一人当たり</a:t>
          </a:r>
          <a:r>
            <a:rPr kumimoji="1" lang="en-US" altLang="ja-JP" sz="1300">
              <a:solidFill>
                <a:schemeClr val="dk1"/>
              </a:solidFill>
              <a:effectLst/>
              <a:latin typeface="+mj-ea"/>
              <a:ea typeface="+mj-ea"/>
              <a:cs typeface="+mn-cs"/>
            </a:rPr>
            <a:t>93,339</a:t>
          </a:r>
          <a:r>
            <a:rPr kumimoji="1" lang="ja-JP" altLang="ja-JP" sz="1300">
              <a:solidFill>
                <a:schemeClr val="dk1"/>
              </a:solidFill>
              <a:effectLst/>
              <a:latin typeface="+mj-ea"/>
              <a:ea typeface="+mj-ea"/>
              <a:cs typeface="+mn-cs"/>
            </a:rPr>
            <a:t>円となっており、類似団体平均と比べて高い水準にある。これは、新市建設計画に基づく大規模事業の増加によるものであり、前年度決算と比較すると</a:t>
          </a:r>
          <a:r>
            <a:rPr kumimoji="1" lang="en-US" altLang="ja-JP" sz="1300">
              <a:solidFill>
                <a:schemeClr val="dk1"/>
              </a:solidFill>
              <a:effectLst/>
              <a:latin typeface="+mj-ea"/>
              <a:ea typeface="+mj-ea"/>
              <a:cs typeface="+mn-cs"/>
            </a:rPr>
            <a:t>56.6</a:t>
          </a:r>
          <a:r>
            <a:rPr kumimoji="1" lang="ja-JP" altLang="ja-JP" sz="1300">
              <a:solidFill>
                <a:schemeClr val="dk1"/>
              </a:solidFill>
              <a:effectLst/>
              <a:latin typeface="+mj-ea"/>
              <a:ea typeface="+mj-ea"/>
              <a:cs typeface="+mn-cs"/>
            </a:rPr>
            <a:t>％増となっている。今後も多額の財政負担が見込まれるが、各種補助金や合併特例債などの有利な起債を活用し、単年度に事業が集中しないよう計画的に事業を実施することで、持続可能な財政運営の確立を図る。</a:t>
          </a:r>
          <a:endParaRPr lang="ja-JP" altLang="ja-JP" sz="1300">
            <a:effectLst/>
            <a:latin typeface="+mj-ea"/>
            <a:ea typeface="+mj-ea"/>
          </a:endParaRPr>
        </a:p>
        <a:p>
          <a:r>
            <a:rPr kumimoji="1" lang="ja-JP" altLang="ja-JP" sz="1300">
              <a:solidFill>
                <a:schemeClr val="dk1"/>
              </a:solidFill>
              <a:effectLst/>
              <a:latin typeface="+mj-ea"/>
              <a:ea typeface="+mj-ea"/>
              <a:cs typeface="+mn-cs"/>
            </a:rPr>
            <a:t>・公債費は、住民一人当たり</a:t>
          </a:r>
          <a:r>
            <a:rPr kumimoji="1" lang="en-US" altLang="ja-JP" sz="1300">
              <a:solidFill>
                <a:schemeClr val="dk1"/>
              </a:solidFill>
              <a:effectLst/>
              <a:latin typeface="+mj-ea"/>
              <a:ea typeface="+mj-ea"/>
              <a:cs typeface="+mn-cs"/>
            </a:rPr>
            <a:t>48,456</a:t>
          </a:r>
          <a:r>
            <a:rPr kumimoji="1" lang="ja-JP" altLang="ja-JP" sz="1300">
              <a:solidFill>
                <a:schemeClr val="dk1"/>
              </a:solidFill>
              <a:effectLst/>
              <a:latin typeface="+mj-ea"/>
              <a:ea typeface="+mj-ea"/>
              <a:cs typeface="+mn-cs"/>
            </a:rPr>
            <a:t>円となっており、類似団体平均と比べて高い水準にある。財政計画に基づき、地方債発行額を元金償還額の範囲内となるよう抑制しているため残高は減少しているが、今後も中期的な展望に基づき、将来負担をできる限り軽減するよう努め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山口県岩国市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139,986
138,384
873.72
70,661,185
68,724,211
1,380,306
37,388,028
53,646,298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114554</xdr:rowOff>
    </xdr:from>
    <xdr:to>
      <xdr:col>6</xdr:col>
      <xdr:colOff>511175</xdr:colOff>
      <xdr:row>35</xdr:row>
      <xdr:rowOff>75692</xdr:rowOff>
    </xdr:to>
    <xdr:cxnSp macro="">
      <xdr:nvCxnSpPr>
        <xdr:cNvPr id="57" name="直線コネクタ 56"/>
        <xdr:cNvCxnSpPr/>
      </xdr:nvCxnSpPr>
      <xdr:spPr>
        <a:xfrm flipV="1">
          <a:off x="3797300" y="594385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69405</xdr:rowOff>
    </xdr:from>
    <xdr:to>
      <xdr:col>5</xdr:col>
      <xdr:colOff>358775</xdr:colOff>
      <xdr:row>35</xdr:row>
      <xdr:rowOff>75692</xdr:rowOff>
    </xdr:to>
    <xdr:cxnSp macro="">
      <xdr:nvCxnSpPr>
        <xdr:cNvPr id="60" name="直線コネクタ 59"/>
        <xdr:cNvCxnSpPr/>
      </xdr:nvCxnSpPr>
      <xdr:spPr>
        <a:xfrm>
          <a:off x="2908300" y="607015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41973</xdr:rowOff>
    </xdr:from>
    <xdr:to>
      <xdr:col>4</xdr:col>
      <xdr:colOff>155575</xdr:colOff>
      <xdr:row>35</xdr:row>
      <xdr:rowOff>69405</xdr:rowOff>
    </xdr:to>
    <xdr:cxnSp macro="">
      <xdr:nvCxnSpPr>
        <xdr:cNvPr id="63" name="直線コネクタ 62"/>
        <xdr:cNvCxnSpPr/>
      </xdr:nvCxnSpPr>
      <xdr:spPr>
        <a:xfrm>
          <a:off x="2019300" y="604272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10541</xdr:rowOff>
    </xdr:from>
    <xdr:to>
      <xdr:col>2</xdr:col>
      <xdr:colOff>638175</xdr:colOff>
      <xdr:row>35</xdr:row>
      <xdr:rowOff>41973</xdr:rowOff>
    </xdr:to>
    <xdr:cxnSp macro="">
      <xdr:nvCxnSpPr>
        <xdr:cNvPr id="66" name="直線コネクタ 65"/>
        <xdr:cNvCxnSpPr/>
      </xdr:nvCxnSpPr>
      <xdr:spPr>
        <a:xfrm>
          <a:off x="1130300" y="5839841"/>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63754</xdr:rowOff>
    </xdr:from>
    <xdr:to>
      <xdr:col>6</xdr:col>
      <xdr:colOff>561975</xdr:colOff>
      <xdr:row>34</xdr:row>
      <xdr:rowOff>165354</xdr:rowOff>
    </xdr:to>
    <xdr:sp macro="" textlink="">
      <xdr:nvSpPr>
        <xdr:cNvPr id="76" name="円/楕円 75"/>
        <xdr:cNvSpPr/>
      </xdr:nvSpPr>
      <xdr:spPr>
        <a:xfrm>
          <a:off x="45847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86631</xdr:rowOff>
    </xdr:from>
    <xdr:ext cx="469744" cy="259045"/>
    <xdr:sp macro="" textlink="">
      <xdr:nvSpPr>
        <xdr:cNvPr id="77" name="議会費該当値テキスト"/>
        <xdr:cNvSpPr txBox="1"/>
      </xdr:nvSpPr>
      <xdr:spPr>
        <a:xfrm>
          <a:off x="4686300"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24892</xdr:rowOff>
    </xdr:from>
    <xdr:to>
      <xdr:col>5</xdr:col>
      <xdr:colOff>409575</xdr:colOff>
      <xdr:row>35</xdr:row>
      <xdr:rowOff>126492</xdr:rowOff>
    </xdr:to>
    <xdr:sp macro="" textlink="">
      <xdr:nvSpPr>
        <xdr:cNvPr id="78" name="円/楕円 77"/>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117619</xdr:rowOff>
    </xdr:from>
    <xdr:ext cx="469744" cy="259045"/>
    <xdr:sp macro="" textlink="">
      <xdr:nvSpPr>
        <xdr:cNvPr id="79" name="テキスト ボックス 78"/>
        <xdr:cNvSpPr txBox="1"/>
      </xdr:nvSpPr>
      <xdr:spPr>
        <a:xfrm>
          <a:off x="3562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18605</xdr:rowOff>
    </xdr:from>
    <xdr:to>
      <xdr:col>4</xdr:col>
      <xdr:colOff>206375</xdr:colOff>
      <xdr:row>35</xdr:row>
      <xdr:rowOff>120205</xdr:rowOff>
    </xdr:to>
    <xdr:sp macro="" textlink="">
      <xdr:nvSpPr>
        <xdr:cNvPr id="80" name="円/楕円 79"/>
        <xdr:cNvSpPr/>
      </xdr:nvSpPr>
      <xdr:spPr>
        <a:xfrm>
          <a:off x="2857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136732</xdr:rowOff>
    </xdr:from>
    <xdr:ext cx="469744" cy="259045"/>
    <xdr:sp macro="" textlink="">
      <xdr:nvSpPr>
        <xdr:cNvPr id="81" name="テキスト ボックス 80"/>
        <xdr:cNvSpPr txBox="1"/>
      </xdr:nvSpPr>
      <xdr:spPr>
        <a:xfrm>
          <a:off x="2673427"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162623</xdr:rowOff>
    </xdr:from>
    <xdr:to>
      <xdr:col>3</xdr:col>
      <xdr:colOff>3175</xdr:colOff>
      <xdr:row>35</xdr:row>
      <xdr:rowOff>92773</xdr:rowOff>
    </xdr:to>
    <xdr:sp macro="" textlink="">
      <xdr:nvSpPr>
        <xdr:cNvPr id="82" name="円/楕円 81"/>
        <xdr:cNvSpPr/>
      </xdr:nvSpPr>
      <xdr:spPr>
        <a:xfrm>
          <a:off x="19685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83900</xdr:rowOff>
    </xdr:from>
    <xdr:ext cx="469744" cy="259045"/>
    <xdr:sp macro="" textlink="">
      <xdr:nvSpPr>
        <xdr:cNvPr id="83" name="テキスト ボックス 82"/>
        <xdr:cNvSpPr txBox="1"/>
      </xdr:nvSpPr>
      <xdr:spPr>
        <a:xfrm>
          <a:off x="1784427" y="60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131191</xdr:rowOff>
    </xdr:from>
    <xdr:to>
      <xdr:col>1</xdr:col>
      <xdr:colOff>485775</xdr:colOff>
      <xdr:row>34</xdr:row>
      <xdr:rowOff>61341</xdr:rowOff>
    </xdr:to>
    <xdr:sp macro="" textlink="">
      <xdr:nvSpPr>
        <xdr:cNvPr id="84" name="円/楕円 83"/>
        <xdr:cNvSpPr/>
      </xdr:nvSpPr>
      <xdr:spPr>
        <a:xfrm>
          <a:off x="10795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52468</xdr:rowOff>
    </xdr:from>
    <xdr:ext cx="469744" cy="259045"/>
    <xdr:sp macro="" textlink="">
      <xdr:nvSpPr>
        <xdr:cNvPr id="85" name="テキスト ボックス 84"/>
        <xdr:cNvSpPr txBox="1"/>
      </xdr:nvSpPr>
      <xdr:spPr>
        <a:xfrm>
          <a:off x="895427" y="588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121843</xdr:rowOff>
    </xdr:from>
    <xdr:to>
      <xdr:col>6</xdr:col>
      <xdr:colOff>511175</xdr:colOff>
      <xdr:row>57</xdr:row>
      <xdr:rowOff>136656</xdr:rowOff>
    </xdr:to>
    <xdr:cxnSp macro="">
      <xdr:nvCxnSpPr>
        <xdr:cNvPr id="116" name="直線コネクタ 115"/>
        <xdr:cNvCxnSpPr/>
      </xdr:nvCxnSpPr>
      <xdr:spPr>
        <a:xfrm flipV="1">
          <a:off x="3797300" y="9894493"/>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73323</xdr:rowOff>
    </xdr:from>
    <xdr:ext cx="534377" cy="259045"/>
    <xdr:sp macro="" textlink="">
      <xdr:nvSpPr>
        <xdr:cNvPr id="117" name="総務費平均値テキスト"/>
        <xdr:cNvSpPr txBox="1"/>
      </xdr:nvSpPr>
      <xdr:spPr>
        <a:xfrm>
          <a:off x="4686300" y="984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99864</xdr:rowOff>
    </xdr:from>
    <xdr:to>
      <xdr:col>5</xdr:col>
      <xdr:colOff>358775</xdr:colOff>
      <xdr:row>57</xdr:row>
      <xdr:rowOff>136656</xdr:rowOff>
    </xdr:to>
    <xdr:cxnSp macro="">
      <xdr:nvCxnSpPr>
        <xdr:cNvPr id="119" name="直線コネクタ 118"/>
        <xdr:cNvCxnSpPr/>
      </xdr:nvCxnSpPr>
      <xdr:spPr>
        <a:xfrm>
          <a:off x="2908300" y="9872514"/>
          <a:ext cx="8890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11248</xdr:rowOff>
    </xdr:from>
    <xdr:ext cx="534377" cy="259045"/>
    <xdr:sp macro="" textlink="">
      <xdr:nvSpPr>
        <xdr:cNvPr id="121" name="テキスト ボックス 120"/>
        <xdr:cNvSpPr txBox="1"/>
      </xdr:nvSpPr>
      <xdr:spPr>
        <a:xfrm>
          <a:off x="3530111" y="99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78324</xdr:rowOff>
    </xdr:from>
    <xdr:to>
      <xdr:col>4</xdr:col>
      <xdr:colOff>155575</xdr:colOff>
      <xdr:row>57</xdr:row>
      <xdr:rowOff>99864</xdr:rowOff>
    </xdr:to>
    <xdr:cxnSp macro="">
      <xdr:nvCxnSpPr>
        <xdr:cNvPr id="122" name="直線コネクタ 121"/>
        <xdr:cNvCxnSpPr/>
      </xdr:nvCxnSpPr>
      <xdr:spPr>
        <a:xfrm>
          <a:off x="2019300" y="9850974"/>
          <a:ext cx="889000" cy="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4" name="テキスト ボックス 123"/>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36673</xdr:rowOff>
    </xdr:from>
    <xdr:to>
      <xdr:col>2</xdr:col>
      <xdr:colOff>638175</xdr:colOff>
      <xdr:row>57</xdr:row>
      <xdr:rowOff>78324</xdr:rowOff>
    </xdr:to>
    <xdr:cxnSp macro="">
      <xdr:nvCxnSpPr>
        <xdr:cNvPr id="125" name="直線コネクタ 124"/>
        <xdr:cNvCxnSpPr/>
      </xdr:nvCxnSpPr>
      <xdr:spPr>
        <a:xfrm>
          <a:off x="1130300" y="9809323"/>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26604</xdr:rowOff>
    </xdr:from>
    <xdr:ext cx="534377" cy="259045"/>
    <xdr:sp macro="" textlink="">
      <xdr:nvSpPr>
        <xdr:cNvPr id="127" name="テキスト ボックス 126"/>
        <xdr:cNvSpPr txBox="1"/>
      </xdr:nvSpPr>
      <xdr:spPr>
        <a:xfrm>
          <a:off x="1752111" y="99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15069</xdr:rowOff>
    </xdr:from>
    <xdr:ext cx="534377" cy="259045"/>
    <xdr:sp macro="" textlink="">
      <xdr:nvSpPr>
        <xdr:cNvPr id="129" name="テキスト ボックス 128"/>
        <xdr:cNvSpPr txBox="1"/>
      </xdr:nvSpPr>
      <xdr:spPr>
        <a:xfrm>
          <a:off x="863111" y="99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71043</xdr:rowOff>
    </xdr:from>
    <xdr:to>
      <xdr:col>6</xdr:col>
      <xdr:colOff>561975</xdr:colOff>
      <xdr:row>58</xdr:row>
      <xdr:rowOff>1193</xdr:rowOff>
    </xdr:to>
    <xdr:sp macro="" textlink="">
      <xdr:nvSpPr>
        <xdr:cNvPr id="135" name="円/楕円 134"/>
        <xdr:cNvSpPr/>
      </xdr:nvSpPr>
      <xdr:spPr>
        <a:xfrm>
          <a:off x="4584700" y="98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93920</xdr:rowOff>
    </xdr:from>
    <xdr:ext cx="534377" cy="259045"/>
    <xdr:sp macro="" textlink="">
      <xdr:nvSpPr>
        <xdr:cNvPr id="136" name="総務費該当値テキスト"/>
        <xdr:cNvSpPr txBox="1"/>
      </xdr:nvSpPr>
      <xdr:spPr>
        <a:xfrm>
          <a:off x="4686300" y="9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85856</xdr:rowOff>
    </xdr:from>
    <xdr:to>
      <xdr:col>5</xdr:col>
      <xdr:colOff>409575</xdr:colOff>
      <xdr:row>58</xdr:row>
      <xdr:rowOff>16006</xdr:rowOff>
    </xdr:to>
    <xdr:sp macro="" textlink="">
      <xdr:nvSpPr>
        <xdr:cNvPr id="137" name="円/楕円 136"/>
        <xdr:cNvSpPr/>
      </xdr:nvSpPr>
      <xdr:spPr>
        <a:xfrm>
          <a:off x="3746500" y="98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32533</xdr:rowOff>
    </xdr:from>
    <xdr:ext cx="534377" cy="259045"/>
    <xdr:sp macro="" textlink="">
      <xdr:nvSpPr>
        <xdr:cNvPr id="138" name="テキスト ボックス 137"/>
        <xdr:cNvSpPr txBox="1"/>
      </xdr:nvSpPr>
      <xdr:spPr>
        <a:xfrm>
          <a:off x="3530111" y="9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49064</xdr:rowOff>
    </xdr:from>
    <xdr:to>
      <xdr:col>4</xdr:col>
      <xdr:colOff>206375</xdr:colOff>
      <xdr:row>57</xdr:row>
      <xdr:rowOff>150664</xdr:rowOff>
    </xdr:to>
    <xdr:sp macro="" textlink="">
      <xdr:nvSpPr>
        <xdr:cNvPr id="139" name="円/楕円 138"/>
        <xdr:cNvSpPr/>
      </xdr:nvSpPr>
      <xdr:spPr>
        <a:xfrm>
          <a:off x="2857500" y="98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167191</xdr:rowOff>
    </xdr:from>
    <xdr:ext cx="534377" cy="259045"/>
    <xdr:sp macro="" textlink="">
      <xdr:nvSpPr>
        <xdr:cNvPr id="140" name="テキスト ボックス 139"/>
        <xdr:cNvSpPr txBox="1"/>
      </xdr:nvSpPr>
      <xdr:spPr>
        <a:xfrm>
          <a:off x="2641111" y="959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27524</xdr:rowOff>
    </xdr:from>
    <xdr:to>
      <xdr:col>3</xdr:col>
      <xdr:colOff>3175</xdr:colOff>
      <xdr:row>57</xdr:row>
      <xdr:rowOff>129124</xdr:rowOff>
    </xdr:to>
    <xdr:sp macro="" textlink="">
      <xdr:nvSpPr>
        <xdr:cNvPr id="141" name="円/楕円 140"/>
        <xdr:cNvSpPr/>
      </xdr:nvSpPr>
      <xdr:spPr>
        <a:xfrm>
          <a:off x="1968500" y="98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145651</xdr:rowOff>
    </xdr:from>
    <xdr:ext cx="534377" cy="259045"/>
    <xdr:sp macro="" textlink="">
      <xdr:nvSpPr>
        <xdr:cNvPr id="142" name="テキスト ボックス 141"/>
        <xdr:cNvSpPr txBox="1"/>
      </xdr:nvSpPr>
      <xdr:spPr>
        <a:xfrm>
          <a:off x="1752111" y="95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157323</xdr:rowOff>
    </xdr:from>
    <xdr:to>
      <xdr:col>1</xdr:col>
      <xdr:colOff>485775</xdr:colOff>
      <xdr:row>57</xdr:row>
      <xdr:rowOff>87473</xdr:rowOff>
    </xdr:to>
    <xdr:sp macro="" textlink="">
      <xdr:nvSpPr>
        <xdr:cNvPr id="143" name="円/楕円 142"/>
        <xdr:cNvSpPr/>
      </xdr:nvSpPr>
      <xdr:spPr>
        <a:xfrm>
          <a:off x="1079500" y="97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104000</xdr:rowOff>
    </xdr:from>
    <xdr:ext cx="534377" cy="259045"/>
    <xdr:sp macro="" textlink="">
      <xdr:nvSpPr>
        <xdr:cNvPr id="144" name="テキスト ボックス 143"/>
        <xdr:cNvSpPr txBox="1"/>
      </xdr:nvSpPr>
      <xdr:spPr>
        <a:xfrm>
          <a:off x="863111" y="953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131133</xdr:rowOff>
    </xdr:from>
    <xdr:to>
      <xdr:col>6</xdr:col>
      <xdr:colOff>511175</xdr:colOff>
      <xdr:row>75</xdr:row>
      <xdr:rowOff>157835</xdr:rowOff>
    </xdr:to>
    <xdr:cxnSp macro="">
      <xdr:nvCxnSpPr>
        <xdr:cNvPr id="176" name="直線コネクタ 175"/>
        <xdr:cNvCxnSpPr/>
      </xdr:nvCxnSpPr>
      <xdr:spPr>
        <a:xfrm flipV="1">
          <a:off x="3797300" y="12989883"/>
          <a:ext cx="838200" cy="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157835</xdr:rowOff>
    </xdr:from>
    <xdr:to>
      <xdr:col>5</xdr:col>
      <xdr:colOff>358775</xdr:colOff>
      <xdr:row>76</xdr:row>
      <xdr:rowOff>97017</xdr:rowOff>
    </xdr:to>
    <xdr:cxnSp macro="">
      <xdr:nvCxnSpPr>
        <xdr:cNvPr id="179" name="直線コネクタ 178"/>
        <xdr:cNvCxnSpPr/>
      </xdr:nvCxnSpPr>
      <xdr:spPr>
        <a:xfrm flipV="1">
          <a:off x="2908300" y="13016585"/>
          <a:ext cx="889000" cy="1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97017</xdr:rowOff>
    </xdr:from>
    <xdr:to>
      <xdr:col>4</xdr:col>
      <xdr:colOff>155575</xdr:colOff>
      <xdr:row>76</xdr:row>
      <xdr:rowOff>100447</xdr:rowOff>
    </xdr:to>
    <xdr:cxnSp macro="">
      <xdr:nvCxnSpPr>
        <xdr:cNvPr id="182" name="直線コネクタ 181"/>
        <xdr:cNvCxnSpPr/>
      </xdr:nvCxnSpPr>
      <xdr:spPr>
        <a:xfrm flipV="1">
          <a:off x="2019300" y="1312721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90878</xdr:rowOff>
    </xdr:from>
    <xdr:to>
      <xdr:col>2</xdr:col>
      <xdr:colOff>638175</xdr:colOff>
      <xdr:row>76</xdr:row>
      <xdr:rowOff>100447</xdr:rowOff>
    </xdr:to>
    <xdr:cxnSp macro="">
      <xdr:nvCxnSpPr>
        <xdr:cNvPr id="185" name="直線コネクタ 184"/>
        <xdr:cNvCxnSpPr/>
      </xdr:nvCxnSpPr>
      <xdr:spPr>
        <a:xfrm>
          <a:off x="1130300" y="13121078"/>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80333</xdr:rowOff>
    </xdr:from>
    <xdr:to>
      <xdr:col>6</xdr:col>
      <xdr:colOff>561975</xdr:colOff>
      <xdr:row>76</xdr:row>
      <xdr:rowOff>10483</xdr:rowOff>
    </xdr:to>
    <xdr:sp macro="" textlink="">
      <xdr:nvSpPr>
        <xdr:cNvPr id="195" name="円/楕円 194"/>
        <xdr:cNvSpPr/>
      </xdr:nvSpPr>
      <xdr:spPr>
        <a:xfrm>
          <a:off x="4584700" y="12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103210</xdr:rowOff>
    </xdr:from>
    <xdr:ext cx="599010" cy="259045"/>
    <xdr:sp macro="" textlink="">
      <xdr:nvSpPr>
        <xdr:cNvPr id="196" name="民生費該当値テキスト"/>
        <xdr:cNvSpPr txBox="1"/>
      </xdr:nvSpPr>
      <xdr:spPr>
        <a:xfrm>
          <a:off x="4686300" y="1279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150,037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107035</xdr:rowOff>
    </xdr:from>
    <xdr:to>
      <xdr:col>5</xdr:col>
      <xdr:colOff>409575</xdr:colOff>
      <xdr:row>76</xdr:row>
      <xdr:rowOff>37185</xdr:rowOff>
    </xdr:to>
    <xdr:sp macro="" textlink="">
      <xdr:nvSpPr>
        <xdr:cNvPr id="197" name="円/楕円 196"/>
        <xdr:cNvSpPr/>
      </xdr:nvSpPr>
      <xdr:spPr>
        <a:xfrm>
          <a:off x="3746500" y="12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53712</xdr:rowOff>
    </xdr:from>
    <xdr:ext cx="599010" cy="259045"/>
    <xdr:sp macro="" textlink="">
      <xdr:nvSpPr>
        <xdr:cNvPr id="198" name="テキスト ボックス 197"/>
        <xdr:cNvSpPr txBox="1"/>
      </xdr:nvSpPr>
      <xdr:spPr>
        <a:xfrm>
          <a:off x="3497794" y="1274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147,584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46217</xdr:rowOff>
    </xdr:from>
    <xdr:to>
      <xdr:col>4</xdr:col>
      <xdr:colOff>206375</xdr:colOff>
      <xdr:row>76</xdr:row>
      <xdr:rowOff>147817</xdr:rowOff>
    </xdr:to>
    <xdr:sp macro="" textlink="">
      <xdr:nvSpPr>
        <xdr:cNvPr id="199" name="円/楕円 198"/>
        <xdr:cNvSpPr/>
      </xdr:nvSpPr>
      <xdr:spPr>
        <a:xfrm>
          <a:off x="2857500" y="13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164344</xdr:rowOff>
    </xdr:from>
    <xdr:ext cx="599010" cy="259045"/>
    <xdr:sp macro="" textlink="">
      <xdr:nvSpPr>
        <xdr:cNvPr id="200" name="テキスト ボックス 199"/>
        <xdr:cNvSpPr txBox="1"/>
      </xdr:nvSpPr>
      <xdr:spPr>
        <a:xfrm>
          <a:off x="2608794" y="1285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49647</xdr:rowOff>
    </xdr:from>
    <xdr:to>
      <xdr:col>3</xdr:col>
      <xdr:colOff>3175</xdr:colOff>
      <xdr:row>76</xdr:row>
      <xdr:rowOff>151247</xdr:rowOff>
    </xdr:to>
    <xdr:sp macro="" textlink="">
      <xdr:nvSpPr>
        <xdr:cNvPr id="201" name="円/楕円 200"/>
        <xdr:cNvSpPr/>
      </xdr:nvSpPr>
      <xdr:spPr>
        <a:xfrm>
          <a:off x="1968500" y="130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167773</xdr:rowOff>
    </xdr:from>
    <xdr:ext cx="599010" cy="259045"/>
    <xdr:sp macro="" textlink="">
      <xdr:nvSpPr>
        <xdr:cNvPr id="202" name="テキスト ボックス 201"/>
        <xdr:cNvSpPr txBox="1"/>
      </xdr:nvSpPr>
      <xdr:spPr>
        <a:xfrm>
          <a:off x="1719794" y="128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40078</xdr:rowOff>
    </xdr:from>
    <xdr:to>
      <xdr:col>1</xdr:col>
      <xdr:colOff>485775</xdr:colOff>
      <xdr:row>76</xdr:row>
      <xdr:rowOff>141678</xdr:rowOff>
    </xdr:to>
    <xdr:sp macro="" textlink="">
      <xdr:nvSpPr>
        <xdr:cNvPr id="203" name="円/楕円 202"/>
        <xdr:cNvSpPr/>
      </xdr:nvSpPr>
      <xdr:spPr>
        <a:xfrm>
          <a:off x="1079500" y="13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158204</xdr:rowOff>
    </xdr:from>
    <xdr:ext cx="599010" cy="259045"/>
    <xdr:sp macro="" textlink="">
      <xdr:nvSpPr>
        <xdr:cNvPr id="204" name="テキスト ボックス 203"/>
        <xdr:cNvSpPr txBox="1"/>
      </xdr:nvSpPr>
      <xdr:spPr>
        <a:xfrm>
          <a:off x="830794" y="1284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132499</xdr:rowOff>
    </xdr:from>
    <xdr:to>
      <xdr:col>6</xdr:col>
      <xdr:colOff>511175</xdr:colOff>
      <xdr:row>95</xdr:row>
      <xdr:rowOff>167109</xdr:rowOff>
    </xdr:to>
    <xdr:cxnSp macro="">
      <xdr:nvCxnSpPr>
        <xdr:cNvPr id="232" name="直線コネクタ 231"/>
        <xdr:cNvCxnSpPr/>
      </xdr:nvCxnSpPr>
      <xdr:spPr>
        <a:xfrm flipV="1">
          <a:off x="3797300" y="16420249"/>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167109</xdr:rowOff>
    </xdr:from>
    <xdr:to>
      <xdr:col>5</xdr:col>
      <xdr:colOff>358775</xdr:colOff>
      <xdr:row>96</xdr:row>
      <xdr:rowOff>96403</xdr:rowOff>
    </xdr:to>
    <xdr:cxnSp macro="">
      <xdr:nvCxnSpPr>
        <xdr:cNvPr id="235" name="直線コネクタ 234"/>
        <xdr:cNvCxnSpPr/>
      </xdr:nvCxnSpPr>
      <xdr:spPr>
        <a:xfrm flipV="1">
          <a:off x="2908300" y="16454859"/>
          <a:ext cx="889000" cy="1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57519</xdr:rowOff>
    </xdr:from>
    <xdr:to>
      <xdr:col>4</xdr:col>
      <xdr:colOff>155575</xdr:colOff>
      <xdr:row>96</xdr:row>
      <xdr:rowOff>96403</xdr:rowOff>
    </xdr:to>
    <xdr:cxnSp macro="">
      <xdr:nvCxnSpPr>
        <xdr:cNvPr id="238" name="直線コネクタ 237"/>
        <xdr:cNvCxnSpPr/>
      </xdr:nvCxnSpPr>
      <xdr:spPr>
        <a:xfrm>
          <a:off x="2019300" y="16516719"/>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57519</xdr:rowOff>
    </xdr:from>
    <xdr:to>
      <xdr:col>2</xdr:col>
      <xdr:colOff>638175</xdr:colOff>
      <xdr:row>96</xdr:row>
      <xdr:rowOff>117526</xdr:rowOff>
    </xdr:to>
    <xdr:cxnSp macro="">
      <xdr:nvCxnSpPr>
        <xdr:cNvPr id="241" name="直線コネクタ 240"/>
        <xdr:cNvCxnSpPr/>
      </xdr:nvCxnSpPr>
      <xdr:spPr>
        <a:xfrm flipV="1">
          <a:off x="1130300" y="16516719"/>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81699</xdr:rowOff>
    </xdr:from>
    <xdr:to>
      <xdr:col>6</xdr:col>
      <xdr:colOff>561975</xdr:colOff>
      <xdr:row>96</xdr:row>
      <xdr:rowOff>11849</xdr:rowOff>
    </xdr:to>
    <xdr:sp macro="" textlink="">
      <xdr:nvSpPr>
        <xdr:cNvPr id="251" name="円/楕円 250"/>
        <xdr:cNvSpPr/>
      </xdr:nvSpPr>
      <xdr:spPr>
        <a:xfrm>
          <a:off x="45847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104576</xdr:rowOff>
    </xdr:from>
    <xdr:ext cx="534377" cy="259045"/>
    <xdr:sp macro="" textlink="">
      <xdr:nvSpPr>
        <xdr:cNvPr id="252" name="衛生費該当値テキスト"/>
        <xdr:cNvSpPr txBox="1"/>
      </xdr:nvSpPr>
      <xdr:spPr>
        <a:xfrm>
          <a:off x="4686300" y="162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116309</xdr:rowOff>
    </xdr:from>
    <xdr:to>
      <xdr:col>5</xdr:col>
      <xdr:colOff>409575</xdr:colOff>
      <xdr:row>96</xdr:row>
      <xdr:rowOff>46459</xdr:rowOff>
    </xdr:to>
    <xdr:sp macro="" textlink="">
      <xdr:nvSpPr>
        <xdr:cNvPr id="253" name="円/楕円 252"/>
        <xdr:cNvSpPr/>
      </xdr:nvSpPr>
      <xdr:spPr>
        <a:xfrm>
          <a:off x="3746500" y="164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62986</xdr:rowOff>
    </xdr:from>
    <xdr:ext cx="534377" cy="259045"/>
    <xdr:sp macro="" textlink="">
      <xdr:nvSpPr>
        <xdr:cNvPr id="254" name="テキスト ボックス 253"/>
        <xdr:cNvSpPr txBox="1"/>
      </xdr:nvSpPr>
      <xdr:spPr>
        <a:xfrm>
          <a:off x="3530111" y="161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45603</xdr:rowOff>
    </xdr:from>
    <xdr:to>
      <xdr:col>4</xdr:col>
      <xdr:colOff>206375</xdr:colOff>
      <xdr:row>96</xdr:row>
      <xdr:rowOff>147203</xdr:rowOff>
    </xdr:to>
    <xdr:sp macro="" textlink="">
      <xdr:nvSpPr>
        <xdr:cNvPr id="255" name="円/楕円 254"/>
        <xdr:cNvSpPr/>
      </xdr:nvSpPr>
      <xdr:spPr>
        <a:xfrm>
          <a:off x="2857500" y="165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163730</xdr:rowOff>
    </xdr:from>
    <xdr:ext cx="534377" cy="259045"/>
    <xdr:sp macro="" textlink="">
      <xdr:nvSpPr>
        <xdr:cNvPr id="256" name="テキスト ボックス 255"/>
        <xdr:cNvSpPr txBox="1"/>
      </xdr:nvSpPr>
      <xdr:spPr>
        <a:xfrm>
          <a:off x="2641111" y="162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6719</xdr:rowOff>
    </xdr:from>
    <xdr:to>
      <xdr:col>3</xdr:col>
      <xdr:colOff>3175</xdr:colOff>
      <xdr:row>96</xdr:row>
      <xdr:rowOff>108319</xdr:rowOff>
    </xdr:to>
    <xdr:sp macro="" textlink="">
      <xdr:nvSpPr>
        <xdr:cNvPr id="257" name="円/楕円 256"/>
        <xdr:cNvSpPr/>
      </xdr:nvSpPr>
      <xdr:spPr>
        <a:xfrm>
          <a:off x="1968500" y="16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124846</xdr:rowOff>
    </xdr:from>
    <xdr:ext cx="534377" cy="259045"/>
    <xdr:sp macro="" textlink="">
      <xdr:nvSpPr>
        <xdr:cNvPr id="258" name="テキスト ボックス 257"/>
        <xdr:cNvSpPr txBox="1"/>
      </xdr:nvSpPr>
      <xdr:spPr>
        <a:xfrm>
          <a:off x="1752111" y="162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66726</xdr:rowOff>
    </xdr:from>
    <xdr:to>
      <xdr:col>1</xdr:col>
      <xdr:colOff>485775</xdr:colOff>
      <xdr:row>96</xdr:row>
      <xdr:rowOff>168326</xdr:rowOff>
    </xdr:to>
    <xdr:sp macro="" textlink="">
      <xdr:nvSpPr>
        <xdr:cNvPr id="259" name="円/楕円 258"/>
        <xdr:cNvSpPr/>
      </xdr:nvSpPr>
      <xdr:spPr>
        <a:xfrm>
          <a:off x="1079500" y="165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13403</xdr:rowOff>
    </xdr:from>
    <xdr:ext cx="534377" cy="259045"/>
    <xdr:sp macro="" textlink="">
      <xdr:nvSpPr>
        <xdr:cNvPr id="260" name="テキスト ボックス 259"/>
        <xdr:cNvSpPr txBox="1"/>
      </xdr:nvSpPr>
      <xdr:spPr>
        <a:xfrm>
          <a:off x="863111" y="163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48260</xdr:rowOff>
    </xdr:from>
    <xdr:to>
      <xdr:col>15</xdr:col>
      <xdr:colOff>180975</xdr:colOff>
      <xdr:row>38</xdr:row>
      <xdr:rowOff>53518</xdr:rowOff>
    </xdr:to>
    <xdr:cxnSp macro="">
      <xdr:nvCxnSpPr>
        <xdr:cNvPr id="287" name="直線コネクタ 286"/>
        <xdr:cNvCxnSpPr/>
      </xdr:nvCxnSpPr>
      <xdr:spPr>
        <a:xfrm>
          <a:off x="9639300" y="656336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31801</xdr:rowOff>
    </xdr:from>
    <xdr:to>
      <xdr:col>14</xdr:col>
      <xdr:colOff>28575</xdr:colOff>
      <xdr:row>38</xdr:row>
      <xdr:rowOff>48260</xdr:rowOff>
    </xdr:to>
    <xdr:cxnSp macro="">
      <xdr:nvCxnSpPr>
        <xdr:cNvPr id="290" name="直線コネクタ 289"/>
        <xdr:cNvCxnSpPr/>
      </xdr:nvCxnSpPr>
      <xdr:spPr>
        <a:xfrm>
          <a:off x="8750300" y="654690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24714</xdr:rowOff>
    </xdr:from>
    <xdr:to>
      <xdr:col>12</xdr:col>
      <xdr:colOff>511175</xdr:colOff>
      <xdr:row>38</xdr:row>
      <xdr:rowOff>31801</xdr:rowOff>
    </xdr:to>
    <xdr:cxnSp macro="">
      <xdr:nvCxnSpPr>
        <xdr:cNvPr id="293" name="直線コネクタ 292"/>
        <xdr:cNvCxnSpPr/>
      </xdr:nvCxnSpPr>
      <xdr:spPr>
        <a:xfrm>
          <a:off x="7861300" y="653981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120955</xdr:rowOff>
    </xdr:from>
    <xdr:to>
      <xdr:col>11</xdr:col>
      <xdr:colOff>307975</xdr:colOff>
      <xdr:row>38</xdr:row>
      <xdr:rowOff>24714</xdr:rowOff>
    </xdr:to>
    <xdr:cxnSp macro="">
      <xdr:nvCxnSpPr>
        <xdr:cNvPr id="296" name="直線コネクタ 295"/>
        <xdr:cNvCxnSpPr/>
      </xdr:nvCxnSpPr>
      <xdr:spPr>
        <a:xfrm>
          <a:off x="6972300" y="6121705"/>
          <a:ext cx="889000" cy="4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2718</xdr:rowOff>
    </xdr:from>
    <xdr:to>
      <xdr:col>15</xdr:col>
      <xdr:colOff>231775</xdr:colOff>
      <xdr:row>38</xdr:row>
      <xdr:rowOff>104318</xdr:rowOff>
    </xdr:to>
    <xdr:sp macro="" textlink="">
      <xdr:nvSpPr>
        <xdr:cNvPr id="306" name="円/楕円 305"/>
        <xdr:cNvSpPr/>
      </xdr:nvSpPr>
      <xdr:spPr>
        <a:xfrm>
          <a:off x="104267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89095</xdr:rowOff>
    </xdr:from>
    <xdr:ext cx="378565" cy="259045"/>
    <xdr:sp macro="" textlink="">
      <xdr:nvSpPr>
        <xdr:cNvPr id="307" name="労働費該当値テキスト"/>
        <xdr:cNvSpPr txBox="1"/>
      </xdr:nvSpPr>
      <xdr:spPr>
        <a:xfrm>
          <a:off x="10528300" y="64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168910</xdr:rowOff>
    </xdr:from>
    <xdr:to>
      <xdr:col>14</xdr:col>
      <xdr:colOff>79375</xdr:colOff>
      <xdr:row>38</xdr:row>
      <xdr:rowOff>99060</xdr:rowOff>
    </xdr:to>
    <xdr:sp macro="" textlink="">
      <xdr:nvSpPr>
        <xdr:cNvPr id="308" name="円/楕円 307"/>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90187</xdr:rowOff>
    </xdr:from>
    <xdr:ext cx="378565" cy="259045"/>
    <xdr:sp macro="" textlink="">
      <xdr:nvSpPr>
        <xdr:cNvPr id="309" name="テキスト ボックス 308"/>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152451</xdr:rowOff>
    </xdr:from>
    <xdr:to>
      <xdr:col>12</xdr:col>
      <xdr:colOff>561975</xdr:colOff>
      <xdr:row>38</xdr:row>
      <xdr:rowOff>82601</xdr:rowOff>
    </xdr:to>
    <xdr:sp macro="" textlink="">
      <xdr:nvSpPr>
        <xdr:cNvPr id="310" name="円/楕円 309"/>
        <xdr:cNvSpPr/>
      </xdr:nvSpPr>
      <xdr:spPr>
        <a:xfrm>
          <a:off x="8699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73728</xdr:rowOff>
    </xdr:from>
    <xdr:ext cx="378565" cy="259045"/>
    <xdr:sp macro="" textlink="">
      <xdr:nvSpPr>
        <xdr:cNvPr id="311" name="テキスト ボックス 310"/>
        <xdr:cNvSpPr txBox="1"/>
      </xdr:nvSpPr>
      <xdr:spPr>
        <a:xfrm>
          <a:off x="8561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145364</xdr:rowOff>
    </xdr:from>
    <xdr:to>
      <xdr:col>11</xdr:col>
      <xdr:colOff>358775</xdr:colOff>
      <xdr:row>38</xdr:row>
      <xdr:rowOff>75515</xdr:rowOff>
    </xdr:to>
    <xdr:sp macro="" textlink="">
      <xdr:nvSpPr>
        <xdr:cNvPr id="312" name="円/楕円 311"/>
        <xdr:cNvSpPr/>
      </xdr:nvSpPr>
      <xdr:spPr>
        <a:xfrm>
          <a:off x="7810500" y="6489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66641</xdr:rowOff>
    </xdr:from>
    <xdr:ext cx="378565" cy="259045"/>
    <xdr:sp macro="" textlink="">
      <xdr:nvSpPr>
        <xdr:cNvPr id="313" name="テキスト ボックス 312"/>
        <xdr:cNvSpPr txBox="1"/>
      </xdr:nvSpPr>
      <xdr:spPr>
        <a:xfrm>
          <a:off x="7672017" y="658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70155</xdr:rowOff>
    </xdr:from>
    <xdr:to>
      <xdr:col>10</xdr:col>
      <xdr:colOff>155575</xdr:colOff>
      <xdr:row>36</xdr:row>
      <xdr:rowOff>305</xdr:rowOff>
    </xdr:to>
    <xdr:sp macro="" textlink="">
      <xdr:nvSpPr>
        <xdr:cNvPr id="314" name="円/楕円 313"/>
        <xdr:cNvSpPr/>
      </xdr:nvSpPr>
      <xdr:spPr>
        <a:xfrm>
          <a:off x="6921500" y="60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162882</xdr:rowOff>
    </xdr:from>
    <xdr:ext cx="469744" cy="259045"/>
    <xdr:sp macro="" textlink="">
      <xdr:nvSpPr>
        <xdr:cNvPr id="315" name="テキスト ボックス 314"/>
        <xdr:cNvSpPr txBox="1"/>
      </xdr:nvSpPr>
      <xdr:spPr>
        <a:xfrm>
          <a:off x="6737427" y="616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85272</xdr:rowOff>
    </xdr:from>
    <xdr:to>
      <xdr:col>15</xdr:col>
      <xdr:colOff>180975</xdr:colOff>
      <xdr:row>52</xdr:row>
      <xdr:rowOff>146558</xdr:rowOff>
    </xdr:to>
    <xdr:cxnSp macro="">
      <xdr:nvCxnSpPr>
        <xdr:cNvPr id="346" name="直線コネクタ 345"/>
        <xdr:cNvCxnSpPr/>
      </xdr:nvCxnSpPr>
      <xdr:spPr>
        <a:xfrm flipV="1">
          <a:off x="9639300" y="9000672"/>
          <a:ext cx="838200" cy="6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4734</xdr:rowOff>
    </xdr:from>
    <xdr:ext cx="469744" cy="259045"/>
    <xdr:sp macro="" textlink="">
      <xdr:nvSpPr>
        <xdr:cNvPr id="347" name="農林水産業費平均値テキスト"/>
        <xdr:cNvSpPr txBox="1"/>
      </xdr:nvSpPr>
      <xdr:spPr>
        <a:xfrm>
          <a:off x="10528300" y="9777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145361</xdr:rowOff>
    </xdr:from>
    <xdr:to>
      <xdr:col>14</xdr:col>
      <xdr:colOff>28575</xdr:colOff>
      <xdr:row>52</xdr:row>
      <xdr:rowOff>146558</xdr:rowOff>
    </xdr:to>
    <xdr:cxnSp macro="">
      <xdr:nvCxnSpPr>
        <xdr:cNvPr id="349" name="直線コネクタ 348"/>
        <xdr:cNvCxnSpPr/>
      </xdr:nvCxnSpPr>
      <xdr:spPr>
        <a:xfrm>
          <a:off x="8750300" y="906076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91276</xdr:rowOff>
    </xdr:from>
    <xdr:ext cx="469744" cy="259045"/>
    <xdr:sp macro="" textlink="">
      <xdr:nvSpPr>
        <xdr:cNvPr id="351" name="テキスト ボックス 350"/>
        <xdr:cNvSpPr txBox="1"/>
      </xdr:nvSpPr>
      <xdr:spPr>
        <a:xfrm>
          <a:off x="9404427" y="934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32803</xdr:rowOff>
    </xdr:from>
    <xdr:to>
      <xdr:col>12</xdr:col>
      <xdr:colOff>511175</xdr:colOff>
      <xdr:row>52</xdr:row>
      <xdr:rowOff>145361</xdr:rowOff>
    </xdr:to>
    <xdr:cxnSp macro="">
      <xdr:nvCxnSpPr>
        <xdr:cNvPr id="352" name="直線コネクタ 351"/>
        <xdr:cNvCxnSpPr/>
      </xdr:nvCxnSpPr>
      <xdr:spPr>
        <a:xfrm>
          <a:off x="7861300" y="8948203"/>
          <a:ext cx="889000" cy="1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21062</xdr:rowOff>
    </xdr:from>
    <xdr:ext cx="469744" cy="259045"/>
    <xdr:sp macro="" textlink="">
      <xdr:nvSpPr>
        <xdr:cNvPr id="354" name="テキスト ボックス 353"/>
        <xdr:cNvSpPr txBox="1"/>
      </xdr:nvSpPr>
      <xdr:spPr>
        <a:xfrm>
          <a:off x="8515427" y="945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147211</xdr:rowOff>
    </xdr:from>
    <xdr:to>
      <xdr:col>11</xdr:col>
      <xdr:colOff>307975</xdr:colOff>
      <xdr:row>52</xdr:row>
      <xdr:rowOff>32803</xdr:rowOff>
    </xdr:to>
    <xdr:cxnSp macro="">
      <xdr:nvCxnSpPr>
        <xdr:cNvPr id="355" name="直線コネクタ 354"/>
        <xdr:cNvCxnSpPr/>
      </xdr:nvCxnSpPr>
      <xdr:spPr>
        <a:xfrm>
          <a:off x="6972300" y="8891161"/>
          <a:ext cx="889000" cy="5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69939</xdr:rowOff>
    </xdr:from>
    <xdr:ext cx="469744" cy="259045"/>
    <xdr:sp macro="" textlink="">
      <xdr:nvSpPr>
        <xdr:cNvPr id="357" name="テキスト ボックス 356"/>
        <xdr:cNvSpPr txBox="1"/>
      </xdr:nvSpPr>
      <xdr:spPr>
        <a:xfrm>
          <a:off x="7626427" y="949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83873</xdr:rowOff>
    </xdr:from>
    <xdr:ext cx="469744" cy="259045"/>
    <xdr:sp macro="" textlink="">
      <xdr:nvSpPr>
        <xdr:cNvPr id="359" name="テキスト ボックス 358"/>
        <xdr:cNvSpPr txBox="1"/>
      </xdr:nvSpPr>
      <xdr:spPr>
        <a:xfrm>
          <a:off x="6737427" y="95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34472</xdr:rowOff>
    </xdr:from>
    <xdr:to>
      <xdr:col>15</xdr:col>
      <xdr:colOff>231775</xdr:colOff>
      <xdr:row>52</xdr:row>
      <xdr:rowOff>136072</xdr:rowOff>
    </xdr:to>
    <xdr:sp macro="" textlink="">
      <xdr:nvSpPr>
        <xdr:cNvPr id="365" name="円/楕円 364"/>
        <xdr:cNvSpPr/>
      </xdr:nvSpPr>
      <xdr:spPr>
        <a:xfrm>
          <a:off x="10426700" y="89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57349</xdr:rowOff>
    </xdr:from>
    <xdr:ext cx="534377" cy="259045"/>
    <xdr:sp macro="" textlink="">
      <xdr:nvSpPr>
        <xdr:cNvPr id="366" name="農林水産業費該当値テキスト"/>
        <xdr:cNvSpPr txBox="1"/>
      </xdr:nvSpPr>
      <xdr:spPr>
        <a:xfrm>
          <a:off x="10528300" y="88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95758</xdr:rowOff>
    </xdr:from>
    <xdr:to>
      <xdr:col>14</xdr:col>
      <xdr:colOff>79375</xdr:colOff>
      <xdr:row>53</xdr:row>
      <xdr:rowOff>25908</xdr:rowOff>
    </xdr:to>
    <xdr:sp macro="" textlink="">
      <xdr:nvSpPr>
        <xdr:cNvPr id="367" name="円/楕円 366"/>
        <xdr:cNvSpPr/>
      </xdr:nvSpPr>
      <xdr:spPr>
        <a:xfrm>
          <a:off x="9588500" y="90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42435</xdr:rowOff>
    </xdr:from>
    <xdr:ext cx="534377" cy="259045"/>
    <xdr:sp macro="" textlink="">
      <xdr:nvSpPr>
        <xdr:cNvPr id="368" name="テキスト ボックス 367"/>
        <xdr:cNvSpPr txBox="1"/>
      </xdr:nvSpPr>
      <xdr:spPr>
        <a:xfrm>
          <a:off x="9372111" y="87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94561</xdr:rowOff>
    </xdr:from>
    <xdr:to>
      <xdr:col>12</xdr:col>
      <xdr:colOff>561975</xdr:colOff>
      <xdr:row>53</xdr:row>
      <xdr:rowOff>24711</xdr:rowOff>
    </xdr:to>
    <xdr:sp macro="" textlink="">
      <xdr:nvSpPr>
        <xdr:cNvPr id="369" name="円/楕円 368"/>
        <xdr:cNvSpPr/>
      </xdr:nvSpPr>
      <xdr:spPr>
        <a:xfrm>
          <a:off x="8699500" y="90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41238</xdr:rowOff>
    </xdr:from>
    <xdr:ext cx="534377" cy="259045"/>
    <xdr:sp macro="" textlink="">
      <xdr:nvSpPr>
        <xdr:cNvPr id="370" name="テキスト ボックス 369"/>
        <xdr:cNvSpPr txBox="1"/>
      </xdr:nvSpPr>
      <xdr:spPr>
        <a:xfrm>
          <a:off x="8483111" y="87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10,598</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153453</xdr:rowOff>
    </xdr:from>
    <xdr:to>
      <xdr:col>11</xdr:col>
      <xdr:colOff>358775</xdr:colOff>
      <xdr:row>52</xdr:row>
      <xdr:rowOff>83603</xdr:rowOff>
    </xdr:to>
    <xdr:sp macro="" textlink="">
      <xdr:nvSpPr>
        <xdr:cNvPr id="371" name="円/楕円 370"/>
        <xdr:cNvSpPr/>
      </xdr:nvSpPr>
      <xdr:spPr>
        <a:xfrm>
          <a:off x="7810500" y="88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100130</xdr:rowOff>
    </xdr:from>
    <xdr:ext cx="534377" cy="259045"/>
    <xdr:sp macro="" textlink="">
      <xdr:nvSpPr>
        <xdr:cNvPr id="372" name="テキスト ボックス 371"/>
        <xdr:cNvSpPr txBox="1"/>
      </xdr:nvSpPr>
      <xdr:spPr>
        <a:xfrm>
          <a:off x="7594111" y="86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11,632</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96411</xdr:rowOff>
    </xdr:from>
    <xdr:to>
      <xdr:col>10</xdr:col>
      <xdr:colOff>155575</xdr:colOff>
      <xdr:row>52</xdr:row>
      <xdr:rowOff>26561</xdr:rowOff>
    </xdr:to>
    <xdr:sp macro="" textlink="">
      <xdr:nvSpPr>
        <xdr:cNvPr id="373" name="円/楕円 372"/>
        <xdr:cNvSpPr/>
      </xdr:nvSpPr>
      <xdr:spPr>
        <a:xfrm>
          <a:off x="6921500" y="8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43088</xdr:rowOff>
    </xdr:from>
    <xdr:ext cx="534377" cy="259045"/>
    <xdr:sp macro="" textlink="">
      <xdr:nvSpPr>
        <xdr:cNvPr id="374" name="テキスト ボックス 373"/>
        <xdr:cNvSpPr txBox="1"/>
      </xdr:nvSpPr>
      <xdr:spPr>
        <a:xfrm>
          <a:off x="6705111" y="86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86837</xdr:rowOff>
    </xdr:from>
    <xdr:to>
      <xdr:col>15</xdr:col>
      <xdr:colOff>180975</xdr:colOff>
      <xdr:row>76</xdr:row>
      <xdr:rowOff>45402</xdr:rowOff>
    </xdr:to>
    <xdr:cxnSp macro="">
      <xdr:nvCxnSpPr>
        <xdr:cNvPr id="399" name="直線コネクタ 398"/>
        <xdr:cNvCxnSpPr/>
      </xdr:nvCxnSpPr>
      <xdr:spPr>
        <a:xfrm flipV="1">
          <a:off x="9639300" y="12945587"/>
          <a:ext cx="838200" cy="1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103560</xdr:rowOff>
    </xdr:from>
    <xdr:ext cx="469744" cy="259045"/>
    <xdr:sp macro="" textlink="">
      <xdr:nvSpPr>
        <xdr:cNvPr id="400" name="商工費平均値テキスト"/>
        <xdr:cNvSpPr txBox="1"/>
      </xdr:nvSpPr>
      <xdr:spPr>
        <a:xfrm>
          <a:off x="10528300" y="12962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30314</xdr:rowOff>
    </xdr:from>
    <xdr:to>
      <xdr:col>14</xdr:col>
      <xdr:colOff>28575</xdr:colOff>
      <xdr:row>76</xdr:row>
      <xdr:rowOff>45402</xdr:rowOff>
    </xdr:to>
    <xdr:cxnSp macro="">
      <xdr:nvCxnSpPr>
        <xdr:cNvPr id="402" name="直線コネクタ 401"/>
        <xdr:cNvCxnSpPr/>
      </xdr:nvCxnSpPr>
      <xdr:spPr>
        <a:xfrm>
          <a:off x="8750300" y="1306051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116840</xdr:rowOff>
    </xdr:from>
    <xdr:to>
      <xdr:col>12</xdr:col>
      <xdr:colOff>511175</xdr:colOff>
      <xdr:row>76</xdr:row>
      <xdr:rowOff>30314</xdr:rowOff>
    </xdr:to>
    <xdr:cxnSp macro="">
      <xdr:nvCxnSpPr>
        <xdr:cNvPr id="405" name="直線コネクタ 404"/>
        <xdr:cNvCxnSpPr/>
      </xdr:nvCxnSpPr>
      <xdr:spPr>
        <a:xfrm>
          <a:off x="7861300" y="12975590"/>
          <a:ext cx="889000" cy="8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105010</xdr:rowOff>
    </xdr:from>
    <xdr:to>
      <xdr:col>11</xdr:col>
      <xdr:colOff>307975</xdr:colOff>
      <xdr:row>75</xdr:row>
      <xdr:rowOff>116840</xdr:rowOff>
    </xdr:to>
    <xdr:cxnSp macro="">
      <xdr:nvCxnSpPr>
        <xdr:cNvPr id="408" name="直線コネクタ 407"/>
        <xdr:cNvCxnSpPr/>
      </xdr:nvCxnSpPr>
      <xdr:spPr>
        <a:xfrm>
          <a:off x="6972300" y="12620860"/>
          <a:ext cx="889000" cy="3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115161</xdr:rowOff>
    </xdr:from>
    <xdr:ext cx="469744" cy="259045"/>
    <xdr:sp macro="" textlink="">
      <xdr:nvSpPr>
        <xdr:cNvPr id="412" name="テキスト ボックス 411"/>
        <xdr:cNvSpPr txBox="1"/>
      </xdr:nvSpPr>
      <xdr:spPr>
        <a:xfrm>
          <a:off x="6737427" y="129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36037</xdr:rowOff>
    </xdr:from>
    <xdr:to>
      <xdr:col>15</xdr:col>
      <xdr:colOff>231775</xdr:colOff>
      <xdr:row>75</xdr:row>
      <xdr:rowOff>137637</xdr:rowOff>
    </xdr:to>
    <xdr:sp macro="" textlink="">
      <xdr:nvSpPr>
        <xdr:cNvPr id="418" name="円/楕円 417"/>
        <xdr:cNvSpPr/>
      </xdr:nvSpPr>
      <xdr:spPr>
        <a:xfrm>
          <a:off x="10426700" y="128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58914</xdr:rowOff>
    </xdr:from>
    <xdr:ext cx="469744" cy="259045"/>
    <xdr:sp macro="" textlink="">
      <xdr:nvSpPr>
        <xdr:cNvPr id="419" name="商工費該当値テキスト"/>
        <xdr:cNvSpPr txBox="1"/>
      </xdr:nvSpPr>
      <xdr:spPr>
        <a:xfrm>
          <a:off x="10528300" y="1274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166052</xdr:rowOff>
    </xdr:from>
    <xdr:to>
      <xdr:col>14</xdr:col>
      <xdr:colOff>79375</xdr:colOff>
      <xdr:row>76</xdr:row>
      <xdr:rowOff>96202</xdr:rowOff>
    </xdr:to>
    <xdr:sp macro="" textlink="">
      <xdr:nvSpPr>
        <xdr:cNvPr id="420" name="円/楕円 419"/>
        <xdr:cNvSpPr/>
      </xdr:nvSpPr>
      <xdr:spPr>
        <a:xfrm>
          <a:off x="9588500" y="13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87329</xdr:rowOff>
    </xdr:from>
    <xdr:ext cx="469744" cy="259045"/>
    <xdr:sp macro="" textlink="">
      <xdr:nvSpPr>
        <xdr:cNvPr id="421" name="テキスト ボックス 420"/>
        <xdr:cNvSpPr txBox="1"/>
      </xdr:nvSpPr>
      <xdr:spPr>
        <a:xfrm>
          <a:off x="9404427" y="1311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150964</xdr:rowOff>
    </xdr:from>
    <xdr:to>
      <xdr:col>12</xdr:col>
      <xdr:colOff>561975</xdr:colOff>
      <xdr:row>76</xdr:row>
      <xdr:rowOff>81114</xdr:rowOff>
    </xdr:to>
    <xdr:sp macro="" textlink="">
      <xdr:nvSpPr>
        <xdr:cNvPr id="422" name="円/楕円 421"/>
        <xdr:cNvSpPr/>
      </xdr:nvSpPr>
      <xdr:spPr>
        <a:xfrm>
          <a:off x="8699500" y="130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72241</xdr:rowOff>
    </xdr:from>
    <xdr:ext cx="469744" cy="259045"/>
    <xdr:sp macro="" textlink="">
      <xdr:nvSpPr>
        <xdr:cNvPr id="423" name="テキスト ボックス 422"/>
        <xdr:cNvSpPr txBox="1"/>
      </xdr:nvSpPr>
      <xdr:spPr>
        <a:xfrm>
          <a:off x="8515427" y="131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66040</xdr:rowOff>
    </xdr:from>
    <xdr:to>
      <xdr:col>11</xdr:col>
      <xdr:colOff>358775</xdr:colOff>
      <xdr:row>75</xdr:row>
      <xdr:rowOff>167639</xdr:rowOff>
    </xdr:to>
    <xdr:sp macro="" textlink="">
      <xdr:nvSpPr>
        <xdr:cNvPr id="424" name="円/楕円 423"/>
        <xdr:cNvSpPr/>
      </xdr:nvSpPr>
      <xdr:spPr>
        <a:xfrm>
          <a:off x="7810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158766</xdr:rowOff>
    </xdr:from>
    <xdr:ext cx="469744" cy="259045"/>
    <xdr:sp macro="" textlink="">
      <xdr:nvSpPr>
        <xdr:cNvPr id="425" name="テキスト ボックス 424"/>
        <xdr:cNvSpPr txBox="1"/>
      </xdr:nvSpPr>
      <xdr:spPr>
        <a:xfrm>
          <a:off x="7626427"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54210</xdr:rowOff>
    </xdr:from>
    <xdr:to>
      <xdr:col>10</xdr:col>
      <xdr:colOff>155575</xdr:colOff>
      <xdr:row>73</xdr:row>
      <xdr:rowOff>155810</xdr:rowOff>
    </xdr:to>
    <xdr:sp macro="" textlink="">
      <xdr:nvSpPr>
        <xdr:cNvPr id="426" name="円/楕円 425"/>
        <xdr:cNvSpPr/>
      </xdr:nvSpPr>
      <xdr:spPr>
        <a:xfrm>
          <a:off x="6921500" y="125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887</xdr:rowOff>
    </xdr:from>
    <xdr:ext cx="534377" cy="259045"/>
    <xdr:sp macro="" textlink="">
      <xdr:nvSpPr>
        <xdr:cNvPr id="427" name="テキスト ボックス 426"/>
        <xdr:cNvSpPr txBox="1"/>
      </xdr:nvSpPr>
      <xdr:spPr>
        <a:xfrm>
          <a:off x="6705111" y="123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4271</xdr:rowOff>
    </xdr:from>
    <xdr:to>
      <xdr:col>15</xdr:col>
      <xdr:colOff>180975</xdr:colOff>
      <xdr:row>91</xdr:row>
      <xdr:rowOff>50121</xdr:rowOff>
    </xdr:to>
    <xdr:cxnSp macro="">
      <xdr:nvCxnSpPr>
        <xdr:cNvPr id="459" name="直線コネクタ 458"/>
        <xdr:cNvCxnSpPr/>
      </xdr:nvCxnSpPr>
      <xdr:spPr>
        <a:xfrm flipV="1">
          <a:off x="9639300" y="15434771"/>
          <a:ext cx="838200" cy="2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27486</xdr:rowOff>
    </xdr:from>
    <xdr:ext cx="534377" cy="259045"/>
    <xdr:sp macro="" textlink="">
      <xdr:nvSpPr>
        <xdr:cNvPr id="460" name="土木費平均値テキスト"/>
        <xdr:cNvSpPr txBox="1"/>
      </xdr:nvSpPr>
      <xdr:spPr>
        <a:xfrm>
          <a:off x="10528300" y="16486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50121</xdr:rowOff>
    </xdr:from>
    <xdr:to>
      <xdr:col>14</xdr:col>
      <xdr:colOff>28575</xdr:colOff>
      <xdr:row>92</xdr:row>
      <xdr:rowOff>52015</xdr:rowOff>
    </xdr:to>
    <xdr:cxnSp macro="">
      <xdr:nvCxnSpPr>
        <xdr:cNvPr id="462" name="直線コネクタ 461"/>
        <xdr:cNvCxnSpPr/>
      </xdr:nvCxnSpPr>
      <xdr:spPr>
        <a:xfrm flipV="1">
          <a:off x="8750300" y="15652071"/>
          <a:ext cx="889000" cy="17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147893</xdr:rowOff>
    </xdr:from>
    <xdr:ext cx="534377" cy="259045"/>
    <xdr:sp macro="" textlink="">
      <xdr:nvSpPr>
        <xdr:cNvPr id="464" name="テキスト ボックス 463"/>
        <xdr:cNvSpPr txBox="1"/>
      </xdr:nvSpPr>
      <xdr:spPr>
        <a:xfrm>
          <a:off x="9372111" y="1643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52015</xdr:rowOff>
    </xdr:from>
    <xdr:to>
      <xdr:col>12</xdr:col>
      <xdr:colOff>511175</xdr:colOff>
      <xdr:row>93</xdr:row>
      <xdr:rowOff>36895</xdr:rowOff>
    </xdr:to>
    <xdr:cxnSp macro="">
      <xdr:nvCxnSpPr>
        <xdr:cNvPr id="465" name="直線コネクタ 464"/>
        <xdr:cNvCxnSpPr/>
      </xdr:nvCxnSpPr>
      <xdr:spPr>
        <a:xfrm flipV="1">
          <a:off x="7861300" y="15825415"/>
          <a:ext cx="889000" cy="15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77091</xdr:rowOff>
    </xdr:from>
    <xdr:ext cx="534377" cy="259045"/>
    <xdr:sp macro="" textlink="">
      <xdr:nvSpPr>
        <xdr:cNvPr id="467" name="テキスト ボックス 466"/>
        <xdr:cNvSpPr txBox="1"/>
      </xdr:nvSpPr>
      <xdr:spPr>
        <a:xfrm>
          <a:off x="8483111" y="163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36895</xdr:rowOff>
    </xdr:from>
    <xdr:to>
      <xdr:col>11</xdr:col>
      <xdr:colOff>307975</xdr:colOff>
      <xdr:row>93</xdr:row>
      <xdr:rowOff>108970</xdr:rowOff>
    </xdr:to>
    <xdr:cxnSp macro="">
      <xdr:nvCxnSpPr>
        <xdr:cNvPr id="468" name="直線コネクタ 467"/>
        <xdr:cNvCxnSpPr/>
      </xdr:nvCxnSpPr>
      <xdr:spPr>
        <a:xfrm flipV="1">
          <a:off x="6972300" y="15981745"/>
          <a:ext cx="889000" cy="7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9327</xdr:rowOff>
    </xdr:from>
    <xdr:ext cx="534377" cy="259045"/>
    <xdr:sp macro="" textlink="">
      <xdr:nvSpPr>
        <xdr:cNvPr id="470" name="テキスト ボックス 469"/>
        <xdr:cNvSpPr txBox="1"/>
      </xdr:nvSpPr>
      <xdr:spPr>
        <a:xfrm>
          <a:off x="7594111" y="164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3841</xdr:rowOff>
    </xdr:from>
    <xdr:ext cx="534377" cy="259045"/>
    <xdr:sp macro="" textlink="">
      <xdr:nvSpPr>
        <xdr:cNvPr id="472" name="テキスト ボックス 471"/>
        <xdr:cNvSpPr txBox="1"/>
      </xdr:nvSpPr>
      <xdr:spPr>
        <a:xfrm>
          <a:off x="6705111" y="16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89</xdr:row>
      <xdr:rowOff>124921</xdr:rowOff>
    </xdr:from>
    <xdr:to>
      <xdr:col>15</xdr:col>
      <xdr:colOff>231775</xdr:colOff>
      <xdr:row>90</xdr:row>
      <xdr:rowOff>55071</xdr:rowOff>
    </xdr:to>
    <xdr:sp macro="" textlink="">
      <xdr:nvSpPr>
        <xdr:cNvPr id="478" name="円/楕円 477"/>
        <xdr:cNvSpPr/>
      </xdr:nvSpPr>
      <xdr:spPr>
        <a:xfrm>
          <a:off x="10426700" y="15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77948</xdr:rowOff>
    </xdr:from>
    <xdr:ext cx="534377" cy="259045"/>
    <xdr:sp macro="" textlink="">
      <xdr:nvSpPr>
        <xdr:cNvPr id="479" name="土木費該当値テキスト"/>
        <xdr:cNvSpPr txBox="1"/>
      </xdr:nvSpPr>
      <xdr:spPr>
        <a:xfrm>
          <a:off x="10528300" y="153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70,147</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170771</xdr:rowOff>
    </xdr:from>
    <xdr:to>
      <xdr:col>14</xdr:col>
      <xdr:colOff>79375</xdr:colOff>
      <xdr:row>91</xdr:row>
      <xdr:rowOff>100921</xdr:rowOff>
    </xdr:to>
    <xdr:sp macro="" textlink="">
      <xdr:nvSpPr>
        <xdr:cNvPr id="480" name="円/楕円 479"/>
        <xdr:cNvSpPr/>
      </xdr:nvSpPr>
      <xdr:spPr>
        <a:xfrm>
          <a:off x="9588500" y="156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117448</xdr:rowOff>
    </xdr:from>
    <xdr:ext cx="534377" cy="259045"/>
    <xdr:sp macro="" textlink="">
      <xdr:nvSpPr>
        <xdr:cNvPr id="481" name="テキスト ボックス 480"/>
        <xdr:cNvSpPr txBox="1"/>
      </xdr:nvSpPr>
      <xdr:spPr>
        <a:xfrm>
          <a:off x="9372111" y="153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1215</xdr:rowOff>
    </xdr:from>
    <xdr:to>
      <xdr:col>12</xdr:col>
      <xdr:colOff>561975</xdr:colOff>
      <xdr:row>92</xdr:row>
      <xdr:rowOff>102815</xdr:rowOff>
    </xdr:to>
    <xdr:sp macro="" textlink="">
      <xdr:nvSpPr>
        <xdr:cNvPr id="482" name="円/楕円 481"/>
        <xdr:cNvSpPr/>
      </xdr:nvSpPr>
      <xdr:spPr>
        <a:xfrm>
          <a:off x="8699500" y="157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119342</xdr:rowOff>
    </xdr:from>
    <xdr:ext cx="534377" cy="259045"/>
    <xdr:sp macro="" textlink="">
      <xdr:nvSpPr>
        <xdr:cNvPr id="483" name="テキスト ボックス 482"/>
        <xdr:cNvSpPr txBox="1"/>
      </xdr:nvSpPr>
      <xdr:spPr>
        <a:xfrm>
          <a:off x="8483111" y="1554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58,185</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157545</xdr:rowOff>
    </xdr:from>
    <xdr:to>
      <xdr:col>11</xdr:col>
      <xdr:colOff>358775</xdr:colOff>
      <xdr:row>93</xdr:row>
      <xdr:rowOff>87695</xdr:rowOff>
    </xdr:to>
    <xdr:sp macro="" textlink="">
      <xdr:nvSpPr>
        <xdr:cNvPr id="484" name="円/楕円 483"/>
        <xdr:cNvSpPr/>
      </xdr:nvSpPr>
      <xdr:spPr>
        <a:xfrm>
          <a:off x="7810500" y="159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104222</xdr:rowOff>
    </xdr:from>
    <xdr:ext cx="534377" cy="259045"/>
    <xdr:sp macro="" textlink="">
      <xdr:nvSpPr>
        <xdr:cNvPr id="485" name="テキスト ボックス 484"/>
        <xdr:cNvSpPr txBox="1"/>
      </xdr:nvSpPr>
      <xdr:spPr>
        <a:xfrm>
          <a:off x="7594111" y="157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53,398</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58170</xdr:rowOff>
    </xdr:from>
    <xdr:to>
      <xdr:col>10</xdr:col>
      <xdr:colOff>155575</xdr:colOff>
      <xdr:row>93</xdr:row>
      <xdr:rowOff>159770</xdr:rowOff>
    </xdr:to>
    <xdr:sp macro="" textlink="">
      <xdr:nvSpPr>
        <xdr:cNvPr id="486" name="円/楕円 485"/>
        <xdr:cNvSpPr/>
      </xdr:nvSpPr>
      <xdr:spPr>
        <a:xfrm>
          <a:off x="6921500" y="16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4847</xdr:rowOff>
    </xdr:from>
    <xdr:ext cx="534377" cy="259045"/>
    <xdr:sp macro="" textlink="">
      <xdr:nvSpPr>
        <xdr:cNvPr id="487" name="テキスト ボックス 486"/>
        <xdr:cNvSpPr txBox="1"/>
      </xdr:nvSpPr>
      <xdr:spPr>
        <a:xfrm>
          <a:off x="6705111" y="157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17856</xdr:rowOff>
    </xdr:from>
    <xdr:to>
      <xdr:col>23</xdr:col>
      <xdr:colOff>517525</xdr:colOff>
      <xdr:row>33</xdr:row>
      <xdr:rowOff>148981</xdr:rowOff>
    </xdr:to>
    <xdr:cxnSp macro="">
      <xdr:nvCxnSpPr>
        <xdr:cNvPr id="515" name="直線コネクタ 514"/>
        <xdr:cNvCxnSpPr/>
      </xdr:nvCxnSpPr>
      <xdr:spPr>
        <a:xfrm flipV="1">
          <a:off x="15481300" y="5161356"/>
          <a:ext cx="838200" cy="6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164894</xdr:rowOff>
    </xdr:from>
    <xdr:ext cx="534377" cy="259045"/>
    <xdr:sp macro="" textlink="">
      <xdr:nvSpPr>
        <xdr:cNvPr id="516" name="消防費平均値テキスト"/>
        <xdr:cNvSpPr txBox="1"/>
      </xdr:nvSpPr>
      <xdr:spPr>
        <a:xfrm>
          <a:off x="16370300" y="6337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148981</xdr:rowOff>
    </xdr:from>
    <xdr:to>
      <xdr:col>22</xdr:col>
      <xdr:colOff>365125</xdr:colOff>
      <xdr:row>35</xdr:row>
      <xdr:rowOff>70160</xdr:rowOff>
    </xdr:to>
    <xdr:cxnSp macro="">
      <xdr:nvCxnSpPr>
        <xdr:cNvPr id="518" name="直線コネクタ 517"/>
        <xdr:cNvCxnSpPr/>
      </xdr:nvCxnSpPr>
      <xdr:spPr>
        <a:xfrm flipV="1">
          <a:off x="14592300" y="5806831"/>
          <a:ext cx="889000" cy="26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20" name="テキスト ボックス 519"/>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70160</xdr:rowOff>
    </xdr:from>
    <xdr:to>
      <xdr:col>21</xdr:col>
      <xdr:colOff>161925</xdr:colOff>
      <xdr:row>36</xdr:row>
      <xdr:rowOff>106827</xdr:rowOff>
    </xdr:to>
    <xdr:cxnSp macro="">
      <xdr:nvCxnSpPr>
        <xdr:cNvPr id="521" name="直線コネクタ 520"/>
        <xdr:cNvCxnSpPr/>
      </xdr:nvCxnSpPr>
      <xdr:spPr>
        <a:xfrm flipV="1">
          <a:off x="13703300" y="6070910"/>
          <a:ext cx="889000" cy="20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3" name="テキスト ボックス 522"/>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106827</xdr:rowOff>
    </xdr:from>
    <xdr:to>
      <xdr:col>19</xdr:col>
      <xdr:colOff>644525</xdr:colOff>
      <xdr:row>37</xdr:row>
      <xdr:rowOff>92197</xdr:rowOff>
    </xdr:to>
    <xdr:cxnSp macro="">
      <xdr:nvCxnSpPr>
        <xdr:cNvPr id="524" name="直線コネクタ 523"/>
        <xdr:cNvCxnSpPr/>
      </xdr:nvCxnSpPr>
      <xdr:spPr>
        <a:xfrm flipV="1">
          <a:off x="12814300" y="6279027"/>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6" name="テキスト ボックス 525"/>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8" name="テキスト ボックス 527"/>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138506</xdr:rowOff>
    </xdr:from>
    <xdr:to>
      <xdr:col>23</xdr:col>
      <xdr:colOff>568325</xdr:colOff>
      <xdr:row>30</xdr:row>
      <xdr:rowOff>68656</xdr:rowOff>
    </xdr:to>
    <xdr:sp macro="" textlink="">
      <xdr:nvSpPr>
        <xdr:cNvPr id="534" name="円/楕円 533"/>
        <xdr:cNvSpPr/>
      </xdr:nvSpPr>
      <xdr:spPr>
        <a:xfrm>
          <a:off x="16268700" y="51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91533</xdr:rowOff>
    </xdr:from>
    <xdr:ext cx="534377" cy="259045"/>
    <xdr:sp macro="" textlink="">
      <xdr:nvSpPr>
        <xdr:cNvPr id="535" name="消防費該当値テキスト"/>
        <xdr:cNvSpPr txBox="1"/>
      </xdr:nvSpPr>
      <xdr:spPr>
        <a:xfrm>
          <a:off x="16370300" y="506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98181</xdr:rowOff>
    </xdr:from>
    <xdr:to>
      <xdr:col>22</xdr:col>
      <xdr:colOff>415925</xdr:colOff>
      <xdr:row>34</xdr:row>
      <xdr:rowOff>28331</xdr:rowOff>
    </xdr:to>
    <xdr:sp macro="" textlink="">
      <xdr:nvSpPr>
        <xdr:cNvPr id="536" name="円/楕円 535"/>
        <xdr:cNvSpPr/>
      </xdr:nvSpPr>
      <xdr:spPr>
        <a:xfrm>
          <a:off x="15430500" y="57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44858</xdr:rowOff>
    </xdr:from>
    <xdr:ext cx="534377" cy="259045"/>
    <xdr:sp macro="" textlink="">
      <xdr:nvSpPr>
        <xdr:cNvPr id="537" name="テキスト ボックス 536"/>
        <xdr:cNvSpPr txBox="1"/>
      </xdr:nvSpPr>
      <xdr:spPr>
        <a:xfrm>
          <a:off x="15214111" y="55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19360</xdr:rowOff>
    </xdr:from>
    <xdr:to>
      <xdr:col>21</xdr:col>
      <xdr:colOff>212725</xdr:colOff>
      <xdr:row>35</xdr:row>
      <xdr:rowOff>120960</xdr:rowOff>
    </xdr:to>
    <xdr:sp macro="" textlink="">
      <xdr:nvSpPr>
        <xdr:cNvPr id="538" name="円/楕円 537"/>
        <xdr:cNvSpPr/>
      </xdr:nvSpPr>
      <xdr:spPr>
        <a:xfrm>
          <a:off x="14541500" y="60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137487</xdr:rowOff>
    </xdr:from>
    <xdr:ext cx="534377" cy="259045"/>
    <xdr:sp macro="" textlink="">
      <xdr:nvSpPr>
        <xdr:cNvPr id="539" name="テキスト ボックス 538"/>
        <xdr:cNvSpPr txBox="1"/>
      </xdr:nvSpPr>
      <xdr:spPr>
        <a:xfrm>
          <a:off x="14325111" y="57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56027</xdr:rowOff>
    </xdr:from>
    <xdr:to>
      <xdr:col>20</xdr:col>
      <xdr:colOff>9525</xdr:colOff>
      <xdr:row>36</xdr:row>
      <xdr:rowOff>157627</xdr:rowOff>
    </xdr:to>
    <xdr:sp macro="" textlink="">
      <xdr:nvSpPr>
        <xdr:cNvPr id="540" name="円/楕円 539"/>
        <xdr:cNvSpPr/>
      </xdr:nvSpPr>
      <xdr:spPr>
        <a:xfrm>
          <a:off x="13652500" y="62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2704</xdr:rowOff>
    </xdr:from>
    <xdr:ext cx="534377" cy="259045"/>
    <xdr:sp macro="" textlink="">
      <xdr:nvSpPr>
        <xdr:cNvPr id="541" name="テキスト ボックス 540"/>
        <xdr:cNvSpPr txBox="1"/>
      </xdr:nvSpPr>
      <xdr:spPr>
        <a:xfrm>
          <a:off x="13436111"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41397</xdr:rowOff>
    </xdr:from>
    <xdr:to>
      <xdr:col>18</xdr:col>
      <xdr:colOff>492125</xdr:colOff>
      <xdr:row>37</xdr:row>
      <xdr:rowOff>142997</xdr:rowOff>
    </xdr:to>
    <xdr:sp macro="" textlink="">
      <xdr:nvSpPr>
        <xdr:cNvPr id="542" name="円/楕円 541"/>
        <xdr:cNvSpPr/>
      </xdr:nvSpPr>
      <xdr:spPr>
        <a:xfrm>
          <a:off x="12763500" y="63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159524</xdr:rowOff>
    </xdr:from>
    <xdr:ext cx="534377" cy="259045"/>
    <xdr:sp macro="" textlink="">
      <xdr:nvSpPr>
        <xdr:cNvPr id="543" name="テキスト ボックス 542"/>
        <xdr:cNvSpPr txBox="1"/>
      </xdr:nvSpPr>
      <xdr:spPr>
        <a:xfrm>
          <a:off x="12547111" y="61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23571</xdr:rowOff>
    </xdr:from>
    <xdr:to>
      <xdr:col>23</xdr:col>
      <xdr:colOff>517525</xdr:colOff>
      <xdr:row>55</xdr:row>
      <xdr:rowOff>164891</xdr:rowOff>
    </xdr:to>
    <xdr:cxnSp macro="">
      <xdr:nvCxnSpPr>
        <xdr:cNvPr id="571" name="直線コネクタ 570"/>
        <xdr:cNvCxnSpPr/>
      </xdr:nvCxnSpPr>
      <xdr:spPr>
        <a:xfrm flipV="1">
          <a:off x="15481300" y="9281871"/>
          <a:ext cx="838200" cy="3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164891</xdr:rowOff>
    </xdr:from>
    <xdr:to>
      <xdr:col>22</xdr:col>
      <xdr:colOff>365125</xdr:colOff>
      <xdr:row>56</xdr:row>
      <xdr:rowOff>90414</xdr:rowOff>
    </xdr:to>
    <xdr:cxnSp macro="">
      <xdr:nvCxnSpPr>
        <xdr:cNvPr id="574" name="直線コネクタ 573"/>
        <xdr:cNvCxnSpPr/>
      </xdr:nvCxnSpPr>
      <xdr:spPr>
        <a:xfrm flipV="1">
          <a:off x="14592300" y="9594641"/>
          <a:ext cx="889000" cy="9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67256</xdr:rowOff>
    </xdr:from>
    <xdr:to>
      <xdr:col>21</xdr:col>
      <xdr:colOff>161925</xdr:colOff>
      <xdr:row>56</xdr:row>
      <xdr:rowOff>90414</xdr:rowOff>
    </xdr:to>
    <xdr:cxnSp macro="">
      <xdr:nvCxnSpPr>
        <xdr:cNvPr id="577" name="直線コネクタ 576"/>
        <xdr:cNvCxnSpPr/>
      </xdr:nvCxnSpPr>
      <xdr:spPr>
        <a:xfrm>
          <a:off x="13703300" y="9668456"/>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19228</xdr:rowOff>
    </xdr:from>
    <xdr:to>
      <xdr:col>19</xdr:col>
      <xdr:colOff>644525</xdr:colOff>
      <xdr:row>56</xdr:row>
      <xdr:rowOff>67256</xdr:rowOff>
    </xdr:to>
    <xdr:cxnSp macro="">
      <xdr:nvCxnSpPr>
        <xdr:cNvPr id="580" name="直線コネクタ 579"/>
        <xdr:cNvCxnSpPr/>
      </xdr:nvCxnSpPr>
      <xdr:spPr>
        <a:xfrm>
          <a:off x="12814300" y="9620428"/>
          <a:ext cx="889000" cy="4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144221</xdr:rowOff>
    </xdr:from>
    <xdr:to>
      <xdr:col>23</xdr:col>
      <xdr:colOff>568325</xdr:colOff>
      <xdr:row>54</xdr:row>
      <xdr:rowOff>74371</xdr:rowOff>
    </xdr:to>
    <xdr:sp macro="" textlink="">
      <xdr:nvSpPr>
        <xdr:cNvPr id="590" name="円/楕円 589"/>
        <xdr:cNvSpPr/>
      </xdr:nvSpPr>
      <xdr:spPr>
        <a:xfrm>
          <a:off x="16268700" y="92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167098</xdr:rowOff>
    </xdr:from>
    <xdr:ext cx="534377" cy="259045"/>
    <xdr:sp macro="" textlink="">
      <xdr:nvSpPr>
        <xdr:cNvPr id="591" name="教育費該当値テキスト"/>
        <xdr:cNvSpPr txBox="1"/>
      </xdr:nvSpPr>
      <xdr:spPr>
        <a:xfrm>
          <a:off x="16370300" y="90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114091</xdr:rowOff>
    </xdr:from>
    <xdr:to>
      <xdr:col>22</xdr:col>
      <xdr:colOff>415925</xdr:colOff>
      <xdr:row>56</xdr:row>
      <xdr:rowOff>44241</xdr:rowOff>
    </xdr:to>
    <xdr:sp macro="" textlink="">
      <xdr:nvSpPr>
        <xdr:cNvPr id="592" name="円/楕円 591"/>
        <xdr:cNvSpPr/>
      </xdr:nvSpPr>
      <xdr:spPr>
        <a:xfrm>
          <a:off x="15430500" y="95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35368</xdr:rowOff>
    </xdr:from>
    <xdr:ext cx="534377" cy="259045"/>
    <xdr:sp macro="" textlink="">
      <xdr:nvSpPr>
        <xdr:cNvPr id="593" name="テキスト ボックス 592"/>
        <xdr:cNvSpPr txBox="1"/>
      </xdr:nvSpPr>
      <xdr:spPr>
        <a:xfrm>
          <a:off x="15214111" y="96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39614</xdr:rowOff>
    </xdr:from>
    <xdr:to>
      <xdr:col>21</xdr:col>
      <xdr:colOff>212725</xdr:colOff>
      <xdr:row>56</xdr:row>
      <xdr:rowOff>141214</xdr:rowOff>
    </xdr:to>
    <xdr:sp macro="" textlink="">
      <xdr:nvSpPr>
        <xdr:cNvPr id="594" name="円/楕円 593"/>
        <xdr:cNvSpPr/>
      </xdr:nvSpPr>
      <xdr:spPr>
        <a:xfrm>
          <a:off x="14541500" y="96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132341</xdr:rowOff>
    </xdr:from>
    <xdr:ext cx="534377" cy="259045"/>
    <xdr:sp macro="" textlink="">
      <xdr:nvSpPr>
        <xdr:cNvPr id="595" name="テキスト ボックス 594"/>
        <xdr:cNvSpPr txBox="1"/>
      </xdr:nvSpPr>
      <xdr:spPr>
        <a:xfrm>
          <a:off x="14325111" y="9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16456</xdr:rowOff>
    </xdr:from>
    <xdr:to>
      <xdr:col>20</xdr:col>
      <xdr:colOff>9525</xdr:colOff>
      <xdr:row>56</xdr:row>
      <xdr:rowOff>118056</xdr:rowOff>
    </xdr:to>
    <xdr:sp macro="" textlink="">
      <xdr:nvSpPr>
        <xdr:cNvPr id="596" name="円/楕円 595"/>
        <xdr:cNvSpPr/>
      </xdr:nvSpPr>
      <xdr:spPr>
        <a:xfrm>
          <a:off x="13652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109183</xdr:rowOff>
    </xdr:from>
    <xdr:ext cx="534377" cy="259045"/>
    <xdr:sp macro="" textlink="">
      <xdr:nvSpPr>
        <xdr:cNvPr id="597" name="テキスト ボックス 596"/>
        <xdr:cNvSpPr txBox="1"/>
      </xdr:nvSpPr>
      <xdr:spPr>
        <a:xfrm>
          <a:off x="13436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139878</xdr:rowOff>
    </xdr:from>
    <xdr:to>
      <xdr:col>18</xdr:col>
      <xdr:colOff>492125</xdr:colOff>
      <xdr:row>56</xdr:row>
      <xdr:rowOff>70028</xdr:rowOff>
    </xdr:to>
    <xdr:sp macro="" textlink="">
      <xdr:nvSpPr>
        <xdr:cNvPr id="598" name="円/楕円 597"/>
        <xdr:cNvSpPr/>
      </xdr:nvSpPr>
      <xdr:spPr>
        <a:xfrm>
          <a:off x="12763500" y="9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61155</xdr:rowOff>
    </xdr:from>
    <xdr:ext cx="534377" cy="259045"/>
    <xdr:sp macro="" textlink="">
      <xdr:nvSpPr>
        <xdr:cNvPr id="599" name="テキスト ボックス 598"/>
        <xdr:cNvSpPr txBox="1"/>
      </xdr:nvSpPr>
      <xdr:spPr>
        <a:xfrm>
          <a:off x="12547111" y="96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50736</xdr:rowOff>
    </xdr:from>
    <xdr:to>
      <xdr:col>23</xdr:col>
      <xdr:colOff>517525</xdr:colOff>
      <xdr:row>70</xdr:row>
      <xdr:rowOff>61595</xdr:rowOff>
    </xdr:to>
    <xdr:cxnSp macro="">
      <xdr:nvCxnSpPr>
        <xdr:cNvPr id="628" name="直線コネクタ 627"/>
        <xdr:cNvCxnSpPr/>
      </xdr:nvCxnSpPr>
      <xdr:spPr>
        <a:xfrm>
          <a:off x="15481300" y="12052236"/>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52658</xdr:rowOff>
    </xdr:from>
    <xdr:ext cx="378565" cy="259045"/>
    <xdr:sp macro="" textlink="">
      <xdr:nvSpPr>
        <xdr:cNvPr id="629" name="災害復旧費平均値テキスト"/>
        <xdr:cNvSpPr txBox="1"/>
      </xdr:nvSpPr>
      <xdr:spPr>
        <a:xfrm>
          <a:off x="16370300" y="13425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50736</xdr:rowOff>
    </xdr:from>
    <xdr:to>
      <xdr:col>22</xdr:col>
      <xdr:colOff>365125</xdr:colOff>
      <xdr:row>77</xdr:row>
      <xdr:rowOff>162561</xdr:rowOff>
    </xdr:to>
    <xdr:cxnSp macro="">
      <xdr:nvCxnSpPr>
        <xdr:cNvPr id="631" name="直線コネクタ 630"/>
        <xdr:cNvCxnSpPr/>
      </xdr:nvCxnSpPr>
      <xdr:spPr>
        <a:xfrm flipV="1">
          <a:off x="14592300" y="12052236"/>
          <a:ext cx="889000" cy="13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126953</xdr:rowOff>
    </xdr:from>
    <xdr:ext cx="378565" cy="259045"/>
    <xdr:sp macro="" textlink="">
      <xdr:nvSpPr>
        <xdr:cNvPr id="633" name="テキスト ボックス 632"/>
        <xdr:cNvSpPr txBox="1"/>
      </xdr:nvSpPr>
      <xdr:spPr>
        <a:xfrm>
          <a:off x="15292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141987</xdr:rowOff>
    </xdr:from>
    <xdr:to>
      <xdr:col>21</xdr:col>
      <xdr:colOff>161925</xdr:colOff>
      <xdr:row>77</xdr:row>
      <xdr:rowOff>162561</xdr:rowOff>
    </xdr:to>
    <xdr:cxnSp macro="">
      <xdr:nvCxnSpPr>
        <xdr:cNvPr id="634" name="直線コネクタ 633"/>
        <xdr:cNvCxnSpPr/>
      </xdr:nvCxnSpPr>
      <xdr:spPr>
        <a:xfrm>
          <a:off x="13703300" y="133436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123334</xdr:rowOff>
    </xdr:from>
    <xdr:ext cx="378565" cy="259045"/>
    <xdr:sp macro="" textlink="">
      <xdr:nvSpPr>
        <xdr:cNvPr id="636" name="テキスト ボックス 635"/>
        <xdr:cNvSpPr txBox="1"/>
      </xdr:nvSpPr>
      <xdr:spPr>
        <a:xfrm>
          <a:off x="14403017" y="1349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141987</xdr:rowOff>
    </xdr:from>
    <xdr:to>
      <xdr:col>19</xdr:col>
      <xdr:colOff>644525</xdr:colOff>
      <xdr:row>78</xdr:row>
      <xdr:rowOff>54738</xdr:rowOff>
    </xdr:to>
    <xdr:cxnSp macro="">
      <xdr:nvCxnSpPr>
        <xdr:cNvPr id="637" name="直線コネクタ 636"/>
        <xdr:cNvCxnSpPr/>
      </xdr:nvCxnSpPr>
      <xdr:spPr>
        <a:xfrm flipV="1">
          <a:off x="12814300" y="1334363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28084</xdr:rowOff>
    </xdr:from>
    <xdr:ext cx="469744" cy="259045"/>
    <xdr:sp macro="" textlink="">
      <xdr:nvSpPr>
        <xdr:cNvPr id="639" name="テキスト ボックス 638"/>
        <xdr:cNvSpPr txBox="1"/>
      </xdr:nvSpPr>
      <xdr:spPr>
        <a:xfrm>
          <a:off x="13468427" y="134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10795</xdr:rowOff>
    </xdr:from>
    <xdr:to>
      <xdr:col>23</xdr:col>
      <xdr:colOff>568325</xdr:colOff>
      <xdr:row>70</xdr:row>
      <xdr:rowOff>112395</xdr:rowOff>
    </xdr:to>
    <xdr:sp macro="" textlink="">
      <xdr:nvSpPr>
        <xdr:cNvPr id="647" name="円/楕円 646"/>
        <xdr:cNvSpPr/>
      </xdr:nvSpPr>
      <xdr:spPr>
        <a:xfrm>
          <a:off x="16268700" y="12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135272</xdr:rowOff>
    </xdr:from>
    <xdr:ext cx="469744" cy="259045"/>
    <xdr:sp macro="" textlink="">
      <xdr:nvSpPr>
        <xdr:cNvPr id="648" name="災害復旧費該当値テキスト"/>
        <xdr:cNvSpPr txBox="1"/>
      </xdr:nvSpPr>
      <xdr:spPr>
        <a:xfrm>
          <a:off x="16370300" y="1196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171386</xdr:rowOff>
    </xdr:from>
    <xdr:to>
      <xdr:col>22</xdr:col>
      <xdr:colOff>415925</xdr:colOff>
      <xdr:row>70</xdr:row>
      <xdr:rowOff>101536</xdr:rowOff>
    </xdr:to>
    <xdr:sp macro="" textlink="">
      <xdr:nvSpPr>
        <xdr:cNvPr id="649" name="円/楕円 648"/>
        <xdr:cNvSpPr/>
      </xdr:nvSpPr>
      <xdr:spPr>
        <a:xfrm>
          <a:off x="15430500" y="120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68</xdr:row>
      <xdr:rowOff>118063</xdr:rowOff>
    </xdr:from>
    <xdr:ext cx="469744" cy="259045"/>
    <xdr:sp macro="" textlink="">
      <xdr:nvSpPr>
        <xdr:cNvPr id="650" name="テキスト ボックス 649"/>
        <xdr:cNvSpPr txBox="1"/>
      </xdr:nvSpPr>
      <xdr:spPr>
        <a:xfrm>
          <a:off x="15246427" y="117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111761</xdr:rowOff>
    </xdr:from>
    <xdr:to>
      <xdr:col>21</xdr:col>
      <xdr:colOff>212725</xdr:colOff>
      <xdr:row>78</xdr:row>
      <xdr:rowOff>41911</xdr:rowOff>
    </xdr:to>
    <xdr:sp macro="" textlink="">
      <xdr:nvSpPr>
        <xdr:cNvPr id="651" name="円/楕円 650"/>
        <xdr:cNvSpPr/>
      </xdr:nvSpPr>
      <xdr:spPr>
        <a:xfrm>
          <a:off x="14541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58438</xdr:rowOff>
    </xdr:from>
    <xdr:ext cx="469744" cy="259045"/>
    <xdr:sp macro="" textlink="">
      <xdr:nvSpPr>
        <xdr:cNvPr id="652" name="テキスト ボックス 651"/>
        <xdr:cNvSpPr txBox="1"/>
      </xdr:nvSpPr>
      <xdr:spPr>
        <a:xfrm>
          <a:off x="14357427" y="1308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91187</xdr:rowOff>
    </xdr:from>
    <xdr:to>
      <xdr:col>20</xdr:col>
      <xdr:colOff>9525</xdr:colOff>
      <xdr:row>78</xdr:row>
      <xdr:rowOff>21337</xdr:rowOff>
    </xdr:to>
    <xdr:sp macro="" textlink="">
      <xdr:nvSpPr>
        <xdr:cNvPr id="653" name="円/楕円 652"/>
        <xdr:cNvSpPr/>
      </xdr:nvSpPr>
      <xdr:spPr>
        <a:xfrm>
          <a:off x="13652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37864</xdr:rowOff>
    </xdr:from>
    <xdr:ext cx="469744" cy="259045"/>
    <xdr:sp macro="" textlink="">
      <xdr:nvSpPr>
        <xdr:cNvPr id="654" name="テキスト ボックス 653"/>
        <xdr:cNvSpPr txBox="1"/>
      </xdr:nvSpPr>
      <xdr:spPr>
        <a:xfrm>
          <a:off x="13468427" y="1306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3938</xdr:rowOff>
    </xdr:from>
    <xdr:to>
      <xdr:col>18</xdr:col>
      <xdr:colOff>492125</xdr:colOff>
      <xdr:row>78</xdr:row>
      <xdr:rowOff>105538</xdr:rowOff>
    </xdr:to>
    <xdr:sp macro="" textlink="">
      <xdr:nvSpPr>
        <xdr:cNvPr id="655" name="円/楕円 654"/>
        <xdr:cNvSpPr/>
      </xdr:nvSpPr>
      <xdr:spPr>
        <a:xfrm>
          <a:off x="12763500" y="133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96665</xdr:rowOff>
    </xdr:from>
    <xdr:ext cx="378565" cy="259045"/>
    <xdr:sp macro="" textlink="">
      <xdr:nvSpPr>
        <xdr:cNvPr id="656" name="テキスト ボックス 655"/>
        <xdr:cNvSpPr txBox="1"/>
      </xdr:nvSpPr>
      <xdr:spPr>
        <a:xfrm>
          <a:off x="12625017" y="1346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110275</xdr:rowOff>
    </xdr:from>
    <xdr:to>
      <xdr:col>23</xdr:col>
      <xdr:colOff>517525</xdr:colOff>
      <xdr:row>94</xdr:row>
      <xdr:rowOff>164911</xdr:rowOff>
    </xdr:to>
    <xdr:cxnSp macro="">
      <xdr:nvCxnSpPr>
        <xdr:cNvPr id="687" name="直線コネクタ 686"/>
        <xdr:cNvCxnSpPr/>
      </xdr:nvCxnSpPr>
      <xdr:spPr>
        <a:xfrm>
          <a:off x="15481300" y="16226575"/>
          <a:ext cx="8382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80345</xdr:rowOff>
    </xdr:from>
    <xdr:to>
      <xdr:col>22</xdr:col>
      <xdr:colOff>365125</xdr:colOff>
      <xdr:row>94</xdr:row>
      <xdr:rowOff>110275</xdr:rowOff>
    </xdr:to>
    <xdr:cxnSp macro="">
      <xdr:nvCxnSpPr>
        <xdr:cNvPr id="690" name="直線コネクタ 689"/>
        <xdr:cNvCxnSpPr/>
      </xdr:nvCxnSpPr>
      <xdr:spPr>
        <a:xfrm>
          <a:off x="14592300" y="16196645"/>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34103</xdr:rowOff>
    </xdr:from>
    <xdr:to>
      <xdr:col>21</xdr:col>
      <xdr:colOff>161925</xdr:colOff>
      <xdr:row>94</xdr:row>
      <xdr:rowOff>80345</xdr:rowOff>
    </xdr:to>
    <xdr:cxnSp macro="">
      <xdr:nvCxnSpPr>
        <xdr:cNvPr id="693" name="直線コネクタ 692"/>
        <xdr:cNvCxnSpPr/>
      </xdr:nvCxnSpPr>
      <xdr:spPr>
        <a:xfrm>
          <a:off x="13703300" y="16150403"/>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10965</xdr:rowOff>
    </xdr:from>
    <xdr:to>
      <xdr:col>19</xdr:col>
      <xdr:colOff>644525</xdr:colOff>
      <xdr:row>94</xdr:row>
      <xdr:rowOff>34103</xdr:rowOff>
    </xdr:to>
    <xdr:cxnSp macro="">
      <xdr:nvCxnSpPr>
        <xdr:cNvPr id="696" name="直線コネクタ 695"/>
        <xdr:cNvCxnSpPr/>
      </xdr:nvCxnSpPr>
      <xdr:spPr>
        <a:xfrm>
          <a:off x="12814300" y="16127265"/>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114111</xdr:rowOff>
    </xdr:from>
    <xdr:to>
      <xdr:col>23</xdr:col>
      <xdr:colOff>568325</xdr:colOff>
      <xdr:row>95</xdr:row>
      <xdr:rowOff>44261</xdr:rowOff>
    </xdr:to>
    <xdr:sp macro="" textlink="">
      <xdr:nvSpPr>
        <xdr:cNvPr id="706" name="円/楕円 705"/>
        <xdr:cNvSpPr/>
      </xdr:nvSpPr>
      <xdr:spPr>
        <a:xfrm>
          <a:off x="16268700" y="162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136988</xdr:rowOff>
    </xdr:from>
    <xdr:ext cx="534377" cy="259045"/>
    <xdr:sp macro="" textlink="">
      <xdr:nvSpPr>
        <xdr:cNvPr id="707" name="公債費該当値テキスト"/>
        <xdr:cNvSpPr txBox="1"/>
      </xdr:nvSpPr>
      <xdr:spPr>
        <a:xfrm>
          <a:off x="16370300" y="1608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59475</xdr:rowOff>
    </xdr:from>
    <xdr:to>
      <xdr:col>22</xdr:col>
      <xdr:colOff>415925</xdr:colOff>
      <xdr:row>94</xdr:row>
      <xdr:rowOff>161075</xdr:rowOff>
    </xdr:to>
    <xdr:sp macro="" textlink="">
      <xdr:nvSpPr>
        <xdr:cNvPr id="708" name="円/楕円 707"/>
        <xdr:cNvSpPr/>
      </xdr:nvSpPr>
      <xdr:spPr>
        <a:xfrm>
          <a:off x="15430500" y="161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6152</xdr:rowOff>
    </xdr:from>
    <xdr:ext cx="534377" cy="259045"/>
    <xdr:sp macro="" textlink="">
      <xdr:nvSpPr>
        <xdr:cNvPr id="709" name="テキスト ボックス 708"/>
        <xdr:cNvSpPr txBox="1"/>
      </xdr:nvSpPr>
      <xdr:spPr>
        <a:xfrm>
          <a:off x="15214111" y="159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29545</xdr:rowOff>
    </xdr:from>
    <xdr:to>
      <xdr:col>21</xdr:col>
      <xdr:colOff>212725</xdr:colOff>
      <xdr:row>94</xdr:row>
      <xdr:rowOff>131145</xdr:rowOff>
    </xdr:to>
    <xdr:sp macro="" textlink="">
      <xdr:nvSpPr>
        <xdr:cNvPr id="710" name="円/楕円 709"/>
        <xdr:cNvSpPr/>
      </xdr:nvSpPr>
      <xdr:spPr>
        <a:xfrm>
          <a:off x="14541500" y="161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147672</xdr:rowOff>
    </xdr:from>
    <xdr:ext cx="534377" cy="259045"/>
    <xdr:sp macro="" textlink="">
      <xdr:nvSpPr>
        <xdr:cNvPr id="711" name="テキスト ボックス 710"/>
        <xdr:cNvSpPr txBox="1"/>
      </xdr:nvSpPr>
      <xdr:spPr>
        <a:xfrm>
          <a:off x="14325111" y="1592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154753</xdr:rowOff>
    </xdr:from>
    <xdr:to>
      <xdr:col>20</xdr:col>
      <xdr:colOff>9525</xdr:colOff>
      <xdr:row>94</xdr:row>
      <xdr:rowOff>84903</xdr:rowOff>
    </xdr:to>
    <xdr:sp macro="" textlink="">
      <xdr:nvSpPr>
        <xdr:cNvPr id="712" name="円/楕円 711"/>
        <xdr:cNvSpPr/>
      </xdr:nvSpPr>
      <xdr:spPr>
        <a:xfrm>
          <a:off x="13652500" y="160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101430</xdr:rowOff>
    </xdr:from>
    <xdr:ext cx="534377" cy="259045"/>
    <xdr:sp macro="" textlink="">
      <xdr:nvSpPr>
        <xdr:cNvPr id="713" name="テキスト ボックス 712"/>
        <xdr:cNvSpPr txBox="1"/>
      </xdr:nvSpPr>
      <xdr:spPr>
        <a:xfrm>
          <a:off x="13436111" y="1587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131615</xdr:rowOff>
    </xdr:from>
    <xdr:to>
      <xdr:col>18</xdr:col>
      <xdr:colOff>492125</xdr:colOff>
      <xdr:row>94</xdr:row>
      <xdr:rowOff>61765</xdr:rowOff>
    </xdr:to>
    <xdr:sp macro="" textlink="">
      <xdr:nvSpPr>
        <xdr:cNvPr id="714" name="円/楕円 713"/>
        <xdr:cNvSpPr/>
      </xdr:nvSpPr>
      <xdr:spPr>
        <a:xfrm>
          <a:off x="12763500" y="16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78292</xdr:rowOff>
    </xdr:from>
    <xdr:ext cx="534377" cy="259045"/>
    <xdr:sp macro="" textlink="">
      <xdr:nvSpPr>
        <xdr:cNvPr id="715" name="テキスト ボックス 714"/>
        <xdr:cNvSpPr txBox="1"/>
      </xdr:nvSpPr>
      <xdr:spPr>
        <a:xfrm>
          <a:off x="12547111" y="1585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39954</xdr:rowOff>
    </xdr:from>
    <xdr:to>
      <xdr:col>32</xdr:col>
      <xdr:colOff>186689</xdr:colOff>
      <xdr:row>39</xdr:row>
      <xdr:rowOff>44450</xdr:rowOff>
    </xdr:to>
    <xdr:cxnSp macro="">
      <xdr:nvCxnSpPr>
        <xdr:cNvPr id="739" name="直線コネクタ 738"/>
        <xdr:cNvCxnSpPr/>
      </xdr:nvCxnSpPr>
      <xdr:spPr>
        <a:xfrm flipV="1">
          <a:off x="22159595" y="6212154"/>
          <a:ext cx="1269" cy="518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81475</xdr:rowOff>
    </xdr:from>
    <xdr:ext cx="249299" cy="259045"/>
    <xdr:sp macro="" textlink="">
      <xdr:nvSpPr>
        <xdr:cNvPr id="740" name="諸支出金最小値テキスト"/>
        <xdr:cNvSpPr txBox="1"/>
      </xdr:nvSpPr>
      <xdr:spPr>
        <a:xfrm>
          <a:off x="22212300" y="67680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158081</xdr:rowOff>
    </xdr:from>
    <xdr:ext cx="469744" cy="259045"/>
    <xdr:sp macro="" textlink="">
      <xdr:nvSpPr>
        <xdr:cNvPr id="742" name="諸支出金最大値テキスト"/>
        <xdr:cNvSpPr txBox="1"/>
      </xdr:nvSpPr>
      <xdr:spPr>
        <a:xfrm>
          <a:off x="22212300" y="59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36</xdr:row>
      <xdr:rowOff>39954</xdr:rowOff>
    </xdr:from>
    <xdr:to>
      <xdr:col>32</xdr:col>
      <xdr:colOff>276225</xdr:colOff>
      <xdr:row>36</xdr:row>
      <xdr:rowOff>39954</xdr:rowOff>
    </xdr:to>
    <xdr:cxnSp macro="">
      <xdr:nvCxnSpPr>
        <xdr:cNvPr id="743" name="直線コネクタ 742"/>
        <xdr:cNvCxnSpPr/>
      </xdr:nvCxnSpPr>
      <xdr:spPr>
        <a:xfrm>
          <a:off x="22072600" y="621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44755</xdr:rowOff>
    </xdr:from>
    <xdr:to>
      <xdr:col>32</xdr:col>
      <xdr:colOff>187325</xdr:colOff>
      <xdr:row>38</xdr:row>
      <xdr:rowOff>140767</xdr:rowOff>
    </xdr:to>
    <xdr:cxnSp macro="">
      <xdr:nvCxnSpPr>
        <xdr:cNvPr id="744" name="直線コネクタ 743"/>
        <xdr:cNvCxnSpPr/>
      </xdr:nvCxnSpPr>
      <xdr:spPr>
        <a:xfrm flipV="1">
          <a:off x="21323300" y="6559855"/>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125925</xdr:rowOff>
    </xdr:from>
    <xdr:ext cx="378565" cy="259045"/>
    <xdr:sp macro="" textlink="">
      <xdr:nvSpPr>
        <xdr:cNvPr id="745" name="諸支出金平均値テキスト"/>
        <xdr:cNvSpPr txBox="1"/>
      </xdr:nvSpPr>
      <xdr:spPr>
        <a:xfrm>
          <a:off x="22212300" y="66410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147498</xdr:rowOff>
    </xdr:from>
    <xdr:to>
      <xdr:col>32</xdr:col>
      <xdr:colOff>238125</xdr:colOff>
      <xdr:row>39</xdr:row>
      <xdr:rowOff>77648</xdr:rowOff>
    </xdr:to>
    <xdr:sp macro="" textlink="">
      <xdr:nvSpPr>
        <xdr:cNvPr id="746" name="フローチャート : 判断 745"/>
        <xdr:cNvSpPr/>
      </xdr:nvSpPr>
      <xdr:spPr>
        <a:xfrm>
          <a:off x="22110700" y="666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56490</xdr:rowOff>
    </xdr:from>
    <xdr:to>
      <xdr:col>31</xdr:col>
      <xdr:colOff>34925</xdr:colOff>
      <xdr:row>38</xdr:row>
      <xdr:rowOff>140767</xdr:rowOff>
    </xdr:to>
    <xdr:cxnSp macro="">
      <xdr:nvCxnSpPr>
        <xdr:cNvPr id="747" name="直線コネクタ 746"/>
        <xdr:cNvCxnSpPr/>
      </xdr:nvCxnSpPr>
      <xdr:spPr>
        <a:xfrm>
          <a:off x="20434300" y="6400140"/>
          <a:ext cx="889000" cy="2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149555</xdr:rowOff>
    </xdr:from>
    <xdr:to>
      <xdr:col>31</xdr:col>
      <xdr:colOff>85725</xdr:colOff>
      <xdr:row>39</xdr:row>
      <xdr:rowOff>79705</xdr:rowOff>
    </xdr:to>
    <xdr:sp macro="" textlink="">
      <xdr:nvSpPr>
        <xdr:cNvPr id="748" name="フローチャート : 判断 747"/>
        <xdr:cNvSpPr/>
      </xdr:nvSpPr>
      <xdr:spPr>
        <a:xfrm>
          <a:off x="21272500" y="66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70832</xdr:rowOff>
    </xdr:from>
    <xdr:ext cx="378565" cy="259045"/>
    <xdr:sp macro="" textlink="">
      <xdr:nvSpPr>
        <xdr:cNvPr id="749" name="テキスト ボックス 748"/>
        <xdr:cNvSpPr txBox="1"/>
      </xdr:nvSpPr>
      <xdr:spPr>
        <a:xfrm>
          <a:off x="21134017" y="6757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56490</xdr:rowOff>
    </xdr:from>
    <xdr:to>
      <xdr:col>29</xdr:col>
      <xdr:colOff>517525</xdr:colOff>
      <xdr:row>37</xdr:row>
      <xdr:rowOff>123622</xdr:rowOff>
    </xdr:to>
    <xdr:cxnSp macro="">
      <xdr:nvCxnSpPr>
        <xdr:cNvPr id="750" name="直線コネクタ 749"/>
        <xdr:cNvCxnSpPr/>
      </xdr:nvCxnSpPr>
      <xdr:spPr>
        <a:xfrm flipV="1">
          <a:off x="19545300" y="6400140"/>
          <a:ext cx="889000" cy="6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151155</xdr:rowOff>
    </xdr:from>
    <xdr:to>
      <xdr:col>29</xdr:col>
      <xdr:colOff>568325</xdr:colOff>
      <xdr:row>39</xdr:row>
      <xdr:rowOff>81305</xdr:rowOff>
    </xdr:to>
    <xdr:sp macro="" textlink="">
      <xdr:nvSpPr>
        <xdr:cNvPr id="751" name="フローチャート : 判断 750"/>
        <xdr:cNvSpPr/>
      </xdr:nvSpPr>
      <xdr:spPr>
        <a:xfrm>
          <a:off x="20383500" y="66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72432</xdr:rowOff>
    </xdr:from>
    <xdr:ext cx="378565" cy="259045"/>
    <xdr:sp macro="" textlink="">
      <xdr:nvSpPr>
        <xdr:cNvPr id="752" name="テキスト ボックス 751"/>
        <xdr:cNvSpPr txBox="1"/>
      </xdr:nvSpPr>
      <xdr:spPr>
        <a:xfrm>
          <a:off x="20245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83083</xdr:rowOff>
    </xdr:from>
    <xdr:to>
      <xdr:col>28</xdr:col>
      <xdr:colOff>314325</xdr:colOff>
      <xdr:row>37</xdr:row>
      <xdr:rowOff>123622</xdr:rowOff>
    </xdr:to>
    <xdr:cxnSp macro="">
      <xdr:nvCxnSpPr>
        <xdr:cNvPr id="753" name="直線コネクタ 752"/>
        <xdr:cNvCxnSpPr/>
      </xdr:nvCxnSpPr>
      <xdr:spPr>
        <a:xfrm>
          <a:off x="18656300" y="5226583"/>
          <a:ext cx="889000" cy="12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131267</xdr:rowOff>
    </xdr:from>
    <xdr:to>
      <xdr:col>28</xdr:col>
      <xdr:colOff>365125</xdr:colOff>
      <xdr:row>39</xdr:row>
      <xdr:rowOff>61417</xdr:rowOff>
    </xdr:to>
    <xdr:sp macro="" textlink="">
      <xdr:nvSpPr>
        <xdr:cNvPr id="754" name="フローチャート : 判断 753"/>
        <xdr:cNvSpPr/>
      </xdr:nvSpPr>
      <xdr:spPr>
        <a:xfrm>
          <a:off x="19494500" y="66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52544</xdr:rowOff>
    </xdr:from>
    <xdr:ext cx="378565" cy="259045"/>
    <xdr:sp macro="" textlink="">
      <xdr:nvSpPr>
        <xdr:cNvPr id="755" name="テキスト ボックス 754"/>
        <xdr:cNvSpPr txBox="1"/>
      </xdr:nvSpPr>
      <xdr:spPr>
        <a:xfrm>
          <a:off x="19356017" y="6739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137516</xdr:rowOff>
    </xdr:from>
    <xdr:to>
      <xdr:col>27</xdr:col>
      <xdr:colOff>161925</xdr:colOff>
      <xdr:row>39</xdr:row>
      <xdr:rowOff>67666</xdr:rowOff>
    </xdr:to>
    <xdr:sp macro="" textlink="">
      <xdr:nvSpPr>
        <xdr:cNvPr id="756" name="フローチャート : 判断 755"/>
        <xdr:cNvSpPr/>
      </xdr:nvSpPr>
      <xdr:spPr>
        <a:xfrm>
          <a:off x="18605500" y="66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58793</xdr:rowOff>
    </xdr:from>
    <xdr:ext cx="378565" cy="259045"/>
    <xdr:sp macro="" textlink="">
      <xdr:nvSpPr>
        <xdr:cNvPr id="757" name="テキスト ボックス 756"/>
        <xdr:cNvSpPr txBox="1"/>
      </xdr:nvSpPr>
      <xdr:spPr>
        <a:xfrm>
          <a:off x="18467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165405</xdr:rowOff>
    </xdr:from>
    <xdr:to>
      <xdr:col>32</xdr:col>
      <xdr:colOff>238125</xdr:colOff>
      <xdr:row>38</xdr:row>
      <xdr:rowOff>95555</xdr:rowOff>
    </xdr:to>
    <xdr:sp macro="" textlink="">
      <xdr:nvSpPr>
        <xdr:cNvPr id="763" name="円/楕円 762"/>
        <xdr:cNvSpPr/>
      </xdr:nvSpPr>
      <xdr:spPr>
        <a:xfrm>
          <a:off x="22110700" y="65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16832</xdr:rowOff>
    </xdr:from>
    <xdr:ext cx="469744" cy="259045"/>
    <xdr:sp macro="" textlink="">
      <xdr:nvSpPr>
        <xdr:cNvPr id="764" name="諸支出金該当値テキスト"/>
        <xdr:cNvSpPr txBox="1"/>
      </xdr:nvSpPr>
      <xdr:spPr>
        <a:xfrm>
          <a:off x="22212300" y="63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89967</xdr:rowOff>
    </xdr:from>
    <xdr:to>
      <xdr:col>31</xdr:col>
      <xdr:colOff>85725</xdr:colOff>
      <xdr:row>39</xdr:row>
      <xdr:rowOff>20117</xdr:rowOff>
    </xdr:to>
    <xdr:sp macro="" textlink="">
      <xdr:nvSpPr>
        <xdr:cNvPr id="765" name="円/楕円 764"/>
        <xdr:cNvSpPr/>
      </xdr:nvSpPr>
      <xdr:spPr>
        <a:xfrm>
          <a:off x="21272500" y="66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36644</xdr:rowOff>
    </xdr:from>
    <xdr:ext cx="378565" cy="259045"/>
    <xdr:sp macro="" textlink="">
      <xdr:nvSpPr>
        <xdr:cNvPr id="766" name="テキスト ボックス 765"/>
        <xdr:cNvSpPr txBox="1"/>
      </xdr:nvSpPr>
      <xdr:spPr>
        <a:xfrm>
          <a:off x="21134017" y="638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5690</xdr:rowOff>
    </xdr:from>
    <xdr:to>
      <xdr:col>29</xdr:col>
      <xdr:colOff>568325</xdr:colOff>
      <xdr:row>37</xdr:row>
      <xdr:rowOff>107290</xdr:rowOff>
    </xdr:to>
    <xdr:sp macro="" textlink="">
      <xdr:nvSpPr>
        <xdr:cNvPr id="767" name="円/楕円 766"/>
        <xdr:cNvSpPr/>
      </xdr:nvSpPr>
      <xdr:spPr>
        <a:xfrm>
          <a:off x="20383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123817</xdr:rowOff>
    </xdr:from>
    <xdr:ext cx="469744" cy="259045"/>
    <xdr:sp macro="" textlink="">
      <xdr:nvSpPr>
        <xdr:cNvPr id="768" name="テキスト ボックス 767"/>
        <xdr:cNvSpPr txBox="1"/>
      </xdr:nvSpPr>
      <xdr:spPr>
        <a:xfrm>
          <a:off x="20199427" y="612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72822</xdr:rowOff>
    </xdr:from>
    <xdr:to>
      <xdr:col>28</xdr:col>
      <xdr:colOff>365125</xdr:colOff>
      <xdr:row>38</xdr:row>
      <xdr:rowOff>2972</xdr:rowOff>
    </xdr:to>
    <xdr:sp macro="" textlink="">
      <xdr:nvSpPr>
        <xdr:cNvPr id="769" name="円/楕円 768"/>
        <xdr:cNvSpPr/>
      </xdr:nvSpPr>
      <xdr:spPr>
        <a:xfrm>
          <a:off x="19494500" y="64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19499</xdr:rowOff>
    </xdr:from>
    <xdr:ext cx="469744" cy="259045"/>
    <xdr:sp macro="" textlink="">
      <xdr:nvSpPr>
        <xdr:cNvPr id="770" name="テキスト ボックス 769"/>
        <xdr:cNvSpPr txBox="1"/>
      </xdr:nvSpPr>
      <xdr:spPr>
        <a:xfrm>
          <a:off x="19310427" y="61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32283</xdr:rowOff>
    </xdr:from>
    <xdr:to>
      <xdr:col>27</xdr:col>
      <xdr:colOff>161925</xdr:colOff>
      <xdr:row>30</xdr:row>
      <xdr:rowOff>133883</xdr:rowOff>
    </xdr:to>
    <xdr:sp macro="" textlink="">
      <xdr:nvSpPr>
        <xdr:cNvPr id="771" name="円/楕円 770"/>
        <xdr:cNvSpPr/>
      </xdr:nvSpPr>
      <xdr:spPr>
        <a:xfrm>
          <a:off x="18605500" y="517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150410</xdr:rowOff>
    </xdr:from>
    <xdr:ext cx="534377" cy="259045"/>
    <xdr:sp macro="" textlink="">
      <xdr:nvSpPr>
        <xdr:cNvPr id="772" name="テキスト ボックス 771"/>
        <xdr:cNvSpPr txBox="1"/>
      </xdr:nvSpPr>
      <xdr:spPr>
        <a:xfrm>
          <a:off x="18389111" y="495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j-ea"/>
              <a:ea typeface="+mj-ea"/>
              <a:cs typeface="+mn-cs"/>
            </a:rPr>
            <a:t>・民生費は、住民一人当たり</a:t>
          </a:r>
          <a:r>
            <a:rPr kumimoji="1" lang="en-US" altLang="ja-JP" sz="1300">
              <a:solidFill>
                <a:schemeClr val="dk1"/>
              </a:solidFill>
              <a:effectLst/>
              <a:latin typeface="+mj-ea"/>
              <a:ea typeface="+mj-ea"/>
              <a:cs typeface="+mn-cs"/>
            </a:rPr>
            <a:t>150,037</a:t>
          </a:r>
          <a:r>
            <a:rPr kumimoji="1" lang="ja-JP" altLang="ja-JP" sz="1300">
              <a:solidFill>
                <a:schemeClr val="dk1"/>
              </a:solidFill>
              <a:effectLst/>
              <a:latin typeface="+mj-ea"/>
              <a:ea typeface="+mj-ea"/>
              <a:cs typeface="+mn-cs"/>
            </a:rPr>
            <a:t>円となっており、類似団体平均と比べてやや高い水準にある。前年度決算と比較すると、子ども・子育て支援施設型給付費、生活保護費などの扶助費や、国民健康保険特別会計繰出金が増加してることが主な要因であ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・衛生費は、住民一人当たり</a:t>
          </a:r>
          <a:r>
            <a:rPr kumimoji="1" lang="en-US" altLang="ja-JP" sz="1300">
              <a:solidFill>
                <a:schemeClr val="dk1"/>
              </a:solidFill>
              <a:effectLst/>
              <a:latin typeface="+mj-ea"/>
              <a:ea typeface="+mj-ea"/>
              <a:cs typeface="+mn-cs"/>
            </a:rPr>
            <a:t>42,815</a:t>
          </a:r>
          <a:r>
            <a:rPr kumimoji="1" lang="ja-JP" altLang="ja-JP" sz="1300">
              <a:solidFill>
                <a:schemeClr val="dk1"/>
              </a:solidFill>
              <a:effectLst/>
              <a:latin typeface="+mj-ea"/>
              <a:ea typeface="+mj-ea"/>
              <a:cs typeface="+mn-cs"/>
            </a:rPr>
            <a:t>円となっており、類似団体平均と比べて高い水準にある。前年度決算と比較すると、ごみ焼却施設建設事業などの普通建設事業費が増加し続けていることが主な要因である。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・土木費は、住民一人当たり</a:t>
          </a:r>
          <a:r>
            <a:rPr kumimoji="1" lang="en-US" altLang="ja-JP" sz="1300">
              <a:solidFill>
                <a:schemeClr val="dk1"/>
              </a:solidFill>
              <a:effectLst/>
              <a:latin typeface="+mj-ea"/>
              <a:ea typeface="+mj-ea"/>
              <a:cs typeface="+mn-cs"/>
            </a:rPr>
            <a:t>70,147</a:t>
          </a:r>
          <a:r>
            <a:rPr kumimoji="1" lang="ja-JP" altLang="ja-JP" sz="1300">
              <a:solidFill>
                <a:schemeClr val="dk1"/>
              </a:solidFill>
              <a:effectLst/>
              <a:latin typeface="+mj-ea"/>
              <a:ea typeface="+mj-ea"/>
              <a:cs typeface="+mn-cs"/>
            </a:rPr>
            <a:t>円となっており、類似団体平均と比べて高い水準にある。前年度決算と比較すると、岩国駅周辺整備事業、楠中津線改良事業などの普通建設事業費が増加してることが主な要因である。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・消防費は、住民一人当たり</a:t>
          </a:r>
          <a:r>
            <a:rPr kumimoji="1" lang="en-US" altLang="ja-JP" sz="1300">
              <a:solidFill>
                <a:schemeClr val="dk1"/>
              </a:solidFill>
              <a:effectLst/>
              <a:latin typeface="+mj-ea"/>
              <a:ea typeface="+mj-ea"/>
              <a:cs typeface="+mn-cs"/>
            </a:rPr>
            <a:t>42,665</a:t>
          </a:r>
          <a:r>
            <a:rPr kumimoji="1" lang="ja-JP" altLang="ja-JP" sz="1300">
              <a:solidFill>
                <a:schemeClr val="dk1"/>
              </a:solidFill>
              <a:effectLst/>
              <a:latin typeface="+mj-ea"/>
              <a:ea typeface="+mj-ea"/>
              <a:cs typeface="+mn-cs"/>
            </a:rPr>
            <a:t>円となっており、類似団体平均と比べて高い水準にある。前年度決算と比較すると、多目的</a:t>
          </a:r>
          <a:r>
            <a:rPr kumimoji="1" lang="ja-JP" altLang="en-US" sz="1300">
              <a:solidFill>
                <a:schemeClr val="dk1"/>
              </a:solidFill>
              <a:effectLst/>
              <a:latin typeface="+mj-ea"/>
              <a:ea typeface="+mj-ea"/>
              <a:cs typeface="+mn-cs"/>
            </a:rPr>
            <a:t>広場</a:t>
          </a:r>
          <a:r>
            <a:rPr kumimoji="1" lang="ja-JP" altLang="ja-JP" sz="1300">
              <a:solidFill>
                <a:schemeClr val="dk1"/>
              </a:solidFill>
              <a:effectLst/>
              <a:latin typeface="+mj-ea"/>
              <a:ea typeface="+mj-ea"/>
              <a:cs typeface="+mn-cs"/>
            </a:rPr>
            <a:t>・防災センター整備事業などの普通建設事業費が増加し続けていることが主な要因である。</a:t>
          </a:r>
          <a:endParaRPr lang="ja-JP" altLang="ja-JP" sz="1300">
            <a:effectLst/>
            <a:latin typeface="+mj-ea"/>
            <a:ea typeface="+mj-ea"/>
          </a:endParaRPr>
        </a:p>
        <a:p>
          <a:pPr eaLnBrk="1" fontAlgn="auto" latinLnBrk="0" hangingPunct="1"/>
          <a:r>
            <a:rPr kumimoji="1" lang="ja-JP" altLang="ja-JP" sz="1300">
              <a:solidFill>
                <a:schemeClr val="dk1"/>
              </a:solidFill>
              <a:effectLst/>
              <a:latin typeface="+mj-ea"/>
              <a:ea typeface="+mj-ea"/>
              <a:cs typeface="+mn-cs"/>
            </a:rPr>
            <a:t>・教育費は、住民一人当たり</a:t>
          </a:r>
          <a:r>
            <a:rPr kumimoji="1" lang="en-US" altLang="ja-JP" sz="1300">
              <a:solidFill>
                <a:schemeClr val="dk1"/>
              </a:solidFill>
              <a:effectLst/>
              <a:latin typeface="+mj-ea"/>
              <a:ea typeface="+mj-ea"/>
              <a:cs typeface="+mn-cs"/>
            </a:rPr>
            <a:t>55,080</a:t>
          </a:r>
          <a:r>
            <a:rPr kumimoji="1" lang="ja-JP" altLang="ja-JP" sz="1300">
              <a:solidFill>
                <a:schemeClr val="dk1"/>
              </a:solidFill>
              <a:effectLst/>
              <a:latin typeface="+mj-ea"/>
              <a:ea typeface="+mj-ea"/>
              <a:cs typeface="+mn-cs"/>
            </a:rPr>
            <a:t>円となっており、類似団体平均と比べて高い水準にある。前年度決算と比較すると、玖珂小学校校舎建設事業などの普通建設事業費が増加し続けていることが主な要因である。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平成2</a:t>
          </a:r>
          <a:r>
            <a:rPr lang="en-US" altLang="ja-JP" sz="1300" b="0" i="0" baseline="0">
              <a:solidFill>
                <a:schemeClr val="dk1"/>
              </a:solidFill>
              <a:effectLst/>
              <a:latin typeface="+mj-ea"/>
              <a:ea typeface="+mj-ea"/>
              <a:cs typeface="+mn-cs"/>
            </a:rPr>
            <a:t>7</a:t>
          </a:r>
          <a:r>
            <a:rPr lang="ja-JP" altLang="ja-JP" sz="1300" b="0" i="0" baseline="0">
              <a:solidFill>
                <a:schemeClr val="dk1"/>
              </a:solidFill>
              <a:effectLst/>
              <a:latin typeface="+mj-ea"/>
              <a:ea typeface="+mj-ea"/>
              <a:cs typeface="+mn-cs"/>
            </a:rPr>
            <a:t>年度末の財政調整基金残高は、平成</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年度末に比べ</a:t>
          </a:r>
          <a:r>
            <a:rPr lang="en-US" altLang="ja-JP" sz="1300" b="0" i="0" baseline="0">
              <a:solidFill>
                <a:schemeClr val="dk1"/>
              </a:solidFill>
              <a:effectLst/>
              <a:latin typeface="+mj-ea"/>
              <a:ea typeface="+mj-ea"/>
              <a:cs typeface="+mn-cs"/>
            </a:rPr>
            <a:t>455</a:t>
          </a:r>
          <a:r>
            <a:rPr lang="ja-JP" altLang="ja-JP" sz="1300" b="0" i="0" baseline="0">
              <a:solidFill>
                <a:schemeClr val="dk1"/>
              </a:solidFill>
              <a:effectLst/>
              <a:latin typeface="+mj-ea"/>
              <a:ea typeface="+mj-ea"/>
              <a:cs typeface="+mn-cs"/>
            </a:rPr>
            <a:t>百万円増加した。実質収支額も前年度に比べ</a:t>
          </a:r>
          <a:r>
            <a:rPr lang="en-US" altLang="ja-JP" sz="1300" b="0" i="0" baseline="0">
              <a:solidFill>
                <a:schemeClr val="dk1"/>
              </a:solidFill>
              <a:effectLst/>
              <a:latin typeface="+mj-ea"/>
              <a:ea typeface="+mj-ea"/>
              <a:cs typeface="+mn-cs"/>
            </a:rPr>
            <a:t>486</a:t>
          </a:r>
          <a:r>
            <a:rPr lang="ja-JP" altLang="ja-JP" sz="1300" b="0" i="0" baseline="0">
              <a:solidFill>
                <a:schemeClr val="dk1"/>
              </a:solidFill>
              <a:effectLst/>
              <a:latin typeface="+mj-ea"/>
              <a:ea typeface="+mj-ea"/>
              <a:cs typeface="+mn-cs"/>
            </a:rPr>
            <a:t>百万円増加したため、実質単年度収支は、前年度に比べ</a:t>
          </a:r>
          <a:r>
            <a:rPr lang="en-US" altLang="ja-JP" sz="1300" b="0" i="0" baseline="0">
              <a:solidFill>
                <a:schemeClr val="dk1"/>
              </a:solidFill>
              <a:effectLst/>
              <a:latin typeface="+mj-ea"/>
              <a:ea typeface="+mj-ea"/>
              <a:cs typeface="+mn-cs"/>
            </a:rPr>
            <a:t>1,121</a:t>
          </a:r>
          <a:r>
            <a:rPr lang="ja-JP" altLang="ja-JP" sz="1300" b="0" i="0" baseline="0">
              <a:solidFill>
                <a:schemeClr val="dk1"/>
              </a:solidFill>
              <a:effectLst/>
              <a:latin typeface="+mj-ea"/>
              <a:ea typeface="+mj-ea"/>
              <a:cs typeface="+mn-cs"/>
            </a:rPr>
            <a:t>百万円増加した。</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平成</a:t>
          </a:r>
          <a:r>
            <a:rPr lang="en-US" altLang="ja-JP" sz="1300" b="0" i="0" baseline="0">
              <a:solidFill>
                <a:schemeClr val="dk1"/>
              </a:solidFill>
              <a:effectLst/>
              <a:latin typeface="+mj-ea"/>
              <a:ea typeface="+mj-ea"/>
              <a:cs typeface="+mn-cs"/>
            </a:rPr>
            <a:t>28</a:t>
          </a:r>
          <a:r>
            <a:rPr lang="ja-JP" altLang="ja-JP" sz="1300" b="0" i="0" baseline="0">
              <a:solidFill>
                <a:schemeClr val="dk1"/>
              </a:solidFill>
              <a:effectLst/>
              <a:latin typeface="+mj-ea"/>
              <a:ea typeface="+mj-ea"/>
              <a:cs typeface="+mn-cs"/>
            </a:rPr>
            <a:t>年度から始まる普通交付税などの合併支援措置の段階的縮減や、高齢化の進展などによる社会保障費、大規模事業、公共施設の維持管理等に多くの財源が必要であり、これらに備えて、財政調整基金の確保に努める。</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山口県岩国市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一般会計については、交付金等の増による基準財政収入額が増加したものの、臨時財政対策債発行可能額の減少により、分母である標準財政規模が前年度に比べて</a:t>
          </a:r>
          <a:r>
            <a:rPr lang="en-US" altLang="ja-JP" sz="1300" b="0" i="0" baseline="0">
              <a:solidFill>
                <a:schemeClr val="dk1"/>
              </a:solidFill>
              <a:effectLst/>
              <a:latin typeface="+mj-ea"/>
              <a:ea typeface="+mj-ea"/>
              <a:cs typeface="+mn-cs"/>
            </a:rPr>
            <a:t>74</a:t>
          </a:r>
          <a:r>
            <a:rPr lang="ja-JP" altLang="ja-JP" sz="1300" b="0" i="0" baseline="0">
              <a:solidFill>
                <a:schemeClr val="dk1"/>
              </a:solidFill>
              <a:effectLst/>
              <a:latin typeface="+mj-ea"/>
              <a:ea typeface="+mj-ea"/>
              <a:cs typeface="+mn-cs"/>
            </a:rPr>
            <a:t>百万円の減となったことに加えて、翌年度繰越財源が</a:t>
          </a:r>
          <a:r>
            <a:rPr lang="en-US" altLang="ja-JP" sz="1300" b="0" i="0" baseline="0">
              <a:solidFill>
                <a:schemeClr val="dk1"/>
              </a:solidFill>
              <a:effectLst/>
              <a:latin typeface="+mj-ea"/>
              <a:ea typeface="+mj-ea"/>
              <a:cs typeface="+mn-cs"/>
            </a:rPr>
            <a:t>253</a:t>
          </a:r>
          <a:r>
            <a:rPr lang="ja-JP" altLang="ja-JP" sz="1300" b="0" i="0" baseline="0">
              <a:solidFill>
                <a:schemeClr val="dk1"/>
              </a:solidFill>
              <a:effectLst/>
              <a:latin typeface="+mj-ea"/>
              <a:ea typeface="+mj-ea"/>
              <a:cs typeface="+mn-cs"/>
            </a:rPr>
            <a:t>百万円の減により、分子である実質収支が前年度に比べて</a:t>
          </a:r>
          <a:r>
            <a:rPr lang="en-US" altLang="ja-JP" sz="1300" b="0" i="0" baseline="0">
              <a:solidFill>
                <a:schemeClr val="dk1"/>
              </a:solidFill>
              <a:effectLst/>
              <a:latin typeface="+mj-ea"/>
              <a:ea typeface="+mj-ea"/>
              <a:cs typeface="+mn-cs"/>
            </a:rPr>
            <a:t>486</a:t>
          </a:r>
          <a:r>
            <a:rPr lang="ja-JP" altLang="ja-JP" sz="1300" b="0" i="0" baseline="0">
              <a:solidFill>
                <a:schemeClr val="dk1"/>
              </a:solidFill>
              <a:effectLst/>
              <a:latin typeface="+mj-ea"/>
              <a:ea typeface="+mj-ea"/>
              <a:cs typeface="+mn-cs"/>
            </a:rPr>
            <a:t>百万円の増となったため、黒字が</a:t>
          </a:r>
          <a:r>
            <a:rPr lang="en-US" altLang="ja-JP" sz="1300" b="0" i="0" baseline="0">
              <a:solidFill>
                <a:schemeClr val="dk1"/>
              </a:solidFill>
              <a:effectLst/>
              <a:latin typeface="+mj-ea"/>
              <a:ea typeface="+mj-ea"/>
              <a:cs typeface="+mn-cs"/>
            </a:rPr>
            <a:t>1.31</a:t>
          </a:r>
          <a:r>
            <a:rPr lang="ja-JP" altLang="ja-JP" sz="1300" b="0" i="0" baseline="0">
              <a:solidFill>
                <a:schemeClr val="dk1"/>
              </a:solidFill>
              <a:effectLst/>
              <a:latin typeface="+mj-ea"/>
              <a:ea typeface="+mj-ea"/>
              <a:cs typeface="+mn-cs"/>
            </a:rPr>
            <a:t>ポイント増加した。今後も適正な実質収支の確保に努める。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a:t>
          </a:r>
          <a:r>
            <a:rPr lang="en-US" altLang="ja-JP"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その他の会計についても、独立採算の原則に基づき、料金の適正化や経費の節減を行い、黒字の維持を図る。</a:t>
          </a:r>
          <a:endParaRPr lang="ja-JP" altLang="ja-JP" sz="13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70661185</v>
      </c>
      <c r="BO4" s="409"/>
      <c r="BP4" s="409"/>
      <c r="BQ4" s="409"/>
      <c r="BR4" s="409"/>
      <c r="BS4" s="409"/>
      <c r="BT4" s="409"/>
      <c r="BU4" s="410"/>
      <c r="BV4" s="408">
        <v>65354543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2.4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68724211</v>
      </c>
      <c r="BO5" s="414"/>
      <c r="BP5" s="414"/>
      <c r="BQ5" s="414"/>
      <c r="BR5" s="414"/>
      <c r="BS5" s="414"/>
      <c r="BT5" s="414"/>
      <c r="BU5" s="415"/>
      <c r="BV5" s="413">
        <v>63649967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91.4</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1936974</v>
      </c>
      <c r="BO6" s="414"/>
      <c r="BP6" s="414"/>
      <c r="BQ6" s="414"/>
      <c r="BR6" s="414"/>
      <c r="BS6" s="414"/>
      <c r="BT6" s="414"/>
      <c r="BU6" s="415"/>
      <c r="BV6" s="413">
        <v>1704576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92.4</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556668</v>
      </c>
      <c r="BO7" s="414"/>
      <c r="BP7" s="414"/>
      <c r="BQ7" s="414"/>
      <c r="BR7" s="414"/>
      <c r="BS7" s="414"/>
      <c r="BT7" s="414"/>
      <c r="BU7" s="415"/>
      <c r="BV7" s="413">
        <v>809923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37388028</v>
      </c>
      <c r="CU7" s="414"/>
      <c r="CV7" s="414"/>
      <c r="CW7" s="414"/>
      <c r="CX7" s="414"/>
      <c r="CY7" s="414"/>
      <c r="CZ7" s="414"/>
      <c r="DA7" s="415"/>
      <c r="DB7" s="413">
        <v>37462475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1380306</v>
      </c>
      <c r="BO8" s="414"/>
      <c r="BP8" s="414"/>
      <c r="BQ8" s="414"/>
      <c r="BR8" s="414"/>
      <c r="BS8" s="414"/>
      <c r="BT8" s="414"/>
      <c r="BU8" s="415"/>
      <c r="BV8" s="413">
        <v>894653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136757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485653</v>
      </c>
      <c r="BO9" s="414"/>
      <c r="BP9" s="414"/>
      <c r="BQ9" s="414"/>
      <c r="BR9" s="414"/>
      <c r="BS9" s="414"/>
      <c r="BT9" s="414"/>
      <c r="BU9" s="415"/>
      <c r="BV9" s="413">
        <v>-150507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143857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453810</v>
      </c>
      <c r="BO10" s="414"/>
      <c r="BP10" s="414"/>
      <c r="BQ10" s="414"/>
      <c r="BR10" s="414"/>
      <c r="BS10" s="414"/>
      <c r="BT10" s="414"/>
      <c r="BU10" s="415"/>
      <c r="BV10" s="413">
        <v>668712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139986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77</v>
      </c>
      <c r="AV12" s="471"/>
      <c r="AW12" s="471"/>
      <c r="AX12" s="471"/>
      <c r="AY12" s="393" t="s">
        <v>116</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v>700000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138384</v>
      </c>
      <c r="S13" s="515"/>
      <c r="T13" s="515"/>
      <c r="U13" s="515"/>
      <c r="V13" s="516"/>
      <c r="W13" s="502" t="s">
        <v>119</v>
      </c>
      <c r="X13" s="426"/>
      <c r="Y13" s="426"/>
      <c r="Z13" s="426"/>
      <c r="AA13" s="426"/>
      <c r="AB13" s="427"/>
      <c r="AC13" s="389">
        <v>2675</v>
      </c>
      <c r="AD13" s="390"/>
      <c r="AE13" s="390"/>
      <c r="AF13" s="390"/>
      <c r="AG13" s="391"/>
      <c r="AH13" s="389">
        <v>3848</v>
      </c>
      <c r="AI13" s="390"/>
      <c r="AJ13" s="390"/>
      <c r="AK13" s="390"/>
      <c r="AL13" s="392"/>
      <c r="AM13" s="482" t="s">
        <v>120</v>
      </c>
      <c r="AN13" s="387"/>
      <c r="AO13" s="387"/>
      <c r="AP13" s="387"/>
      <c r="AQ13" s="387"/>
      <c r="AR13" s="387"/>
      <c r="AS13" s="387"/>
      <c r="AT13" s="388"/>
      <c r="AU13" s="470" t="s">
        <v>101</v>
      </c>
      <c r="AV13" s="471"/>
      <c r="AW13" s="471"/>
      <c r="AX13" s="471"/>
      <c r="AY13" s="393" t="s">
        <v>121</v>
      </c>
      <c r="AZ13" s="394"/>
      <c r="BA13" s="394"/>
      <c r="BB13" s="394"/>
      <c r="BC13" s="394"/>
      <c r="BD13" s="394"/>
      <c r="BE13" s="394"/>
      <c r="BF13" s="394"/>
      <c r="BG13" s="394"/>
      <c r="BH13" s="394"/>
      <c r="BI13" s="394"/>
      <c r="BJ13" s="394"/>
      <c r="BK13" s="394"/>
      <c r="BL13" s="394"/>
      <c r="BM13" s="395"/>
      <c r="BN13" s="413">
        <v>939463</v>
      </c>
      <c r="BO13" s="414"/>
      <c r="BP13" s="414"/>
      <c r="BQ13" s="414"/>
      <c r="BR13" s="414"/>
      <c r="BS13" s="414"/>
      <c r="BT13" s="414"/>
      <c r="BU13" s="415"/>
      <c r="BV13" s="413">
        <v>-181795</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10.5</v>
      </c>
      <c r="CU13" s="384"/>
      <c r="CV13" s="384"/>
      <c r="CW13" s="384"/>
      <c r="CX13" s="384"/>
      <c r="CY13" s="384"/>
      <c r="CZ13" s="384"/>
      <c r="DA13" s="385"/>
      <c r="DB13" s="383">
        <v>12.2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141651</v>
      </c>
      <c r="S14" s="515"/>
      <c r="T14" s="515"/>
      <c r="U14" s="515"/>
      <c r="V14" s="516"/>
      <c r="W14" s="517"/>
      <c r="X14" s="429"/>
      <c r="Y14" s="429"/>
      <c r="Z14" s="429"/>
      <c r="AA14" s="429"/>
      <c r="AB14" s="430"/>
      <c r="AC14" s="507">
        <v>4.3</v>
      </c>
      <c r="AD14" s="508"/>
      <c r="AE14" s="508"/>
      <c r="AF14" s="508"/>
      <c r="AG14" s="509"/>
      <c r="AH14" s="507">
        <v>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18.899999999999999</v>
      </c>
      <c r="CU14" s="486"/>
      <c r="CV14" s="486"/>
      <c r="CW14" s="486"/>
      <c r="CX14" s="486"/>
      <c r="CY14" s="486"/>
      <c r="CZ14" s="486"/>
      <c r="DA14" s="487"/>
      <c r="DB14" s="518">
        <v>29.9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140105</v>
      </c>
      <c r="S15" s="515"/>
      <c r="T15" s="515"/>
      <c r="U15" s="515"/>
      <c r="V15" s="516"/>
      <c r="W15" s="502" t="s">
        <v>125</v>
      </c>
      <c r="X15" s="426"/>
      <c r="Y15" s="426"/>
      <c r="Z15" s="426"/>
      <c r="AA15" s="426"/>
      <c r="AB15" s="427"/>
      <c r="AC15" s="389">
        <v>17976</v>
      </c>
      <c r="AD15" s="390"/>
      <c r="AE15" s="390"/>
      <c r="AF15" s="390"/>
      <c r="AG15" s="391"/>
      <c r="AH15" s="389">
        <v>20444</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15767276</v>
      </c>
      <c r="BO15" s="409"/>
      <c r="BP15" s="409"/>
      <c r="BQ15" s="409"/>
      <c r="BR15" s="409"/>
      <c r="BS15" s="409"/>
      <c r="BT15" s="409"/>
      <c r="BU15" s="410"/>
      <c r="BV15" s="408">
        <v>15230057</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28.8</v>
      </c>
      <c r="AD16" s="508"/>
      <c r="AE16" s="508"/>
      <c r="AF16" s="508"/>
      <c r="AG16" s="509"/>
      <c r="AH16" s="507">
        <v>29.6</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26961649</v>
      </c>
      <c r="BO16" s="414"/>
      <c r="BP16" s="414"/>
      <c r="BQ16" s="414"/>
      <c r="BR16" s="414"/>
      <c r="BS16" s="414"/>
      <c r="BT16" s="414"/>
      <c r="BU16" s="415"/>
      <c r="BV16" s="413">
        <v>25893738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41760</v>
      </c>
      <c r="AD17" s="390"/>
      <c r="AE17" s="390"/>
      <c r="AF17" s="390"/>
      <c r="AG17" s="391"/>
      <c r="AH17" s="389">
        <v>44113</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20033998</v>
      </c>
      <c r="BO17" s="414"/>
      <c r="BP17" s="414"/>
      <c r="BQ17" s="414"/>
      <c r="BR17" s="414"/>
      <c r="BS17" s="414"/>
      <c r="BT17" s="414"/>
      <c r="BU17" s="415"/>
      <c r="BV17" s="413">
        <v>19549797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873.72</v>
      </c>
      <c r="M18" s="478"/>
      <c r="N18" s="478"/>
      <c r="O18" s="478"/>
      <c r="P18" s="478"/>
      <c r="Q18" s="478"/>
      <c r="R18" s="479"/>
      <c r="S18" s="479"/>
      <c r="T18" s="479"/>
      <c r="U18" s="479"/>
      <c r="V18" s="480"/>
      <c r="W18" s="494"/>
      <c r="X18" s="495"/>
      <c r="Y18" s="495"/>
      <c r="Z18" s="495"/>
      <c r="AA18" s="495"/>
      <c r="AB18" s="503"/>
      <c r="AC18" s="377">
        <v>66.900000000000006</v>
      </c>
      <c r="AD18" s="378"/>
      <c r="AE18" s="378"/>
      <c r="AF18" s="378"/>
      <c r="AG18" s="481"/>
      <c r="AH18" s="377">
        <v>63.9</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34820136</v>
      </c>
      <c r="BO18" s="414"/>
      <c r="BP18" s="414"/>
      <c r="BQ18" s="414"/>
      <c r="BR18" s="414"/>
      <c r="BS18" s="414"/>
      <c r="BT18" s="414"/>
      <c r="BU18" s="415"/>
      <c r="BV18" s="413">
        <v>34944141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157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45896830</v>
      </c>
      <c r="BO19" s="414"/>
      <c r="BP19" s="414"/>
      <c r="BQ19" s="414"/>
      <c r="BR19" s="414"/>
      <c r="BS19" s="414"/>
      <c r="BT19" s="414"/>
      <c r="BU19" s="415"/>
      <c r="BV19" s="413">
        <v>45433236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59080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53646298</v>
      </c>
      <c r="BO23" s="414"/>
      <c r="BP23" s="414"/>
      <c r="BQ23" s="414"/>
      <c r="BR23" s="414"/>
      <c r="BS23" s="414"/>
      <c r="BT23" s="414"/>
      <c r="BU23" s="415"/>
      <c r="BV23" s="413">
        <v>54869799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8685</v>
      </c>
      <c r="R24" s="390"/>
      <c r="S24" s="390"/>
      <c r="T24" s="390"/>
      <c r="U24" s="390"/>
      <c r="V24" s="391"/>
      <c r="W24" s="455"/>
      <c r="X24" s="446"/>
      <c r="Y24" s="447"/>
      <c r="Z24" s="386" t="s">
        <v>148</v>
      </c>
      <c r="AA24" s="387"/>
      <c r="AB24" s="387"/>
      <c r="AC24" s="387"/>
      <c r="AD24" s="387"/>
      <c r="AE24" s="387"/>
      <c r="AF24" s="387"/>
      <c r="AG24" s="388"/>
      <c r="AH24" s="389">
        <v>1044</v>
      </c>
      <c r="AI24" s="390"/>
      <c r="AJ24" s="390"/>
      <c r="AK24" s="390"/>
      <c r="AL24" s="391"/>
      <c r="AM24" s="389">
        <v>3491136</v>
      </c>
      <c r="AN24" s="390"/>
      <c r="AO24" s="390"/>
      <c r="AP24" s="390"/>
      <c r="AQ24" s="390"/>
      <c r="AR24" s="391"/>
      <c r="AS24" s="389">
        <v>3344</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42910438</v>
      </c>
      <c r="BO24" s="414"/>
      <c r="BP24" s="414"/>
      <c r="BQ24" s="414"/>
      <c r="BR24" s="414"/>
      <c r="BS24" s="414"/>
      <c r="BT24" s="414"/>
      <c r="BU24" s="415"/>
      <c r="BV24" s="413">
        <v>44079186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7065</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43059860</v>
      </c>
      <c r="BO25" s="409"/>
      <c r="BP25" s="409"/>
      <c r="BQ25" s="409"/>
      <c r="BR25" s="409"/>
      <c r="BS25" s="409"/>
      <c r="BT25" s="409"/>
      <c r="BU25" s="410"/>
      <c r="BV25" s="408">
        <v>46830699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6165</v>
      </c>
      <c r="R26" s="390"/>
      <c r="S26" s="390"/>
      <c r="T26" s="390"/>
      <c r="U26" s="390"/>
      <c r="V26" s="391"/>
      <c r="W26" s="455"/>
      <c r="X26" s="446"/>
      <c r="Y26" s="447"/>
      <c r="Z26" s="386" t="s">
        <v>155</v>
      </c>
      <c r="AA26" s="468"/>
      <c r="AB26" s="468"/>
      <c r="AC26" s="468"/>
      <c r="AD26" s="468"/>
      <c r="AE26" s="468"/>
      <c r="AF26" s="468"/>
      <c r="AG26" s="469"/>
      <c r="AH26" s="389">
        <v>90</v>
      </c>
      <c r="AI26" s="390"/>
      <c r="AJ26" s="390"/>
      <c r="AK26" s="390"/>
      <c r="AL26" s="391"/>
      <c r="AM26" s="389">
        <v>295380</v>
      </c>
      <c r="AN26" s="390"/>
      <c r="AO26" s="390"/>
      <c r="AP26" s="390"/>
      <c r="AQ26" s="390"/>
      <c r="AR26" s="391"/>
      <c r="AS26" s="389">
        <v>3282</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5400</v>
      </c>
      <c r="R27" s="390"/>
      <c r="S27" s="390"/>
      <c r="T27" s="390"/>
      <c r="U27" s="390"/>
      <c r="V27" s="391"/>
      <c r="W27" s="455"/>
      <c r="X27" s="446"/>
      <c r="Y27" s="447"/>
      <c r="Z27" s="386" t="s">
        <v>158</v>
      </c>
      <c r="AA27" s="387"/>
      <c r="AB27" s="387"/>
      <c r="AC27" s="387"/>
      <c r="AD27" s="387"/>
      <c r="AE27" s="387"/>
      <c r="AF27" s="387"/>
      <c r="AG27" s="388"/>
      <c r="AH27" s="389">
        <v>4</v>
      </c>
      <c r="AI27" s="390"/>
      <c r="AJ27" s="390"/>
      <c r="AK27" s="390"/>
      <c r="AL27" s="391"/>
      <c r="AM27" s="389">
        <v>13312</v>
      </c>
      <c r="AN27" s="390"/>
      <c r="AO27" s="390"/>
      <c r="AP27" s="390"/>
      <c r="AQ27" s="390"/>
      <c r="AR27" s="391"/>
      <c r="AS27" s="389">
        <v>3328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922629</v>
      </c>
      <c r="BO27" s="417"/>
      <c r="BP27" s="417"/>
      <c r="BQ27" s="417"/>
      <c r="BR27" s="417"/>
      <c r="BS27" s="417"/>
      <c r="BT27" s="417"/>
      <c r="BU27" s="418"/>
      <c r="BV27" s="416">
        <v>922523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4700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8107708</v>
      </c>
      <c r="BO28" s="409"/>
      <c r="BP28" s="409"/>
      <c r="BQ28" s="409"/>
      <c r="BR28" s="409"/>
      <c r="BS28" s="409"/>
      <c r="BT28" s="409"/>
      <c r="BU28" s="410"/>
      <c r="BV28" s="408">
        <v>7653898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30</v>
      </c>
      <c r="M29" s="390"/>
      <c r="N29" s="390"/>
      <c r="O29" s="390"/>
      <c r="P29" s="391"/>
      <c r="Q29" s="389">
        <v>4400</v>
      </c>
      <c r="R29" s="390"/>
      <c r="S29" s="390"/>
      <c r="T29" s="390"/>
      <c r="U29" s="390"/>
      <c r="V29" s="391"/>
      <c r="W29" s="456"/>
      <c r="X29" s="457"/>
      <c r="Y29" s="458"/>
      <c r="Z29" s="386" t="s">
        <v>165</v>
      </c>
      <c r="AA29" s="387"/>
      <c r="AB29" s="387"/>
      <c r="AC29" s="387"/>
      <c r="AD29" s="387"/>
      <c r="AE29" s="387"/>
      <c r="AF29" s="387"/>
      <c r="AG29" s="388"/>
      <c r="AH29" s="389">
        <v>1048</v>
      </c>
      <c r="AI29" s="390"/>
      <c r="AJ29" s="390"/>
      <c r="AK29" s="390"/>
      <c r="AL29" s="391"/>
      <c r="AM29" s="389">
        <v>3504448</v>
      </c>
      <c r="AN29" s="390"/>
      <c r="AO29" s="390"/>
      <c r="AP29" s="390"/>
      <c r="AQ29" s="390"/>
      <c r="AR29" s="391"/>
      <c r="AS29" s="389">
        <v>3344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3473463</v>
      </c>
      <c r="BO29" s="414"/>
      <c r="BP29" s="414"/>
      <c r="BQ29" s="414"/>
      <c r="BR29" s="414"/>
      <c r="BS29" s="414"/>
      <c r="BT29" s="414"/>
      <c r="BU29" s="415"/>
      <c r="BV29" s="413">
        <v>3292497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5258822</v>
      </c>
      <c r="BO30" s="417"/>
      <c r="BP30" s="417"/>
      <c r="BQ30" s="417"/>
      <c r="BR30" s="417"/>
      <c r="BS30" s="417"/>
      <c r="BT30" s="417"/>
      <c r="BU30" s="418"/>
      <c r="BV30" s="416">
        <v>4599437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玖珂地方老人福祉施設組合（一般会計）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28</v>
      </c>
      <c r="CP34" s="373"/>
      <c r="CQ34" s="372" t="str">
        <f>IF('各会計、関係団体の財政状況及び健全化判断比率'!BS7="","",'各会計、関係団体の財政状況及び健全化判断比率'!BS7)</f>
        <v>岩国柱島海運</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IF('各会計、関係団体の財政状況及び健全化判断比率'!B37="","",'各会計、関係団体の財政状況及び健全化判断比率'!B37)</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玖珂地方老人福祉施設組合（指定訪問介護事業特別会計）</v>
      </c>
      <c r="BZ35" s="372"/>
      <c r="CA35" s="372"/>
      <c r="CB35" s="372"/>
      <c r="CC35" s="372"/>
      <c r="CD35" s="372"/>
      <c r="CE35" s="372"/>
      <c r="CF35" s="372"/>
      <c r="CG35" s="372"/>
      <c r="CH35" s="372"/>
      <c r="CI35" s="372"/>
      <c r="CJ35" s="372"/>
      <c r="CK35" s="372"/>
      <c r="CL35" s="372"/>
      <c r="CM35" s="372"/>
      <c r="CN35" s="165"/>
      <c r="CO35" s="373">
        <f t="shared" ref="CO35:CO43" si="3">IF(CQ35="","",CO34+1)</f>
        <v>29</v>
      </c>
      <c r="CP35" s="373"/>
      <c r="CQ35" s="372" t="str">
        <f>IF('各会計、関係団体の財政状況及び健全化判断比率'!BS8="","",'各会計、関係団体の財政状況及び健全化判断比率'!BS8)</f>
        <v>岩国市土地開発公社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IF('各会計、関係団体の財政状況及び健全化判断比率'!B38="","",'各会計、関係団体の財政状況及び健全化判断比率'!B38)</f>
        <v>特定地域生活排水処理事業特別会計</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玖西環境衛生組合（一般会計）</v>
      </c>
      <c r="BZ36" s="372"/>
      <c r="CA36" s="372"/>
      <c r="CB36" s="372"/>
      <c r="CC36" s="372"/>
      <c r="CD36" s="372"/>
      <c r="CE36" s="372"/>
      <c r="CF36" s="372"/>
      <c r="CG36" s="372"/>
      <c r="CH36" s="372"/>
      <c r="CI36" s="372"/>
      <c r="CJ36" s="372"/>
      <c r="CK36" s="372"/>
      <c r="CL36" s="372"/>
      <c r="CM36" s="372"/>
      <c r="CN36" s="165"/>
      <c r="CO36" s="373">
        <f t="shared" si="3"/>
        <v>30</v>
      </c>
      <c r="CP36" s="373"/>
      <c r="CQ36" s="372" t="str">
        <f>IF('各会計、関係団体の財政状況及び健全化判断比率'!BS9="","",'各会計、関係団体の財政状況及び健全化判断比率'!BS9)</f>
        <v>玖珂町体育施設等管理協会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f t="shared" si="0"/>
        <v>10</v>
      </c>
      <c r="AN37" s="373"/>
      <c r="AO37" s="372" t="str">
        <f>IF('各会計、関係団体の財政状況及び健全化判断比率'!B35="","",'各会計、関係団体の財政状況及び健全化判断比率'!B35)</f>
        <v>下水道事業会計</v>
      </c>
      <c r="AP37" s="372"/>
      <c r="AQ37" s="372"/>
      <c r="AR37" s="372"/>
      <c r="AS37" s="372"/>
      <c r="AT37" s="372"/>
      <c r="AU37" s="372"/>
      <c r="AV37" s="372"/>
      <c r="AW37" s="372"/>
      <c r="AX37" s="372"/>
      <c r="AY37" s="372"/>
      <c r="AZ37" s="372"/>
      <c r="BA37" s="372"/>
      <c r="BB37" s="372"/>
      <c r="BC37" s="372"/>
      <c r="BD37" s="165"/>
      <c r="BE37" s="373">
        <f t="shared" si="1"/>
        <v>14</v>
      </c>
      <c r="BF37" s="373"/>
      <c r="BG37" s="372" t="str">
        <f>IF('各会計、関係団体の財政状況及び健全化判断比率'!B39="","",'各会計、関係団体の財政状況及び健全化判断比率'!B39)</f>
        <v>周東食肉センター事業特別会計</v>
      </c>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周東環境衛生組合（一般会計）</v>
      </c>
      <c r="BZ37" s="372"/>
      <c r="CA37" s="372"/>
      <c r="CB37" s="372"/>
      <c r="CC37" s="372"/>
      <c r="CD37" s="372"/>
      <c r="CE37" s="372"/>
      <c r="CF37" s="372"/>
      <c r="CG37" s="372"/>
      <c r="CH37" s="372"/>
      <c r="CI37" s="372"/>
      <c r="CJ37" s="372"/>
      <c r="CK37" s="372"/>
      <c r="CL37" s="372"/>
      <c r="CM37" s="372"/>
      <c r="CN37" s="165"/>
      <c r="CO37" s="373">
        <f t="shared" si="3"/>
        <v>31</v>
      </c>
      <c r="CP37" s="373"/>
      <c r="CQ37" s="372" t="str">
        <f>IF('各会計、関係団体の財政状況及び健全化判断比率'!BS10="","",'各会計、関係団体の財政状況及び健全化判断比率'!BS10)</f>
        <v>周東町農業開発センター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15</v>
      </c>
      <c r="BF38" s="373"/>
      <c r="BG38" s="372" t="str">
        <f>IF('各会計、関係団体の財政状況及び健全化判断比率'!B40="","",'各会計、関係団体の財政状況及び健全化判断比率'!B40)</f>
        <v>観光施設運営事業特別会計</v>
      </c>
      <c r="BH38" s="372"/>
      <c r="BI38" s="372"/>
      <c r="BJ38" s="372"/>
      <c r="BK38" s="372"/>
      <c r="BL38" s="372"/>
      <c r="BM38" s="372"/>
      <c r="BN38" s="372"/>
      <c r="BO38" s="372"/>
      <c r="BP38" s="372"/>
      <c r="BQ38" s="372"/>
      <c r="BR38" s="372"/>
      <c r="BS38" s="372"/>
      <c r="BT38" s="372"/>
      <c r="BU38" s="372"/>
      <c r="BV38" s="165"/>
      <c r="BW38" s="373">
        <f t="shared" si="2"/>
        <v>22</v>
      </c>
      <c r="BX38" s="373"/>
      <c r="BY38" s="372" t="str">
        <f>IF('各会計、関係団体の財政状況及び健全化判断比率'!B72="","",'各会計、関係団体の財政状況及び健全化判断比率'!B72)</f>
        <v>岩国地区消防組合（一般会計）</v>
      </c>
      <c r="BZ38" s="372"/>
      <c r="CA38" s="372"/>
      <c r="CB38" s="372"/>
      <c r="CC38" s="372"/>
      <c r="CD38" s="372"/>
      <c r="CE38" s="372"/>
      <c r="CF38" s="372"/>
      <c r="CG38" s="372"/>
      <c r="CH38" s="372"/>
      <c r="CI38" s="372"/>
      <c r="CJ38" s="372"/>
      <c r="CK38" s="372"/>
      <c r="CL38" s="372"/>
      <c r="CM38" s="372"/>
      <c r="CN38" s="165"/>
      <c r="CO38" s="373">
        <f t="shared" si="3"/>
        <v>32</v>
      </c>
      <c r="CP38" s="373"/>
      <c r="CQ38" s="372" t="str">
        <f>IF('各会計、関係団体の財政状況及び健全化判断比率'!BS11="","",'各会計、関係団体の財政状況及び健全化判断比率'!BS11)</f>
        <v>美川開発</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16</v>
      </c>
      <c r="BF39" s="373"/>
      <c r="BG39" s="372" t="str">
        <f>IF('各会計、関係団体の財政状況及び健全化判断比率'!B41="","",'各会計、関係団体の財政状況及び健全化判断比率'!B41)</f>
        <v>錦帯橋管理特別会計</v>
      </c>
      <c r="BH39" s="372"/>
      <c r="BI39" s="372"/>
      <c r="BJ39" s="372"/>
      <c r="BK39" s="372"/>
      <c r="BL39" s="372"/>
      <c r="BM39" s="372"/>
      <c r="BN39" s="372"/>
      <c r="BO39" s="372"/>
      <c r="BP39" s="372"/>
      <c r="BQ39" s="372"/>
      <c r="BR39" s="372"/>
      <c r="BS39" s="372"/>
      <c r="BT39" s="372"/>
      <c r="BU39" s="372"/>
      <c r="BV39" s="165"/>
      <c r="BW39" s="373">
        <f t="shared" si="2"/>
        <v>23</v>
      </c>
      <c r="BX39" s="373"/>
      <c r="BY39" s="372" t="str">
        <f>IF('各会計、関係団体の財政状況及び健全化判断比率'!B73="","",'各会計、関係団体の財政状況及び健全化判断比率'!B73)</f>
        <v>周陽環境整備組合（一般会計）</v>
      </c>
      <c r="BZ39" s="372"/>
      <c r="CA39" s="372"/>
      <c r="CB39" s="372"/>
      <c r="CC39" s="372"/>
      <c r="CD39" s="372"/>
      <c r="CE39" s="372"/>
      <c r="CF39" s="372"/>
      <c r="CG39" s="372"/>
      <c r="CH39" s="372"/>
      <c r="CI39" s="372"/>
      <c r="CJ39" s="372"/>
      <c r="CK39" s="372"/>
      <c r="CL39" s="372"/>
      <c r="CM39" s="372"/>
      <c r="CN39" s="165"/>
      <c r="CO39" s="373">
        <f t="shared" si="3"/>
        <v>33</v>
      </c>
      <c r="CP39" s="373"/>
      <c r="CQ39" s="372" t="str">
        <f>IF('各会計、関係団体の財政状況及び健全化判断比率'!BS12="","",'各会計、関係団体の財政状況及び健全化判断比率'!BS12)</f>
        <v>やさか</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17</v>
      </c>
      <c r="BF40" s="373"/>
      <c r="BG40" s="372" t="str">
        <f>IF('各会計、関係団体の財政状況及び健全化判断比率'!B42="","",'各会計、関係団体の財政状況及び健全化判断比率'!B42)</f>
        <v>市場事業特別会計</v>
      </c>
      <c r="BH40" s="372"/>
      <c r="BI40" s="372"/>
      <c r="BJ40" s="372"/>
      <c r="BK40" s="372"/>
      <c r="BL40" s="372"/>
      <c r="BM40" s="372"/>
      <c r="BN40" s="372"/>
      <c r="BO40" s="372"/>
      <c r="BP40" s="372"/>
      <c r="BQ40" s="372"/>
      <c r="BR40" s="372"/>
      <c r="BS40" s="372"/>
      <c r="BT40" s="372"/>
      <c r="BU40" s="372"/>
      <c r="BV40" s="165"/>
      <c r="BW40" s="373">
        <f t="shared" si="2"/>
        <v>24</v>
      </c>
      <c r="BX40" s="373"/>
      <c r="BY40" s="372" t="str">
        <f>IF('各会計、関係団体の財政状況及び健全化判断比率'!B74="","",'各会計、関係団体の財政状況及び健全化判断比率'!B74)</f>
        <v>柳井地域広域水道企業団（水道用水供給事業会計）</v>
      </c>
      <c r="BZ40" s="372"/>
      <c r="CA40" s="372"/>
      <c r="CB40" s="372"/>
      <c r="CC40" s="372"/>
      <c r="CD40" s="372"/>
      <c r="CE40" s="372"/>
      <c r="CF40" s="372"/>
      <c r="CG40" s="372"/>
      <c r="CH40" s="372"/>
      <c r="CI40" s="372"/>
      <c r="CJ40" s="372"/>
      <c r="CK40" s="372"/>
      <c r="CL40" s="372"/>
      <c r="CM40" s="372"/>
      <c r="CN40" s="165"/>
      <c r="CO40" s="373">
        <f t="shared" si="3"/>
        <v>34</v>
      </c>
      <c r="CP40" s="373"/>
      <c r="CQ40" s="372" t="str">
        <f>IF('各会計、関係団体の財政状況及び健全化判断比率'!BS13="","",'各会計、関係団体の財政状況及び健全化判断比率'!BS13)</f>
        <v>錦川鉄道</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25</v>
      </c>
      <c r="BX41" s="373"/>
      <c r="BY41" s="372" t="str">
        <f>IF('各会計、関係団体の財政状況及び健全化判断比率'!B75="","",'各会計、関係団体の財政状況及び健全化判断比率'!B75)</f>
        <v>山口県市町総合事務組合（一般会計）</v>
      </c>
      <c r="BZ41" s="372"/>
      <c r="CA41" s="372"/>
      <c r="CB41" s="372"/>
      <c r="CC41" s="372"/>
      <c r="CD41" s="372"/>
      <c r="CE41" s="372"/>
      <c r="CF41" s="372"/>
      <c r="CG41" s="372"/>
      <c r="CH41" s="372"/>
      <c r="CI41" s="372"/>
      <c r="CJ41" s="372"/>
      <c r="CK41" s="372"/>
      <c r="CL41" s="372"/>
      <c r="CM41" s="372"/>
      <c r="CN41" s="165"/>
      <c r="CO41" s="373">
        <f t="shared" si="3"/>
        <v>35</v>
      </c>
      <c r="CP41" s="373"/>
      <c r="CQ41" s="372" t="str">
        <f>IF('各会計、関係団体の財政状況及び健全化判断比率'!BS14="","",'各会計、関係団体の財政状況及び健全化判断比率'!BS14)</f>
        <v>街づくり岩国</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26</v>
      </c>
      <c r="BX42" s="373"/>
      <c r="BY42" s="372" t="str">
        <f>IF('各会計、関係団体の財政状況及び健全化判断比率'!B76="","",'各会計、関係団体の財政状況及び健全化判断比率'!B76)</f>
        <v>山口県市町総合事務組合（山口県自治会館管理特別会計）</v>
      </c>
      <c r="BZ42" s="372"/>
      <c r="CA42" s="372"/>
      <c r="CB42" s="372"/>
      <c r="CC42" s="372"/>
      <c r="CD42" s="372"/>
      <c r="CE42" s="372"/>
      <c r="CF42" s="372"/>
      <c r="CG42" s="372"/>
      <c r="CH42" s="372"/>
      <c r="CI42" s="372"/>
      <c r="CJ42" s="372"/>
      <c r="CK42" s="372"/>
      <c r="CL42" s="372"/>
      <c r="CM42" s="372"/>
      <c r="CN42" s="165"/>
      <c r="CO42" s="373">
        <f t="shared" si="3"/>
        <v>36</v>
      </c>
      <c r="CP42" s="373"/>
      <c r="CQ42" s="372" t="str">
        <f>IF('各会計、関係団体の財政状況及び健全化判断比率'!BS15="","",'各会計、関係団体の財政状況及び健全化判断比率'!BS15)</f>
        <v>いわくにバス</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27</v>
      </c>
      <c r="BX43" s="373"/>
      <c r="BY43" s="372" t="str">
        <f>IF('各会計、関係団体の財政状況及び健全化判断比率'!B77="","",'各会計、関係団体の財政状況及び健全化判断比率'!B77)</f>
        <v>山口県後期高齢者医療広域連合（一般会計）</v>
      </c>
      <c r="BZ43" s="372"/>
      <c r="CA43" s="372"/>
      <c r="CB43" s="372"/>
      <c r="CC43" s="372"/>
      <c r="CD43" s="372"/>
      <c r="CE43" s="372"/>
      <c r="CF43" s="372"/>
      <c r="CG43" s="372"/>
      <c r="CH43" s="372"/>
      <c r="CI43" s="372"/>
      <c r="CJ43" s="372"/>
      <c r="CK43" s="372"/>
      <c r="CL43" s="372"/>
      <c r="CM43" s="372"/>
      <c r="CN43" s="165"/>
      <c r="CO43" s="373">
        <f t="shared" si="3"/>
        <v>37</v>
      </c>
      <c r="CP43" s="373"/>
      <c r="CQ43" s="372" t="str">
        <f>IF('各会計、関係団体の財政状況及び健全化判断比率'!BS16="","",'各会計、関係団体の財政状況及び健全化判断比率'!BS16)</f>
        <v>岩国空港ビル</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73" sqref="I73:J7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530</v>
      </c>
      <c r="D34" s="1181"/>
      <c r="E34" s="1182"/>
      <c r="F34" s="32">
        <v>2.71</v>
      </c>
      <c r="G34" s="33">
        <v>3.19</v>
      </c>
      <c r="H34" s="33">
        <v>4.07</v>
      </c>
      <c r="I34" s="33">
        <v>4.09</v>
      </c>
      <c r="J34" s="34">
        <v>4.62</v>
      </c>
      <c r="K34" s="22"/>
      <c r="L34" s="22"/>
      <c r="M34" s="22"/>
      <c r="N34" s="22"/>
      <c r="O34" s="22"/>
      <c r="P34" s="22"/>
    </row>
    <row r="35" spans="1:16" ht="39" customHeight="1">
      <c r="A35" s="22"/>
      <c r="B35" s="35"/>
      <c r="C35" s="1175" t="s">
        <v>531</v>
      </c>
      <c r="D35" s="1176"/>
      <c r="E35" s="1177"/>
      <c r="F35" s="36">
        <v>3.2</v>
      </c>
      <c r="G35" s="37">
        <v>2.5499999999999998</v>
      </c>
      <c r="H35" s="37">
        <v>2.76</v>
      </c>
      <c r="I35" s="37">
        <v>2.38</v>
      </c>
      <c r="J35" s="38">
        <v>3.69</v>
      </c>
      <c r="K35" s="22"/>
      <c r="L35" s="22"/>
      <c r="M35" s="22"/>
      <c r="N35" s="22"/>
      <c r="O35" s="22"/>
      <c r="P35" s="22"/>
    </row>
    <row r="36" spans="1:16" ht="39" customHeight="1">
      <c r="A36" s="22"/>
      <c r="B36" s="35"/>
      <c r="C36" s="1175" t="s">
        <v>532</v>
      </c>
      <c r="D36" s="1176"/>
      <c r="E36" s="1177"/>
      <c r="F36" s="36">
        <v>2.75</v>
      </c>
      <c r="G36" s="37">
        <v>2.77</v>
      </c>
      <c r="H36" s="37">
        <v>2.91</v>
      </c>
      <c r="I36" s="37">
        <v>2.91</v>
      </c>
      <c r="J36" s="38">
        <v>2.95</v>
      </c>
      <c r="K36" s="22"/>
      <c r="L36" s="22"/>
      <c r="M36" s="22"/>
      <c r="N36" s="22"/>
      <c r="O36" s="22"/>
      <c r="P36" s="22"/>
    </row>
    <row r="37" spans="1:16" ht="39" customHeight="1">
      <c r="A37" s="22"/>
      <c r="B37" s="35"/>
      <c r="C37" s="1175" t="s">
        <v>533</v>
      </c>
      <c r="D37" s="1176"/>
      <c r="E37" s="1177"/>
      <c r="F37" s="36">
        <v>1.66</v>
      </c>
      <c r="G37" s="37">
        <v>1.63</v>
      </c>
      <c r="H37" s="37">
        <v>1.7</v>
      </c>
      <c r="I37" s="37">
        <v>1.77</v>
      </c>
      <c r="J37" s="38">
        <v>1.88</v>
      </c>
      <c r="K37" s="22"/>
      <c r="L37" s="22"/>
      <c r="M37" s="22"/>
      <c r="N37" s="22"/>
      <c r="O37" s="22"/>
      <c r="P37" s="22"/>
    </row>
    <row r="38" spans="1:16" ht="39" customHeight="1">
      <c r="A38" s="22"/>
      <c r="B38" s="35"/>
      <c r="C38" s="1175" t="s">
        <v>534</v>
      </c>
      <c r="D38" s="1176"/>
      <c r="E38" s="1177"/>
      <c r="F38" s="36" t="s">
        <v>485</v>
      </c>
      <c r="G38" s="37" t="s">
        <v>485</v>
      </c>
      <c r="H38" s="37" t="s">
        <v>485</v>
      </c>
      <c r="I38" s="37" t="s">
        <v>485</v>
      </c>
      <c r="J38" s="38">
        <v>0.83</v>
      </c>
      <c r="K38" s="22"/>
      <c r="L38" s="22"/>
      <c r="M38" s="22"/>
      <c r="N38" s="22"/>
      <c r="O38" s="22"/>
      <c r="P38" s="22"/>
    </row>
    <row r="39" spans="1:16" ht="39" customHeight="1">
      <c r="A39" s="22"/>
      <c r="B39" s="35"/>
      <c r="C39" s="1175" t="s">
        <v>535</v>
      </c>
      <c r="D39" s="1176"/>
      <c r="E39" s="1177"/>
      <c r="F39" s="36">
        <v>0.23</v>
      </c>
      <c r="G39" s="37">
        <v>0.4</v>
      </c>
      <c r="H39" s="37">
        <v>0.56000000000000005</v>
      </c>
      <c r="I39" s="37">
        <v>0.49</v>
      </c>
      <c r="J39" s="38">
        <v>0.51</v>
      </c>
      <c r="K39" s="22"/>
      <c r="L39" s="22"/>
      <c r="M39" s="22"/>
      <c r="N39" s="22"/>
      <c r="O39" s="22"/>
      <c r="P39" s="22"/>
    </row>
    <row r="40" spans="1:16" ht="39" customHeight="1">
      <c r="A40" s="22"/>
      <c r="B40" s="35"/>
      <c r="C40" s="1175" t="s">
        <v>536</v>
      </c>
      <c r="D40" s="1176"/>
      <c r="E40" s="1177"/>
      <c r="F40" s="36">
        <v>0.14000000000000001</v>
      </c>
      <c r="G40" s="37">
        <v>0.17</v>
      </c>
      <c r="H40" s="37">
        <v>0.16</v>
      </c>
      <c r="I40" s="37">
        <v>0.18</v>
      </c>
      <c r="J40" s="38">
        <v>0.18</v>
      </c>
      <c r="K40" s="22"/>
      <c r="L40" s="22"/>
      <c r="M40" s="22"/>
      <c r="N40" s="22"/>
      <c r="O40" s="22"/>
      <c r="P40" s="22"/>
    </row>
    <row r="41" spans="1:16" ht="39" customHeight="1">
      <c r="A41" s="22"/>
      <c r="B41" s="35"/>
      <c r="C41" s="1175" t="s">
        <v>537</v>
      </c>
      <c r="D41" s="1176"/>
      <c r="E41" s="1177"/>
      <c r="F41" s="36">
        <v>0.05</v>
      </c>
      <c r="G41" s="37">
        <v>0.05</v>
      </c>
      <c r="H41" s="37">
        <v>0.02</v>
      </c>
      <c r="I41" s="37">
        <v>0</v>
      </c>
      <c r="J41" s="38">
        <v>7.0000000000000007E-2</v>
      </c>
      <c r="K41" s="22"/>
      <c r="L41" s="22"/>
      <c r="M41" s="22"/>
      <c r="N41" s="22"/>
      <c r="O41" s="22"/>
      <c r="P41" s="22"/>
    </row>
    <row r="42" spans="1:16" ht="39" customHeight="1">
      <c r="A42" s="22"/>
      <c r="B42" s="39"/>
      <c r="C42" s="1175" t="s">
        <v>538</v>
      </c>
      <c r="D42" s="1176"/>
      <c r="E42" s="1177"/>
      <c r="F42" s="36" t="s">
        <v>539</v>
      </c>
      <c r="G42" s="37" t="s">
        <v>485</v>
      </c>
      <c r="H42" s="37" t="s">
        <v>485</v>
      </c>
      <c r="I42" s="37" t="s">
        <v>540</v>
      </c>
      <c r="J42" s="38" t="s">
        <v>485</v>
      </c>
      <c r="K42" s="22"/>
      <c r="L42" s="22"/>
      <c r="M42" s="22"/>
      <c r="N42" s="22"/>
      <c r="O42" s="22"/>
      <c r="P42" s="22"/>
    </row>
    <row r="43" spans="1:16" ht="39" customHeight="1" thickBot="1">
      <c r="A43" s="22"/>
      <c r="B43" s="40"/>
      <c r="C43" s="1178" t="s">
        <v>541</v>
      </c>
      <c r="D43" s="1179"/>
      <c r="E43" s="1180"/>
      <c r="F43" s="41">
        <v>2.85</v>
      </c>
      <c r="G43" s="42">
        <v>2.38</v>
      </c>
      <c r="H43" s="42">
        <v>1.82</v>
      </c>
      <c r="I43" s="42">
        <v>2.99</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I73" sqref="I73:J7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8177</v>
      </c>
      <c r="L45" s="60">
        <v>8140</v>
      </c>
      <c r="M45" s="60">
        <v>7707</v>
      </c>
      <c r="N45" s="60">
        <v>7362</v>
      </c>
      <c r="O45" s="61">
        <v>6807</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1663</v>
      </c>
      <c r="L48" s="64">
        <v>1675</v>
      </c>
      <c r="M48" s="64">
        <v>1557</v>
      </c>
      <c r="N48" s="64">
        <v>1582</v>
      </c>
      <c r="O48" s="65">
        <v>1584</v>
      </c>
      <c r="P48" s="48"/>
      <c r="Q48" s="48"/>
      <c r="R48" s="48"/>
      <c r="S48" s="48"/>
      <c r="T48" s="48"/>
      <c r="U48" s="48"/>
    </row>
    <row r="49" spans="1:21" ht="30.75" customHeight="1">
      <c r="A49" s="48"/>
      <c r="B49" s="1193"/>
      <c r="C49" s="1194"/>
      <c r="D49" s="62"/>
      <c r="E49" s="1185" t="s">
        <v>15</v>
      </c>
      <c r="F49" s="1185"/>
      <c r="G49" s="1185"/>
      <c r="H49" s="1185"/>
      <c r="I49" s="1185"/>
      <c r="J49" s="1186"/>
      <c r="K49" s="63">
        <v>212</v>
      </c>
      <c r="L49" s="64">
        <v>153</v>
      </c>
      <c r="M49" s="64">
        <v>120</v>
      </c>
      <c r="N49" s="64">
        <v>128</v>
      </c>
      <c r="O49" s="65">
        <v>133</v>
      </c>
      <c r="P49" s="48"/>
      <c r="Q49" s="48"/>
      <c r="R49" s="48"/>
      <c r="S49" s="48"/>
      <c r="T49" s="48"/>
      <c r="U49" s="48"/>
    </row>
    <row r="50" spans="1:21" ht="30.75" customHeight="1">
      <c r="A50" s="48"/>
      <c r="B50" s="1193"/>
      <c r="C50" s="1194"/>
      <c r="D50" s="62"/>
      <c r="E50" s="1185" t="s">
        <v>16</v>
      </c>
      <c r="F50" s="1185"/>
      <c r="G50" s="1185"/>
      <c r="H50" s="1185"/>
      <c r="I50" s="1185"/>
      <c r="J50" s="1186"/>
      <c r="K50" s="63">
        <v>233</v>
      </c>
      <c r="L50" s="64">
        <v>596</v>
      </c>
      <c r="M50" s="64">
        <v>570</v>
      </c>
      <c r="N50" s="64">
        <v>368</v>
      </c>
      <c r="O50" s="65">
        <v>169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6103</v>
      </c>
      <c r="L52" s="64">
        <v>6003</v>
      </c>
      <c r="M52" s="64">
        <v>5953</v>
      </c>
      <c r="N52" s="64">
        <v>6050</v>
      </c>
      <c r="O52" s="65">
        <v>5773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4182</v>
      </c>
      <c r="L53" s="69">
        <v>4561</v>
      </c>
      <c r="M53" s="69">
        <v>4001</v>
      </c>
      <c r="N53" s="69">
        <v>3390</v>
      </c>
      <c r="O53" s="70">
        <v>2920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I73" sqref="I73:J7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1" t="s">
        <v>23</v>
      </c>
      <c r="C41" s="1212"/>
      <c r="D41" s="81"/>
      <c r="E41" s="1213" t="s">
        <v>24</v>
      </c>
      <c r="F41" s="1213"/>
      <c r="G41" s="1213"/>
      <c r="H41" s="1214"/>
      <c r="I41" s="82">
        <v>64205</v>
      </c>
      <c r="J41" s="83">
        <v>61620</v>
      </c>
      <c r="K41" s="83">
        <v>58239</v>
      </c>
      <c r="L41" s="83">
        <v>55043</v>
      </c>
      <c r="M41" s="84">
        <v>53801</v>
      </c>
    </row>
    <row r="42" spans="2:13" ht="27.75" customHeight="1">
      <c r="B42" s="1201"/>
      <c r="C42" s="1202"/>
      <c r="D42" s="85"/>
      <c r="E42" s="1205" t="s">
        <v>25</v>
      </c>
      <c r="F42" s="1205"/>
      <c r="G42" s="1205"/>
      <c r="H42" s="1206"/>
      <c r="I42" s="86">
        <v>7347</v>
      </c>
      <c r="J42" s="87">
        <v>6665</v>
      </c>
      <c r="K42" s="87">
        <v>5313</v>
      </c>
      <c r="L42" s="87">
        <v>4093</v>
      </c>
      <c r="M42" s="88">
        <v>3541</v>
      </c>
    </row>
    <row r="43" spans="2:13" ht="27.75" customHeight="1">
      <c r="B43" s="1201"/>
      <c r="C43" s="1202"/>
      <c r="D43" s="85"/>
      <c r="E43" s="1205" t="s">
        <v>26</v>
      </c>
      <c r="F43" s="1205"/>
      <c r="G43" s="1205"/>
      <c r="H43" s="1206"/>
      <c r="I43" s="86">
        <v>20457</v>
      </c>
      <c r="J43" s="87">
        <v>19543</v>
      </c>
      <c r="K43" s="87">
        <v>18750</v>
      </c>
      <c r="L43" s="87">
        <v>18287</v>
      </c>
      <c r="M43" s="88">
        <v>18322</v>
      </c>
    </row>
    <row r="44" spans="2:13" ht="27.75" customHeight="1">
      <c r="B44" s="1201"/>
      <c r="C44" s="1202"/>
      <c r="D44" s="85"/>
      <c r="E44" s="1205" t="s">
        <v>27</v>
      </c>
      <c r="F44" s="1205"/>
      <c r="G44" s="1205"/>
      <c r="H44" s="1206"/>
      <c r="I44" s="86">
        <v>1070</v>
      </c>
      <c r="J44" s="87">
        <v>593</v>
      </c>
      <c r="K44" s="87">
        <v>504</v>
      </c>
      <c r="L44" s="87">
        <v>537</v>
      </c>
      <c r="M44" s="88">
        <v>398</v>
      </c>
    </row>
    <row r="45" spans="2:13" ht="27.75" customHeight="1">
      <c r="B45" s="1201"/>
      <c r="C45" s="1202"/>
      <c r="D45" s="85"/>
      <c r="E45" s="1205" t="s">
        <v>28</v>
      </c>
      <c r="F45" s="1205"/>
      <c r="G45" s="1205"/>
      <c r="H45" s="1206"/>
      <c r="I45" s="86">
        <v>11736</v>
      </c>
      <c r="J45" s="87">
        <v>11459</v>
      </c>
      <c r="K45" s="87">
        <v>11146</v>
      </c>
      <c r="L45" s="87">
        <v>10587</v>
      </c>
      <c r="M45" s="88">
        <v>10291</v>
      </c>
    </row>
    <row r="46" spans="2:13" ht="27.75" customHeight="1">
      <c r="B46" s="1201"/>
      <c r="C46" s="1202"/>
      <c r="D46" s="85"/>
      <c r="E46" s="1205" t="s">
        <v>29</v>
      </c>
      <c r="F46" s="1205"/>
      <c r="G46" s="1205"/>
      <c r="H46" s="1206"/>
      <c r="I46" s="86">
        <v>1033</v>
      </c>
      <c r="J46" s="87">
        <v>744</v>
      </c>
      <c r="K46" s="87">
        <v>133</v>
      </c>
      <c r="L46" s="87">
        <v>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12267</v>
      </c>
      <c r="J49" s="87">
        <v>13649</v>
      </c>
      <c r="K49" s="87">
        <v>14942</v>
      </c>
      <c r="L49" s="87">
        <v>15413</v>
      </c>
      <c r="M49" s="88">
        <v>16242</v>
      </c>
    </row>
    <row r="50" spans="2:13" ht="27.75" customHeight="1">
      <c r="B50" s="1201"/>
      <c r="C50" s="1202"/>
      <c r="D50" s="85"/>
      <c r="E50" s="1205" t="s">
        <v>34</v>
      </c>
      <c r="F50" s="1205"/>
      <c r="G50" s="1205"/>
      <c r="H50" s="1206"/>
      <c r="I50" s="86">
        <v>14800</v>
      </c>
      <c r="J50" s="87">
        <v>14340</v>
      </c>
      <c r="K50" s="87">
        <v>12313</v>
      </c>
      <c r="L50" s="87">
        <v>11086</v>
      </c>
      <c r="M50" s="88">
        <v>10093</v>
      </c>
    </row>
    <row r="51" spans="2:13" ht="27.75" customHeight="1">
      <c r="B51" s="1203"/>
      <c r="C51" s="1204"/>
      <c r="D51" s="85"/>
      <c r="E51" s="1205" t="s">
        <v>35</v>
      </c>
      <c r="F51" s="1205"/>
      <c r="G51" s="1205"/>
      <c r="H51" s="1206"/>
      <c r="I51" s="86">
        <v>52611</v>
      </c>
      <c r="J51" s="87">
        <v>52397</v>
      </c>
      <c r="K51" s="87">
        <v>52700</v>
      </c>
      <c r="L51" s="87">
        <v>52485</v>
      </c>
      <c r="M51" s="88">
        <v>53871</v>
      </c>
    </row>
    <row r="52" spans="2:13" ht="27.75" customHeight="1" thickBot="1">
      <c r="B52" s="1207" t="s">
        <v>36</v>
      </c>
      <c r="C52" s="1208"/>
      <c r="D52" s="90"/>
      <c r="E52" s="1209" t="s">
        <v>37</v>
      </c>
      <c r="F52" s="1209"/>
      <c r="G52" s="1209"/>
      <c r="H52" s="1210"/>
      <c r="I52" s="91">
        <v>26170</v>
      </c>
      <c r="J52" s="92">
        <v>20239</v>
      </c>
      <c r="K52" s="92">
        <v>14131</v>
      </c>
      <c r="L52" s="92">
        <v>9649</v>
      </c>
      <c r="M52" s="93">
        <v>6148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I73" sqref="I73:J7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572</v>
      </c>
      <c r="H51" s="1228"/>
      <c r="I51" s="1233" t="s">
        <v>573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574</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575</v>
      </c>
      <c r="H55" s="1241"/>
      <c r="I55" s="1237" t="s">
        <v>573</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574</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47" t="s">
        <v>579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572</v>
      </c>
      <c r="H73" s="1228"/>
      <c r="I73" s="1233" t="s">
        <v>573</v>
      </c>
      <c r="J73" s="1233"/>
      <c r="K73" s="1248">
        <v>80.7</v>
      </c>
      <c r="L73" s="1248">
        <v>62.4</v>
      </c>
      <c r="M73" s="1236">
        <v>43.1</v>
      </c>
      <c r="N73" s="1236">
        <v>29.9</v>
      </c>
      <c r="O73" s="1236">
        <v>18.899999999999999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578</v>
      </c>
      <c r="J75" s="1237"/>
      <c r="K75" s="1249">
        <v>15.7</v>
      </c>
      <c r="L75" s="1249">
        <v>14.3</v>
      </c>
      <c r="M75" s="1249">
        <v>13</v>
      </c>
      <c r="N75" s="1249">
        <v>12.2</v>
      </c>
      <c r="O75" s="1249">
        <v>10.5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575</v>
      </c>
      <c r="H77" s="1241"/>
      <c r="I77" s="1237" t="s">
        <v>573</v>
      </c>
      <c r="J77" s="1237"/>
      <c r="K77" s="1248">
        <v>55.5</v>
      </c>
      <c r="L77" s="1248">
        <v>46.1</v>
      </c>
      <c r="M77" s="1236">
        <v>37.6</v>
      </c>
      <c r="N77" s="1236">
        <v>33.799999999999997</v>
      </c>
      <c r="O77" s="1236">
        <v>17.8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578</v>
      </c>
      <c r="J79" s="1246"/>
      <c r="K79" s="1251">
        <v>9.3000000000000007</v>
      </c>
      <c r="L79" s="1251">
        <v>8.5</v>
      </c>
      <c r="M79" s="1251">
        <v>7.9</v>
      </c>
      <c r="N79" s="1251">
        <v>7.1</v>
      </c>
      <c r="O79" s="1251">
        <v>5.3</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election activeCell="I73" sqref="I73:J7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I73" sqref="I73:J7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52610</v>
      </c>
      <c r="E3" s="116"/>
      <c r="F3" s="117">
        <v>41433</v>
      </c>
      <c r="G3" s="118"/>
      <c r="H3" s="119"/>
    </row>
    <row r="4" spans="1:8">
      <c r="A4" s="120"/>
      <c r="B4" s="121"/>
      <c r="C4" s="122"/>
      <c r="D4" s="123">
        <v>38606</v>
      </c>
      <c r="E4" s="124"/>
      <c r="F4" s="125">
        <v>22351</v>
      </c>
      <c r="G4" s="126"/>
      <c r="H4" s="127"/>
    </row>
    <row r="5" spans="1:8">
      <c r="A5" s="108" t="s">
        <v>518</v>
      </c>
      <c r="B5" s="113"/>
      <c r="C5" s="114"/>
      <c r="D5" s="115">
        <v>39938</v>
      </c>
      <c r="E5" s="116"/>
      <c r="F5" s="117">
        <v>43493</v>
      </c>
      <c r="G5" s="118"/>
      <c r="H5" s="119"/>
    </row>
    <row r="6" spans="1:8">
      <c r="A6" s="120"/>
      <c r="B6" s="121"/>
      <c r="C6" s="122"/>
      <c r="D6" s="123">
        <v>23250</v>
      </c>
      <c r="E6" s="124"/>
      <c r="F6" s="125">
        <v>23254</v>
      </c>
      <c r="G6" s="126"/>
      <c r="H6" s="127"/>
    </row>
    <row r="7" spans="1:8">
      <c r="A7" s="108" t="s">
        <v>519</v>
      </c>
      <c r="B7" s="113"/>
      <c r="C7" s="114"/>
      <c r="D7" s="115">
        <v>52328</v>
      </c>
      <c r="E7" s="116"/>
      <c r="F7" s="117">
        <v>50840</v>
      </c>
      <c r="G7" s="118"/>
      <c r="H7" s="119"/>
    </row>
    <row r="8" spans="1:8">
      <c r="A8" s="120"/>
      <c r="B8" s="121"/>
      <c r="C8" s="122"/>
      <c r="D8" s="123">
        <v>31783</v>
      </c>
      <c r="E8" s="124"/>
      <c r="F8" s="125">
        <v>25367</v>
      </c>
      <c r="G8" s="126"/>
      <c r="H8" s="127"/>
    </row>
    <row r="9" spans="1:8">
      <c r="A9" s="108" t="s">
        <v>520</v>
      </c>
      <c r="B9" s="113"/>
      <c r="C9" s="114"/>
      <c r="D9" s="115">
        <v>58903</v>
      </c>
      <c r="E9" s="116"/>
      <c r="F9" s="117">
        <v>53605</v>
      </c>
      <c r="G9" s="118"/>
      <c r="H9" s="119"/>
    </row>
    <row r="10" spans="1:8">
      <c r="A10" s="120"/>
      <c r="B10" s="121"/>
      <c r="C10" s="122"/>
      <c r="D10" s="123">
        <v>27356</v>
      </c>
      <c r="E10" s="124"/>
      <c r="F10" s="125">
        <v>28343</v>
      </c>
      <c r="G10" s="126"/>
      <c r="H10" s="127"/>
    </row>
    <row r="11" spans="1:8">
      <c r="A11" s="108" t="s">
        <v>521</v>
      </c>
      <c r="B11" s="113"/>
      <c r="C11" s="114"/>
      <c r="D11" s="115">
        <v>93339</v>
      </c>
      <c r="E11" s="116"/>
      <c r="F11" s="117">
        <v>44267</v>
      </c>
      <c r="G11" s="118"/>
      <c r="H11" s="119"/>
    </row>
    <row r="12" spans="1:8">
      <c r="A12" s="120"/>
      <c r="B12" s="121"/>
      <c r="C12" s="128"/>
      <c r="D12" s="123">
        <v>34870</v>
      </c>
      <c r="E12" s="124"/>
      <c r="F12" s="125">
        <v>26161</v>
      </c>
      <c r="G12" s="126"/>
      <c r="H12" s="127"/>
    </row>
    <row r="13" spans="1:8">
      <c r="A13" s="108"/>
      <c r="B13" s="113"/>
      <c r="C13" s="129"/>
      <c r="D13" s="130">
        <v>59424</v>
      </c>
      <c r="E13" s="131"/>
      <c r="F13" s="132">
        <v>46728</v>
      </c>
      <c r="G13" s="133"/>
      <c r="H13" s="119"/>
    </row>
    <row r="14" spans="1:8">
      <c r="A14" s="120"/>
      <c r="B14" s="121"/>
      <c r="C14" s="122"/>
      <c r="D14" s="123">
        <v>31173</v>
      </c>
      <c r="E14" s="124"/>
      <c r="F14" s="125">
        <v>25095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v>
      </c>
      <c r="C19" s="134">
        <f>ROUND(VALUE(SUBSTITUTE(実質収支比率等に係る経年分析!G$48,"▲","-")),2)</f>
        <v>2.5499999999999998</v>
      </c>
      <c r="D19" s="134">
        <f>ROUND(VALUE(SUBSTITUTE(実質収支比率等に係る経年分析!H$48,"▲","-")),2)</f>
        <v>2.76</v>
      </c>
      <c r="E19" s="134">
        <f>ROUND(VALUE(SUBSTITUTE(実質収支比率等に係る経年分析!I$48,"▲","-")),2)</f>
        <v>2.39</v>
      </c>
      <c r="F19" s="134">
        <f>ROUND(VALUE(SUBSTITUTE(実質収支比率等に係る経年分析!J$48,"▲","-")),2)</f>
        <v>3.69</v>
      </c>
    </row>
    <row r="20" spans="1:11">
      <c r="A20" s="134" t="s">
        <v>42</v>
      </c>
      <c r="B20" s="134">
        <f>ROUND(VALUE(SUBSTITUTE(実質収支比率等に係る経年分析!F$47,"▲","-")),2)</f>
        <v>16.68</v>
      </c>
      <c r="C20" s="134">
        <f>ROUND(VALUE(SUBSTITUTE(実質収支比率等に係る経年分析!G$47,"▲","-")),2)</f>
        <v>18.75</v>
      </c>
      <c r="D20" s="134">
        <f>ROUND(VALUE(SUBSTITUTE(実質収支比率等に係る経年分析!H$47,"▲","-")),2)</f>
        <v>20.309999999999999</v>
      </c>
      <c r="E20" s="134">
        <f>ROUND(VALUE(SUBSTITUTE(実質収支比率等に係る経年分析!I$47,"▲","-")),2)</f>
        <v>20.43</v>
      </c>
      <c r="F20" s="134">
        <f>ROUND(VALUE(SUBSTITUTE(実質収支比率等に係る経年分析!J$47,"▲","-")),2)</f>
        <v>21.69</v>
      </c>
    </row>
    <row r="21" spans="1:11">
      <c r="A21" s="134" t="s">
        <v>43</v>
      </c>
      <c r="B21" s="134">
        <f>IF(ISNUMBER(VALUE(SUBSTITUTE(実質収支比率等に係る経年分析!F$49,"▲","-"))),ROUND(VALUE(SUBSTITUTE(実質収支比率等に係る経年分析!F$49,"▲","-")),2),NA())</f>
        <v>2.2599999999999998</v>
      </c>
      <c r="C21" s="134">
        <f>IF(ISNUMBER(VALUE(SUBSTITUTE(実質収支比率等に係る経年分析!G$49,"▲","-"))),ROUND(VALUE(SUBSTITUTE(実質収支比率等に係る経年分析!G$49,"▲","-")),2),NA())</f>
        <v>1.55</v>
      </c>
      <c r="D21" s="134">
        <f>IF(ISNUMBER(VALUE(SUBSTITUTE(実質収支比率等に係る経年分析!H$49,"▲","-"))),ROUND(VALUE(SUBSTITUTE(実質収支比率等に係る経年分析!H$49,"▲","-")),2),NA())</f>
        <v>1.93</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2.5099999999999998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1.82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2.99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0.55000000000000004</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#N/A</v>
      </c>
      <c r="I28" s="135">
        <f>IF(ROUND(VALUE(SUBSTITUTE(連結実質赤字比率に係る赤字・黒字の構成分析!I$42,"▲", "-")), 2) &gt;= 0, ABS(ROUND(VALUE(SUBSTITUTE(連結実質赤字比率に係る赤字・黒字の構成分析!I$42,"▲", "-")), 2)), NA())</f>
        <v>0</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観光施設運営事業特別会計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6103</v>
      </c>
      <c r="E42" s="136"/>
      <c r="F42" s="136"/>
      <c r="G42" s="136">
        <f>'実質公債費比率（分子）の構造'!L$52</f>
        <v>6003</v>
      </c>
      <c r="H42" s="136"/>
      <c r="I42" s="136"/>
      <c r="J42" s="136">
        <f>'実質公債費比率（分子）の構造'!M$52</f>
        <v>5953</v>
      </c>
      <c r="K42" s="136"/>
      <c r="L42" s="136"/>
      <c r="M42" s="136">
        <f>'実質公債費比率（分子）の構造'!N$52</f>
        <v>6050</v>
      </c>
      <c r="N42" s="136"/>
      <c r="O42" s="136"/>
      <c r="P42" s="136">
        <f>'実質公債費比率（分子）の構造'!O$52</f>
        <v>5773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233</v>
      </c>
      <c r="C44" s="136"/>
      <c r="D44" s="136"/>
      <c r="E44" s="136">
        <f>'実質公債費比率（分子）の構造'!L$50</f>
        <v>596</v>
      </c>
      <c r="F44" s="136"/>
      <c r="G44" s="136"/>
      <c r="H44" s="136">
        <f>'実質公債費比率（分子）の構造'!M$50</f>
        <v>570</v>
      </c>
      <c r="I44" s="136"/>
      <c r="J44" s="136"/>
      <c r="K44" s="136">
        <f>'実質公債費比率（分子）の構造'!N$50</f>
        <v>368</v>
      </c>
      <c r="L44" s="136"/>
      <c r="M44" s="136"/>
      <c r="N44" s="136">
        <f>'実質公債費比率（分子）の構造'!O$50</f>
        <v>169</v>
      </c>
      <c r="O44" s="136"/>
      <c r="P44" s="136"/>
    </row>
    <row r="45" spans="1:16">
      <c r="A45" s="136" t="s">
        <v>53</v>
      </c>
      <c r="B45" s="136">
        <f>'実質公債費比率（分子）の構造'!K$49</f>
        <v>212</v>
      </c>
      <c r="C45" s="136"/>
      <c r="D45" s="136"/>
      <c r="E45" s="136">
        <f>'実質公債費比率（分子）の構造'!L$49</f>
        <v>153</v>
      </c>
      <c r="F45" s="136"/>
      <c r="G45" s="136"/>
      <c r="H45" s="136">
        <f>'実質公債費比率（分子）の構造'!M$49</f>
        <v>120</v>
      </c>
      <c r="I45" s="136"/>
      <c r="J45" s="136"/>
      <c r="K45" s="136">
        <f>'実質公債費比率（分子）の構造'!N$49</f>
        <v>128</v>
      </c>
      <c r="L45" s="136"/>
      <c r="M45" s="136"/>
      <c r="N45" s="136">
        <f>'実質公債費比率（分子）の構造'!O$49</f>
        <v>133</v>
      </c>
      <c r="O45" s="136"/>
      <c r="P45" s="136"/>
    </row>
    <row r="46" spans="1:16">
      <c r="A46" s="136" t="s">
        <v>54</v>
      </c>
      <c r="B46" s="136">
        <f>'実質公債費比率（分子）の構造'!K$48</f>
        <v>1663</v>
      </c>
      <c r="C46" s="136"/>
      <c r="D46" s="136"/>
      <c r="E46" s="136">
        <f>'実質公債費比率（分子）の構造'!L$48</f>
        <v>1675</v>
      </c>
      <c r="F46" s="136"/>
      <c r="G46" s="136"/>
      <c r="H46" s="136">
        <f>'実質公債費比率（分子）の構造'!M$48</f>
        <v>1557</v>
      </c>
      <c r="I46" s="136"/>
      <c r="J46" s="136"/>
      <c r="K46" s="136">
        <f>'実質公債費比率（分子）の構造'!N$48</f>
        <v>1582</v>
      </c>
      <c r="L46" s="136"/>
      <c r="M46" s="136"/>
      <c r="N46" s="136">
        <f>'実質公債費比率（分子）の構造'!O$48</f>
        <v>1584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8177</v>
      </c>
      <c r="C49" s="136"/>
      <c r="D49" s="136"/>
      <c r="E49" s="136">
        <f>'実質公債費比率（分子）の構造'!L$45</f>
        <v>8140</v>
      </c>
      <c r="F49" s="136"/>
      <c r="G49" s="136"/>
      <c r="H49" s="136">
        <f>'実質公債費比率（分子）の構造'!M$45</f>
        <v>7707</v>
      </c>
      <c r="I49" s="136"/>
      <c r="J49" s="136"/>
      <c r="K49" s="136">
        <f>'実質公債費比率（分子）の構造'!N$45</f>
        <v>7362</v>
      </c>
      <c r="L49" s="136"/>
      <c r="M49" s="136"/>
      <c r="N49" s="136">
        <f>'実質公債費比率（分子）の構造'!O$45</f>
        <v>6807</v>
      </c>
      <c r="O49" s="136"/>
      <c r="P49" s="136"/>
    </row>
    <row r="50" spans="1:16">
      <c r="A50" s="136" t="s">
        <v>58</v>
      </c>
      <c r="B50" s="136" t="e">
        <f>NA()</f>
        <v>#N/A</v>
      </c>
      <c r="C50" s="136">
        <f>IF(ISNUMBER('実質公債費比率（分子）の構造'!K$53),'実質公債費比率（分子）の構造'!K$53,NA())</f>
        <v>4182</v>
      </c>
      <c r="D50" s="136" t="e">
        <f>NA()</f>
        <v>#N/A</v>
      </c>
      <c r="E50" s="136" t="e">
        <f>NA()</f>
        <v>#N/A</v>
      </c>
      <c r="F50" s="136">
        <f>IF(ISNUMBER('実質公債費比率（分子）の構造'!L$53),'実質公債費比率（分子）の構造'!L$53,NA())</f>
        <v>4561</v>
      </c>
      <c r="G50" s="136" t="e">
        <f>NA()</f>
        <v>#N/A</v>
      </c>
      <c r="H50" s="136" t="e">
        <f>NA()</f>
        <v>#N/A</v>
      </c>
      <c r="I50" s="136">
        <f>IF(ISNUMBER('実質公債費比率（分子）の構造'!M$53),'実質公債費比率（分子）の構造'!M$53,NA())</f>
        <v>4001</v>
      </c>
      <c r="J50" s="136" t="e">
        <f>NA()</f>
        <v>#N/A</v>
      </c>
      <c r="K50" s="136" t="e">
        <f>NA()</f>
        <v>#N/A</v>
      </c>
      <c r="L50" s="136">
        <f>IF(ISNUMBER('実質公債費比率（分子）の構造'!N$53),'実質公債費比率（分子）の構造'!N$53,NA())</f>
        <v>3390</v>
      </c>
      <c r="M50" s="136" t="e">
        <f>NA()</f>
        <v>#N/A</v>
      </c>
      <c r="N50" s="136" t="e">
        <f>NA()</f>
        <v>#N/A</v>
      </c>
      <c r="O50" s="136">
        <f>IF(ISNUMBER('実質公債費比率（分子）の構造'!O$53),'実質公債費比率（分子）の構造'!O$53,NA())</f>
        <v>2920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52611</v>
      </c>
      <c r="E56" s="135"/>
      <c r="F56" s="135"/>
      <c r="G56" s="135">
        <f>'将来負担比率（分子）の構造'!J$51</f>
        <v>52397</v>
      </c>
      <c r="H56" s="135"/>
      <c r="I56" s="135"/>
      <c r="J56" s="135">
        <f>'将来負担比率（分子）の構造'!K$51</f>
        <v>52700</v>
      </c>
      <c r="K56" s="135"/>
      <c r="L56" s="135"/>
      <c r="M56" s="135">
        <f>'将来負担比率（分子）の構造'!L$51</f>
        <v>52485</v>
      </c>
      <c r="N56" s="135"/>
      <c r="O56" s="135"/>
      <c r="P56" s="135">
        <f>'将来負担比率（分子）の構造'!M$51</f>
        <v>53871</v>
      </c>
    </row>
    <row r="57" spans="1:16">
      <c r="A57" s="135" t="s">
        <v>34</v>
      </c>
      <c r="B57" s="135"/>
      <c r="C57" s="135"/>
      <c r="D57" s="135">
        <f>'将来負担比率（分子）の構造'!I$50</f>
        <v>14800</v>
      </c>
      <c r="E57" s="135"/>
      <c r="F57" s="135"/>
      <c r="G57" s="135">
        <f>'将来負担比率（分子）の構造'!J$50</f>
        <v>14340</v>
      </c>
      <c r="H57" s="135"/>
      <c r="I57" s="135"/>
      <c r="J57" s="135">
        <f>'将来負担比率（分子）の構造'!K$50</f>
        <v>12313</v>
      </c>
      <c r="K57" s="135"/>
      <c r="L57" s="135"/>
      <c r="M57" s="135">
        <f>'将来負担比率（分子）の構造'!L$50</f>
        <v>11086</v>
      </c>
      <c r="N57" s="135"/>
      <c r="O57" s="135"/>
      <c r="P57" s="135">
        <f>'将来負担比率（分子）の構造'!M$50</f>
        <v>10093</v>
      </c>
    </row>
    <row r="58" spans="1:16">
      <c r="A58" s="135" t="s">
        <v>33</v>
      </c>
      <c r="B58" s="135"/>
      <c r="C58" s="135"/>
      <c r="D58" s="135">
        <f>'将来負担比率（分子）の構造'!I$49</f>
        <v>12267</v>
      </c>
      <c r="E58" s="135"/>
      <c r="F58" s="135"/>
      <c r="G58" s="135">
        <f>'将来負担比率（分子）の構造'!J$49</f>
        <v>13649</v>
      </c>
      <c r="H58" s="135"/>
      <c r="I58" s="135"/>
      <c r="J58" s="135">
        <f>'将来負担比率（分子）の構造'!K$49</f>
        <v>14942</v>
      </c>
      <c r="K58" s="135"/>
      <c r="L58" s="135"/>
      <c r="M58" s="135">
        <f>'将来負担比率（分子）の構造'!L$49</f>
        <v>15413</v>
      </c>
      <c r="N58" s="135"/>
      <c r="O58" s="135"/>
      <c r="P58" s="135">
        <f>'将来負担比率（分子）の構造'!M$49</f>
        <v>16242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1033</v>
      </c>
      <c r="C61" s="135"/>
      <c r="D61" s="135"/>
      <c r="E61" s="135">
        <f>'将来負担比率（分子）の構造'!J$46</f>
        <v>744</v>
      </c>
      <c r="F61" s="135"/>
      <c r="G61" s="135"/>
      <c r="H61" s="135">
        <f>'将来負担比率（分子）の構造'!K$46</f>
        <v>133</v>
      </c>
      <c r="I61" s="135"/>
      <c r="J61" s="135"/>
      <c r="K61" s="135">
        <f>'将来負担比率（分子）の構造'!L$46</f>
        <v>85</v>
      </c>
      <c r="L61" s="135"/>
      <c r="M61" s="135"/>
      <c r="N61" s="135" t="str">
        <f>'将来負担比率（分子）の構造'!M$46</f>
        <v>-</v>
      </c>
      <c r="O61" s="135"/>
      <c r="P61" s="135"/>
    </row>
    <row r="62" spans="1:16">
      <c r="A62" s="135" t="s">
        <v>28</v>
      </c>
      <c r="B62" s="135">
        <f>'将来負担比率（分子）の構造'!I$45</f>
        <v>11736</v>
      </c>
      <c r="C62" s="135"/>
      <c r="D62" s="135"/>
      <c r="E62" s="135">
        <f>'将来負担比率（分子）の構造'!J$45</f>
        <v>11459</v>
      </c>
      <c r="F62" s="135"/>
      <c r="G62" s="135"/>
      <c r="H62" s="135">
        <f>'将来負担比率（分子）の構造'!K$45</f>
        <v>11146</v>
      </c>
      <c r="I62" s="135"/>
      <c r="J62" s="135"/>
      <c r="K62" s="135">
        <f>'将来負担比率（分子）の構造'!L$45</f>
        <v>10587</v>
      </c>
      <c r="L62" s="135"/>
      <c r="M62" s="135"/>
      <c r="N62" s="135">
        <f>'将来負担比率（分子）の構造'!M$45</f>
        <v>10291</v>
      </c>
      <c r="O62" s="135"/>
      <c r="P62" s="135"/>
    </row>
    <row r="63" spans="1:16">
      <c r="A63" s="135" t="s">
        <v>27</v>
      </c>
      <c r="B63" s="135">
        <f>'将来負担比率（分子）の構造'!I$44</f>
        <v>1070</v>
      </c>
      <c r="C63" s="135"/>
      <c r="D63" s="135"/>
      <c r="E63" s="135">
        <f>'将来負担比率（分子）の構造'!J$44</f>
        <v>593</v>
      </c>
      <c r="F63" s="135"/>
      <c r="G63" s="135"/>
      <c r="H63" s="135">
        <f>'将来負担比率（分子）の構造'!K$44</f>
        <v>504</v>
      </c>
      <c r="I63" s="135"/>
      <c r="J63" s="135"/>
      <c r="K63" s="135">
        <f>'将来負担比率（分子）の構造'!L$44</f>
        <v>537</v>
      </c>
      <c r="L63" s="135"/>
      <c r="M63" s="135"/>
      <c r="N63" s="135">
        <f>'将来負担比率（分子）の構造'!M$44</f>
        <v>398</v>
      </c>
      <c r="O63" s="135"/>
      <c r="P63" s="135"/>
    </row>
    <row r="64" spans="1:16">
      <c r="A64" s="135" t="s">
        <v>26</v>
      </c>
      <c r="B64" s="135">
        <f>'将来負担比率（分子）の構造'!I$43</f>
        <v>20457</v>
      </c>
      <c r="C64" s="135"/>
      <c r="D64" s="135"/>
      <c r="E64" s="135">
        <f>'将来負担比率（分子）の構造'!J$43</f>
        <v>19543</v>
      </c>
      <c r="F64" s="135"/>
      <c r="G64" s="135"/>
      <c r="H64" s="135">
        <f>'将来負担比率（分子）の構造'!K$43</f>
        <v>18750</v>
      </c>
      <c r="I64" s="135"/>
      <c r="J64" s="135"/>
      <c r="K64" s="135">
        <f>'将来負担比率（分子）の構造'!L$43</f>
        <v>18287</v>
      </c>
      <c r="L64" s="135"/>
      <c r="M64" s="135"/>
      <c r="N64" s="135">
        <f>'将来負担比率（分子）の構造'!M$43</f>
        <v>18322</v>
      </c>
      <c r="O64" s="135"/>
      <c r="P64" s="135"/>
    </row>
    <row r="65" spans="1:16">
      <c r="A65" s="135" t="s">
        <v>25</v>
      </c>
      <c r="B65" s="135">
        <f>'将来負担比率（分子）の構造'!I$42</f>
        <v>7347</v>
      </c>
      <c r="C65" s="135"/>
      <c r="D65" s="135"/>
      <c r="E65" s="135">
        <f>'将来負担比率（分子）の構造'!J$42</f>
        <v>6665</v>
      </c>
      <c r="F65" s="135"/>
      <c r="G65" s="135"/>
      <c r="H65" s="135">
        <f>'将来負担比率（分子）の構造'!K$42</f>
        <v>5313</v>
      </c>
      <c r="I65" s="135"/>
      <c r="J65" s="135"/>
      <c r="K65" s="135">
        <f>'将来負担比率（分子）の構造'!L$42</f>
        <v>4093</v>
      </c>
      <c r="L65" s="135"/>
      <c r="M65" s="135"/>
      <c r="N65" s="135">
        <f>'将来負担比率（分子）の構造'!M$42</f>
        <v>3541</v>
      </c>
      <c r="O65" s="135"/>
      <c r="P65" s="135"/>
    </row>
    <row r="66" spans="1:16">
      <c r="A66" s="135" t="s">
        <v>24</v>
      </c>
      <c r="B66" s="135">
        <f>'将来負担比率（分子）の構造'!I$41</f>
        <v>64205</v>
      </c>
      <c r="C66" s="135"/>
      <c r="D66" s="135"/>
      <c r="E66" s="135">
        <f>'将来負担比率（分子）の構造'!J$41</f>
        <v>61620</v>
      </c>
      <c r="F66" s="135"/>
      <c r="G66" s="135"/>
      <c r="H66" s="135">
        <f>'将来負担比率（分子）の構造'!K$41</f>
        <v>58239</v>
      </c>
      <c r="I66" s="135"/>
      <c r="J66" s="135"/>
      <c r="K66" s="135">
        <f>'将来負担比率（分子）の構造'!L$41</f>
        <v>55043</v>
      </c>
      <c r="L66" s="135"/>
      <c r="M66" s="135"/>
      <c r="N66" s="135">
        <f>'将来負担比率（分子）の構造'!M$41</f>
        <v>53801</v>
      </c>
      <c r="O66" s="135"/>
      <c r="P66" s="135"/>
    </row>
    <row r="67" spans="1:16">
      <c r="A67" s="135" t="s">
        <v>62</v>
      </c>
      <c r="B67" s="135" t="e">
        <f>NA()</f>
        <v>#N/A</v>
      </c>
      <c r="C67" s="135">
        <f>IF(ISNUMBER('将来負担比率（分子）の構造'!I$52), IF('将来負担比率（分子）の構造'!I$52 &lt; 0, 0, '将来負担比率（分子）の構造'!I$52), NA())</f>
        <v>26170</v>
      </c>
      <c r="D67" s="135" t="e">
        <f>NA()</f>
        <v>#N/A</v>
      </c>
      <c r="E67" s="135" t="e">
        <f>NA()</f>
        <v>#N/A</v>
      </c>
      <c r="F67" s="135">
        <f>IF(ISNUMBER('将来負担比率（分子）の構造'!J$52), IF('将来負担比率（分子）の構造'!J$52 &lt; 0, 0, '将来負担比率（分子）の構造'!J$52), NA())</f>
        <v>20239</v>
      </c>
      <c r="G67" s="135" t="e">
        <f>NA()</f>
        <v>#N/A</v>
      </c>
      <c r="H67" s="135" t="e">
        <f>NA()</f>
        <v>#N/A</v>
      </c>
      <c r="I67" s="135">
        <f>IF(ISNUMBER('将来負担比率（分子）の構造'!K$52), IF('将来負担比率（分子）の構造'!K$52 &lt; 0, 0, '将来負担比率（分子）の構造'!K$52), NA())</f>
        <v>14131</v>
      </c>
      <c r="J67" s="135" t="e">
        <f>NA()</f>
        <v>#N/A</v>
      </c>
      <c r="K67" s="135" t="e">
        <f>NA()</f>
        <v>#N/A</v>
      </c>
      <c r="L67" s="135">
        <f>IF(ISNUMBER('将来負担比率（分子）の構造'!L$52), IF('将来負担比率（分子）の構造'!L$52 &lt; 0, 0, '将来負担比率（分子）の構造'!L$52), NA())</f>
        <v>9649</v>
      </c>
      <c r="M67" s="135" t="e">
        <f>NA()</f>
        <v>#N/A</v>
      </c>
      <c r="N67" s="135" t="e">
        <f>NA()</f>
        <v>#N/A</v>
      </c>
      <c r="O67" s="135">
        <f>IF(ISNUMBER('将来負担比率（分子）の構造'!M$52), IF('将来負担比率（分子）の構造'!M$52 &lt; 0, 0, '将来負担比率（分子）の構造'!M$52), NA())</f>
        <v>6148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I73" sqref="I73:J7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18024080</v>
      </c>
      <c r="S5" s="669"/>
      <c r="T5" s="669"/>
      <c r="U5" s="669"/>
      <c r="V5" s="669"/>
      <c r="W5" s="669"/>
      <c r="X5" s="669"/>
      <c r="Y5" s="716"/>
      <c r="Z5" s="729">
        <v>25.5</v>
      </c>
      <c r="AA5" s="729"/>
      <c r="AB5" s="729"/>
      <c r="AC5" s="729"/>
      <c r="AD5" s="730">
        <v>17363395</v>
      </c>
      <c r="AE5" s="730"/>
      <c r="AF5" s="730"/>
      <c r="AG5" s="730"/>
      <c r="AH5" s="730"/>
      <c r="AI5" s="730"/>
      <c r="AJ5" s="730"/>
      <c r="AK5" s="730"/>
      <c r="AL5" s="717">
        <v>46.1</v>
      </c>
      <c r="AM5" s="686"/>
      <c r="AN5" s="686"/>
      <c r="AO5" s="718"/>
      <c r="AP5" s="705" t="s">
        <v>204</v>
      </c>
      <c r="AQ5" s="706"/>
      <c r="AR5" s="706"/>
      <c r="AS5" s="706"/>
      <c r="AT5" s="706"/>
      <c r="AU5" s="706"/>
      <c r="AV5" s="706"/>
      <c r="AW5" s="706"/>
      <c r="AX5" s="706"/>
      <c r="AY5" s="706"/>
      <c r="AZ5" s="706"/>
      <c r="BA5" s="706"/>
      <c r="BB5" s="706"/>
      <c r="BC5" s="706"/>
      <c r="BD5" s="706"/>
      <c r="BE5" s="706"/>
      <c r="BF5" s="707"/>
      <c r="BG5" s="618">
        <v>17354031</v>
      </c>
      <c r="BH5" s="619"/>
      <c r="BI5" s="619"/>
      <c r="BJ5" s="619"/>
      <c r="BK5" s="619"/>
      <c r="BL5" s="619"/>
      <c r="BM5" s="619"/>
      <c r="BN5" s="620"/>
      <c r="BO5" s="671">
        <v>96.3</v>
      </c>
      <c r="BP5" s="671"/>
      <c r="BQ5" s="671"/>
      <c r="BR5" s="671"/>
      <c r="BS5" s="672">
        <v>154827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578449</v>
      </c>
      <c r="S6" s="619"/>
      <c r="T6" s="619"/>
      <c r="U6" s="619"/>
      <c r="V6" s="619"/>
      <c r="W6" s="619"/>
      <c r="X6" s="619"/>
      <c r="Y6" s="620"/>
      <c r="Z6" s="671">
        <v>0.8</v>
      </c>
      <c r="AA6" s="671"/>
      <c r="AB6" s="671"/>
      <c r="AC6" s="671"/>
      <c r="AD6" s="672">
        <v>578449</v>
      </c>
      <c r="AE6" s="672"/>
      <c r="AF6" s="672"/>
      <c r="AG6" s="672"/>
      <c r="AH6" s="672"/>
      <c r="AI6" s="672"/>
      <c r="AJ6" s="672"/>
      <c r="AK6" s="672"/>
      <c r="AL6" s="641">
        <v>1.5</v>
      </c>
      <c r="AM6" s="673"/>
      <c r="AN6" s="673"/>
      <c r="AO6" s="674"/>
      <c r="AP6" s="615" t="s">
        <v>209</v>
      </c>
      <c r="AQ6" s="616"/>
      <c r="AR6" s="616"/>
      <c r="AS6" s="616"/>
      <c r="AT6" s="616"/>
      <c r="AU6" s="616"/>
      <c r="AV6" s="616"/>
      <c r="AW6" s="616"/>
      <c r="AX6" s="616"/>
      <c r="AY6" s="616"/>
      <c r="AZ6" s="616"/>
      <c r="BA6" s="616"/>
      <c r="BB6" s="616"/>
      <c r="BC6" s="616"/>
      <c r="BD6" s="616"/>
      <c r="BE6" s="616"/>
      <c r="BF6" s="617"/>
      <c r="BG6" s="618">
        <v>17354031</v>
      </c>
      <c r="BH6" s="619"/>
      <c r="BI6" s="619"/>
      <c r="BJ6" s="619"/>
      <c r="BK6" s="619"/>
      <c r="BL6" s="619"/>
      <c r="BM6" s="619"/>
      <c r="BN6" s="620"/>
      <c r="BO6" s="671">
        <v>96.3</v>
      </c>
      <c r="BP6" s="671"/>
      <c r="BQ6" s="671"/>
      <c r="BR6" s="671"/>
      <c r="BS6" s="672">
        <v>154827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426098</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426003</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44497</v>
      </c>
      <c r="S7" s="619"/>
      <c r="T7" s="619"/>
      <c r="U7" s="619"/>
      <c r="V7" s="619"/>
      <c r="W7" s="619"/>
      <c r="X7" s="619"/>
      <c r="Y7" s="620"/>
      <c r="Z7" s="671">
        <v>0.1</v>
      </c>
      <c r="AA7" s="671"/>
      <c r="AB7" s="671"/>
      <c r="AC7" s="671"/>
      <c r="AD7" s="672">
        <v>44497</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7692435</v>
      </c>
      <c r="BH7" s="619"/>
      <c r="BI7" s="619"/>
      <c r="BJ7" s="619"/>
      <c r="BK7" s="619"/>
      <c r="BL7" s="619"/>
      <c r="BM7" s="619"/>
      <c r="BN7" s="620"/>
      <c r="BO7" s="671">
        <v>42.7</v>
      </c>
      <c r="BP7" s="671"/>
      <c r="BQ7" s="671"/>
      <c r="BR7" s="671"/>
      <c r="BS7" s="672">
        <v>154781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6857095</v>
      </c>
      <c r="CS7" s="619"/>
      <c r="CT7" s="619"/>
      <c r="CU7" s="619"/>
      <c r="CV7" s="619"/>
      <c r="CW7" s="619"/>
      <c r="CX7" s="619"/>
      <c r="CY7" s="620"/>
      <c r="CZ7" s="671">
        <v>10</v>
      </c>
      <c r="DA7" s="671"/>
      <c r="DB7" s="671"/>
      <c r="DC7" s="671"/>
      <c r="DD7" s="624">
        <v>256623</v>
      </c>
      <c r="DE7" s="619"/>
      <c r="DF7" s="619"/>
      <c r="DG7" s="619"/>
      <c r="DH7" s="619"/>
      <c r="DI7" s="619"/>
      <c r="DJ7" s="619"/>
      <c r="DK7" s="619"/>
      <c r="DL7" s="619"/>
      <c r="DM7" s="619"/>
      <c r="DN7" s="619"/>
      <c r="DO7" s="619"/>
      <c r="DP7" s="620"/>
      <c r="DQ7" s="624">
        <v>5557727</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96444</v>
      </c>
      <c r="S8" s="619"/>
      <c r="T8" s="619"/>
      <c r="U8" s="619"/>
      <c r="V8" s="619"/>
      <c r="W8" s="619"/>
      <c r="X8" s="619"/>
      <c r="Y8" s="620"/>
      <c r="Z8" s="671">
        <v>0.1</v>
      </c>
      <c r="AA8" s="671"/>
      <c r="AB8" s="671"/>
      <c r="AC8" s="671"/>
      <c r="AD8" s="672">
        <v>96444</v>
      </c>
      <c r="AE8" s="672"/>
      <c r="AF8" s="672"/>
      <c r="AG8" s="672"/>
      <c r="AH8" s="672"/>
      <c r="AI8" s="672"/>
      <c r="AJ8" s="672"/>
      <c r="AK8" s="672"/>
      <c r="AL8" s="641">
        <v>0.3</v>
      </c>
      <c r="AM8" s="673"/>
      <c r="AN8" s="673"/>
      <c r="AO8" s="674"/>
      <c r="AP8" s="615" t="s">
        <v>216</v>
      </c>
      <c r="AQ8" s="616"/>
      <c r="AR8" s="616"/>
      <c r="AS8" s="616"/>
      <c r="AT8" s="616"/>
      <c r="AU8" s="616"/>
      <c r="AV8" s="616"/>
      <c r="AW8" s="616"/>
      <c r="AX8" s="616"/>
      <c r="AY8" s="616"/>
      <c r="AZ8" s="616"/>
      <c r="BA8" s="616"/>
      <c r="BB8" s="616"/>
      <c r="BC8" s="616"/>
      <c r="BD8" s="616"/>
      <c r="BE8" s="616"/>
      <c r="BF8" s="617"/>
      <c r="BG8" s="618">
        <v>226261</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21003125</v>
      </c>
      <c r="CS8" s="619"/>
      <c r="CT8" s="619"/>
      <c r="CU8" s="619"/>
      <c r="CV8" s="619"/>
      <c r="CW8" s="619"/>
      <c r="CX8" s="619"/>
      <c r="CY8" s="620"/>
      <c r="CZ8" s="671">
        <v>30.6</v>
      </c>
      <c r="DA8" s="671"/>
      <c r="DB8" s="671"/>
      <c r="DC8" s="671"/>
      <c r="DD8" s="624">
        <v>155708</v>
      </c>
      <c r="DE8" s="619"/>
      <c r="DF8" s="619"/>
      <c r="DG8" s="619"/>
      <c r="DH8" s="619"/>
      <c r="DI8" s="619"/>
      <c r="DJ8" s="619"/>
      <c r="DK8" s="619"/>
      <c r="DL8" s="619"/>
      <c r="DM8" s="619"/>
      <c r="DN8" s="619"/>
      <c r="DO8" s="619"/>
      <c r="DP8" s="620"/>
      <c r="DQ8" s="624">
        <v>11058734</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94442</v>
      </c>
      <c r="S9" s="619"/>
      <c r="T9" s="619"/>
      <c r="U9" s="619"/>
      <c r="V9" s="619"/>
      <c r="W9" s="619"/>
      <c r="X9" s="619"/>
      <c r="Y9" s="620"/>
      <c r="Z9" s="671">
        <v>0.1</v>
      </c>
      <c r="AA9" s="671"/>
      <c r="AB9" s="671"/>
      <c r="AC9" s="671"/>
      <c r="AD9" s="672">
        <v>94442</v>
      </c>
      <c r="AE9" s="672"/>
      <c r="AF9" s="672"/>
      <c r="AG9" s="672"/>
      <c r="AH9" s="672"/>
      <c r="AI9" s="672"/>
      <c r="AJ9" s="672"/>
      <c r="AK9" s="672"/>
      <c r="AL9" s="641">
        <v>0.3</v>
      </c>
      <c r="AM9" s="673"/>
      <c r="AN9" s="673"/>
      <c r="AO9" s="674"/>
      <c r="AP9" s="615" t="s">
        <v>219</v>
      </c>
      <c r="AQ9" s="616"/>
      <c r="AR9" s="616"/>
      <c r="AS9" s="616"/>
      <c r="AT9" s="616"/>
      <c r="AU9" s="616"/>
      <c r="AV9" s="616"/>
      <c r="AW9" s="616"/>
      <c r="AX9" s="616"/>
      <c r="AY9" s="616"/>
      <c r="AZ9" s="616"/>
      <c r="BA9" s="616"/>
      <c r="BB9" s="616"/>
      <c r="BC9" s="616"/>
      <c r="BD9" s="616"/>
      <c r="BE9" s="616"/>
      <c r="BF9" s="617"/>
      <c r="BG9" s="618">
        <v>6251688</v>
      </c>
      <c r="BH9" s="619"/>
      <c r="BI9" s="619"/>
      <c r="BJ9" s="619"/>
      <c r="BK9" s="619"/>
      <c r="BL9" s="619"/>
      <c r="BM9" s="619"/>
      <c r="BN9" s="620"/>
      <c r="BO9" s="671">
        <v>34.700000000000003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5993448</v>
      </c>
      <c r="CS9" s="619"/>
      <c r="CT9" s="619"/>
      <c r="CU9" s="619"/>
      <c r="CV9" s="619"/>
      <c r="CW9" s="619"/>
      <c r="CX9" s="619"/>
      <c r="CY9" s="620"/>
      <c r="CZ9" s="671">
        <v>8.6999999999999993</v>
      </c>
      <c r="DA9" s="671"/>
      <c r="DB9" s="671"/>
      <c r="DC9" s="671"/>
      <c r="DD9" s="624">
        <v>911147</v>
      </c>
      <c r="DE9" s="619"/>
      <c r="DF9" s="619"/>
      <c r="DG9" s="619"/>
      <c r="DH9" s="619"/>
      <c r="DI9" s="619"/>
      <c r="DJ9" s="619"/>
      <c r="DK9" s="619"/>
      <c r="DL9" s="619"/>
      <c r="DM9" s="619"/>
      <c r="DN9" s="619"/>
      <c r="DO9" s="619"/>
      <c r="DP9" s="620"/>
      <c r="DQ9" s="624">
        <v>4601014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2562677</v>
      </c>
      <c r="S10" s="619"/>
      <c r="T10" s="619"/>
      <c r="U10" s="619"/>
      <c r="V10" s="619"/>
      <c r="W10" s="619"/>
      <c r="X10" s="619"/>
      <c r="Y10" s="620"/>
      <c r="Z10" s="671">
        <v>3.6</v>
      </c>
      <c r="AA10" s="671"/>
      <c r="AB10" s="671"/>
      <c r="AC10" s="671"/>
      <c r="AD10" s="672">
        <v>2562677</v>
      </c>
      <c r="AE10" s="672"/>
      <c r="AF10" s="672"/>
      <c r="AG10" s="672"/>
      <c r="AH10" s="672"/>
      <c r="AI10" s="672"/>
      <c r="AJ10" s="672"/>
      <c r="AK10" s="672"/>
      <c r="AL10" s="641">
        <v>6.8</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346199</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52762</v>
      </c>
      <c r="CS10" s="619"/>
      <c r="CT10" s="619"/>
      <c r="CU10" s="619"/>
      <c r="CV10" s="619"/>
      <c r="CW10" s="619"/>
      <c r="CX10" s="619"/>
      <c r="CY10" s="620"/>
      <c r="CZ10" s="671">
        <v>0.1</v>
      </c>
      <c r="DA10" s="671"/>
      <c r="DB10" s="671"/>
      <c r="DC10" s="671"/>
      <c r="DD10" s="624">
        <v>974</v>
      </c>
      <c r="DE10" s="619"/>
      <c r="DF10" s="619"/>
      <c r="DG10" s="619"/>
      <c r="DH10" s="619"/>
      <c r="DI10" s="619"/>
      <c r="DJ10" s="619"/>
      <c r="DK10" s="619"/>
      <c r="DL10" s="619"/>
      <c r="DM10" s="619"/>
      <c r="DN10" s="619"/>
      <c r="DO10" s="619"/>
      <c r="DP10" s="620"/>
      <c r="DQ10" s="624">
        <v>49217</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30479</v>
      </c>
      <c r="S11" s="619"/>
      <c r="T11" s="619"/>
      <c r="U11" s="619"/>
      <c r="V11" s="619"/>
      <c r="W11" s="619"/>
      <c r="X11" s="619"/>
      <c r="Y11" s="620"/>
      <c r="Z11" s="671">
        <v>0</v>
      </c>
      <c r="AA11" s="671"/>
      <c r="AB11" s="671"/>
      <c r="AC11" s="671"/>
      <c r="AD11" s="672">
        <v>30479</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868287</v>
      </c>
      <c r="BH11" s="619"/>
      <c r="BI11" s="619"/>
      <c r="BJ11" s="619"/>
      <c r="BK11" s="619"/>
      <c r="BL11" s="619"/>
      <c r="BM11" s="619"/>
      <c r="BN11" s="620"/>
      <c r="BO11" s="671">
        <v>4.8</v>
      </c>
      <c r="BP11" s="671"/>
      <c r="BQ11" s="671"/>
      <c r="BR11" s="671"/>
      <c r="BS11" s="624">
        <v>154781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1560796</v>
      </c>
      <c r="CS11" s="619"/>
      <c r="CT11" s="619"/>
      <c r="CU11" s="619"/>
      <c r="CV11" s="619"/>
      <c r="CW11" s="619"/>
      <c r="CX11" s="619"/>
      <c r="CY11" s="620"/>
      <c r="CZ11" s="671">
        <v>2.2999999999999998</v>
      </c>
      <c r="DA11" s="671"/>
      <c r="DB11" s="671"/>
      <c r="DC11" s="671"/>
      <c r="DD11" s="624">
        <v>472593</v>
      </c>
      <c r="DE11" s="619"/>
      <c r="DF11" s="619"/>
      <c r="DG11" s="619"/>
      <c r="DH11" s="619"/>
      <c r="DI11" s="619"/>
      <c r="DJ11" s="619"/>
      <c r="DK11" s="619"/>
      <c r="DL11" s="619"/>
      <c r="DM11" s="619"/>
      <c r="DN11" s="619"/>
      <c r="DO11" s="619"/>
      <c r="DP11" s="620"/>
      <c r="DQ11" s="624">
        <v>1121006</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8408236</v>
      </c>
      <c r="BH12" s="619"/>
      <c r="BI12" s="619"/>
      <c r="BJ12" s="619"/>
      <c r="BK12" s="619"/>
      <c r="BL12" s="619"/>
      <c r="BM12" s="619"/>
      <c r="BN12" s="620"/>
      <c r="BO12" s="671">
        <v>46.7</v>
      </c>
      <c r="BP12" s="671"/>
      <c r="BQ12" s="671"/>
      <c r="BR12" s="671"/>
      <c r="BS12" s="624">
        <v>46</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1109327</v>
      </c>
      <c r="CS12" s="619"/>
      <c r="CT12" s="619"/>
      <c r="CU12" s="619"/>
      <c r="CV12" s="619"/>
      <c r="CW12" s="619"/>
      <c r="CX12" s="619"/>
      <c r="CY12" s="620"/>
      <c r="CZ12" s="671">
        <v>1.6</v>
      </c>
      <c r="DA12" s="671"/>
      <c r="DB12" s="671"/>
      <c r="DC12" s="671"/>
      <c r="DD12" s="624">
        <v>114787</v>
      </c>
      <c r="DE12" s="619"/>
      <c r="DF12" s="619"/>
      <c r="DG12" s="619"/>
      <c r="DH12" s="619"/>
      <c r="DI12" s="619"/>
      <c r="DJ12" s="619"/>
      <c r="DK12" s="619"/>
      <c r="DL12" s="619"/>
      <c r="DM12" s="619"/>
      <c r="DN12" s="619"/>
      <c r="DO12" s="619"/>
      <c r="DP12" s="620"/>
      <c r="DQ12" s="624">
        <v>1074869</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126179</v>
      </c>
      <c r="S13" s="619"/>
      <c r="T13" s="619"/>
      <c r="U13" s="619"/>
      <c r="V13" s="619"/>
      <c r="W13" s="619"/>
      <c r="X13" s="619"/>
      <c r="Y13" s="620"/>
      <c r="Z13" s="671">
        <v>0.2</v>
      </c>
      <c r="AA13" s="671"/>
      <c r="AB13" s="671"/>
      <c r="AC13" s="671"/>
      <c r="AD13" s="672">
        <v>126179</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8235040</v>
      </c>
      <c r="BH13" s="619"/>
      <c r="BI13" s="619"/>
      <c r="BJ13" s="619"/>
      <c r="BK13" s="619"/>
      <c r="BL13" s="619"/>
      <c r="BM13" s="619"/>
      <c r="BN13" s="620"/>
      <c r="BO13" s="671">
        <v>45.7</v>
      </c>
      <c r="BP13" s="671"/>
      <c r="BQ13" s="671"/>
      <c r="BR13" s="671"/>
      <c r="BS13" s="624">
        <v>46</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9819581</v>
      </c>
      <c r="CS13" s="619"/>
      <c r="CT13" s="619"/>
      <c r="CU13" s="619"/>
      <c r="CV13" s="619"/>
      <c r="CW13" s="619"/>
      <c r="CX13" s="619"/>
      <c r="CY13" s="620"/>
      <c r="CZ13" s="671">
        <v>14.3</v>
      </c>
      <c r="DA13" s="671"/>
      <c r="DB13" s="671"/>
      <c r="DC13" s="671"/>
      <c r="DD13" s="624">
        <v>4409048</v>
      </c>
      <c r="DE13" s="619"/>
      <c r="DF13" s="619"/>
      <c r="DG13" s="619"/>
      <c r="DH13" s="619"/>
      <c r="DI13" s="619"/>
      <c r="DJ13" s="619"/>
      <c r="DK13" s="619"/>
      <c r="DL13" s="619"/>
      <c r="DM13" s="619"/>
      <c r="DN13" s="619"/>
      <c r="DO13" s="619"/>
      <c r="DP13" s="620"/>
      <c r="DQ13" s="624">
        <v>5490515</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319097</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5972554</v>
      </c>
      <c r="CS14" s="619"/>
      <c r="CT14" s="619"/>
      <c r="CU14" s="619"/>
      <c r="CV14" s="619"/>
      <c r="CW14" s="619"/>
      <c r="CX14" s="619"/>
      <c r="CY14" s="620"/>
      <c r="CZ14" s="671">
        <v>8.6999999999999993</v>
      </c>
      <c r="DA14" s="671"/>
      <c r="DB14" s="671"/>
      <c r="DC14" s="671"/>
      <c r="DD14" s="624">
        <v>3936466</v>
      </c>
      <c r="DE14" s="619"/>
      <c r="DF14" s="619"/>
      <c r="DG14" s="619"/>
      <c r="DH14" s="619"/>
      <c r="DI14" s="619"/>
      <c r="DJ14" s="619"/>
      <c r="DK14" s="619"/>
      <c r="DL14" s="619"/>
      <c r="DM14" s="619"/>
      <c r="DN14" s="619"/>
      <c r="DO14" s="619"/>
      <c r="DP14" s="620"/>
      <c r="DQ14" s="624">
        <v>2192913</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66806</v>
      </c>
      <c r="S15" s="619"/>
      <c r="T15" s="619"/>
      <c r="U15" s="619"/>
      <c r="V15" s="619"/>
      <c r="W15" s="619"/>
      <c r="X15" s="619"/>
      <c r="Y15" s="620"/>
      <c r="Z15" s="671">
        <v>0.1</v>
      </c>
      <c r="AA15" s="671"/>
      <c r="AB15" s="671"/>
      <c r="AC15" s="671"/>
      <c r="AD15" s="672">
        <v>66806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934263</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7710490</v>
      </c>
      <c r="CS15" s="619"/>
      <c r="CT15" s="619"/>
      <c r="CU15" s="619"/>
      <c r="CV15" s="619"/>
      <c r="CW15" s="619"/>
      <c r="CX15" s="619"/>
      <c r="CY15" s="620"/>
      <c r="CZ15" s="671">
        <v>11.2</v>
      </c>
      <c r="DA15" s="671"/>
      <c r="DB15" s="671"/>
      <c r="DC15" s="671"/>
      <c r="DD15" s="624">
        <v>2494353</v>
      </c>
      <c r="DE15" s="619"/>
      <c r="DF15" s="619"/>
      <c r="DG15" s="619"/>
      <c r="DH15" s="619"/>
      <c r="DI15" s="619"/>
      <c r="DJ15" s="619"/>
      <c r="DK15" s="619"/>
      <c r="DL15" s="619"/>
      <c r="DM15" s="619"/>
      <c r="DN15" s="619"/>
      <c r="DO15" s="619"/>
      <c r="DP15" s="620"/>
      <c r="DQ15" s="624">
        <v>5383998</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16594013</v>
      </c>
      <c r="S16" s="619"/>
      <c r="T16" s="619"/>
      <c r="U16" s="619"/>
      <c r="V16" s="619"/>
      <c r="W16" s="619"/>
      <c r="X16" s="619"/>
      <c r="Y16" s="620"/>
      <c r="Z16" s="671">
        <v>23.5</v>
      </c>
      <c r="AA16" s="671"/>
      <c r="AB16" s="671"/>
      <c r="AC16" s="671"/>
      <c r="AD16" s="672">
        <v>14677266</v>
      </c>
      <c r="AE16" s="672"/>
      <c r="AF16" s="672"/>
      <c r="AG16" s="672"/>
      <c r="AH16" s="672"/>
      <c r="AI16" s="672"/>
      <c r="AJ16" s="672"/>
      <c r="AK16" s="672"/>
      <c r="AL16" s="641">
        <v>39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1121296</v>
      </c>
      <c r="CS16" s="619"/>
      <c r="CT16" s="619"/>
      <c r="CU16" s="619"/>
      <c r="CV16" s="619"/>
      <c r="CW16" s="619"/>
      <c r="CX16" s="619"/>
      <c r="CY16" s="620"/>
      <c r="CZ16" s="671">
        <v>1.6</v>
      </c>
      <c r="DA16" s="671"/>
      <c r="DB16" s="671"/>
      <c r="DC16" s="671"/>
      <c r="DD16" s="624" t="s">
        <v>108</v>
      </c>
      <c r="DE16" s="619"/>
      <c r="DF16" s="619"/>
      <c r="DG16" s="619"/>
      <c r="DH16" s="619"/>
      <c r="DI16" s="619"/>
      <c r="DJ16" s="619"/>
      <c r="DK16" s="619"/>
      <c r="DL16" s="619"/>
      <c r="DM16" s="619"/>
      <c r="DN16" s="619"/>
      <c r="DO16" s="619"/>
      <c r="DP16" s="620"/>
      <c r="DQ16" s="624">
        <v>268340</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14677266</v>
      </c>
      <c r="S17" s="619"/>
      <c r="T17" s="619"/>
      <c r="U17" s="619"/>
      <c r="V17" s="619"/>
      <c r="W17" s="619"/>
      <c r="X17" s="619"/>
      <c r="Y17" s="620"/>
      <c r="Z17" s="671">
        <v>20.8</v>
      </c>
      <c r="AA17" s="671"/>
      <c r="AB17" s="671"/>
      <c r="AC17" s="671"/>
      <c r="AD17" s="672">
        <v>14677266</v>
      </c>
      <c r="AE17" s="672"/>
      <c r="AF17" s="672"/>
      <c r="AG17" s="672"/>
      <c r="AH17" s="672"/>
      <c r="AI17" s="672"/>
      <c r="AJ17" s="672"/>
      <c r="AK17" s="672"/>
      <c r="AL17" s="641">
        <v>39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6783193</v>
      </c>
      <c r="CS17" s="619"/>
      <c r="CT17" s="619"/>
      <c r="CU17" s="619"/>
      <c r="CV17" s="619"/>
      <c r="CW17" s="619"/>
      <c r="CX17" s="619"/>
      <c r="CY17" s="620"/>
      <c r="CZ17" s="671">
        <v>9.9</v>
      </c>
      <c r="DA17" s="671"/>
      <c r="DB17" s="671"/>
      <c r="DC17" s="671"/>
      <c r="DD17" s="624" t="s">
        <v>108</v>
      </c>
      <c r="DE17" s="619"/>
      <c r="DF17" s="619"/>
      <c r="DG17" s="619"/>
      <c r="DH17" s="619"/>
      <c r="DI17" s="619"/>
      <c r="DJ17" s="619"/>
      <c r="DK17" s="619"/>
      <c r="DL17" s="619"/>
      <c r="DM17" s="619"/>
      <c r="DN17" s="619"/>
      <c r="DO17" s="619"/>
      <c r="DP17" s="620"/>
      <c r="DQ17" s="624">
        <v>6421220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1916746</v>
      </c>
      <c r="S18" s="619"/>
      <c r="T18" s="619"/>
      <c r="U18" s="619"/>
      <c r="V18" s="619"/>
      <c r="W18" s="619"/>
      <c r="X18" s="619"/>
      <c r="Y18" s="620"/>
      <c r="Z18" s="671">
        <v>2.7</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v>314446</v>
      </c>
      <c r="CS18" s="619"/>
      <c r="CT18" s="619"/>
      <c r="CU18" s="619"/>
      <c r="CV18" s="619"/>
      <c r="CW18" s="619"/>
      <c r="CX18" s="619"/>
      <c r="CY18" s="620"/>
      <c r="CZ18" s="671">
        <v>0.5</v>
      </c>
      <c r="DA18" s="671"/>
      <c r="DB18" s="671"/>
      <c r="DC18" s="671"/>
      <c r="DD18" s="624">
        <v>314446</v>
      </c>
      <c r="DE18" s="619"/>
      <c r="DF18" s="619"/>
      <c r="DG18" s="619"/>
      <c r="DH18" s="619"/>
      <c r="DI18" s="619"/>
      <c r="DJ18" s="619"/>
      <c r="DK18" s="619"/>
      <c r="DL18" s="619"/>
      <c r="DM18" s="619"/>
      <c r="DN18" s="619"/>
      <c r="DO18" s="619"/>
      <c r="DP18" s="620"/>
      <c r="DQ18" s="624">
        <v>314446</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670049</v>
      </c>
      <c r="BH19" s="619"/>
      <c r="BI19" s="619"/>
      <c r="BJ19" s="619"/>
      <c r="BK19" s="619"/>
      <c r="BL19" s="619"/>
      <c r="BM19" s="619"/>
      <c r="BN19" s="620"/>
      <c r="BO19" s="671">
        <v>3.7</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38218066</v>
      </c>
      <c r="S20" s="619"/>
      <c r="T20" s="619"/>
      <c r="U20" s="619"/>
      <c r="V20" s="619"/>
      <c r="W20" s="619"/>
      <c r="X20" s="619"/>
      <c r="Y20" s="620"/>
      <c r="Z20" s="671">
        <v>54.1</v>
      </c>
      <c r="AA20" s="671"/>
      <c r="AB20" s="671"/>
      <c r="AC20" s="671"/>
      <c r="AD20" s="672">
        <v>35640634</v>
      </c>
      <c r="AE20" s="672"/>
      <c r="AF20" s="672"/>
      <c r="AG20" s="672"/>
      <c r="AH20" s="672"/>
      <c r="AI20" s="672"/>
      <c r="AJ20" s="672"/>
      <c r="AK20" s="672"/>
      <c r="AL20" s="641">
        <v>94.6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670049</v>
      </c>
      <c r="BH20" s="619"/>
      <c r="BI20" s="619"/>
      <c r="BJ20" s="619"/>
      <c r="BK20" s="619"/>
      <c r="BL20" s="619"/>
      <c r="BM20" s="619"/>
      <c r="BN20" s="620"/>
      <c r="BO20" s="671">
        <v>3.7</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68724211</v>
      </c>
      <c r="CS20" s="619"/>
      <c r="CT20" s="619"/>
      <c r="CU20" s="619"/>
      <c r="CV20" s="619"/>
      <c r="CW20" s="619"/>
      <c r="CX20" s="619"/>
      <c r="CY20" s="620"/>
      <c r="CZ20" s="671">
        <v>100</v>
      </c>
      <c r="DA20" s="671"/>
      <c r="DB20" s="671"/>
      <c r="DC20" s="671"/>
      <c r="DD20" s="624">
        <v>13066145</v>
      </c>
      <c r="DE20" s="619"/>
      <c r="DF20" s="619"/>
      <c r="DG20" s="619"/>
      <c r="DH20" s="619"/>
      <c r="DI20" s="619"/>
      <c r="DJ20" s="619"/>
      <c r="DK20" s="619"/>
      <c r="DL20" s="619"/>
      <c r="DM20" s="619"/>
      <c r="DN20" s="619"/>
      <c r="DO20" s="619"/>
      <c r="DP20" s="620"/>
      <c r="DQ20" s="624">
        <v>43960002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22983</v>
      </c>
      <c r="S21" s="619"/>
      <c r="T21" s="619"/>
      <c r="U21" s="619"/>
      <c r="V21" s="619"/>
      <c r="W21" s="619"/>
      <c r="X21" s="619"/>
      <c r="Y21" s="620"/>
      <c r="Z21" s="671">
        <v>0</v>
      </c>
      <c r="AA21" s="671"/>
      <c r="AB21" s="671"/>
      <c r="AC21" s="671"/>
      <c r="AD21" s="672">
        <v>22983</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9364</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396502</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748640</v>
      </c>
      <c r="S23" s="619"/>
      <c r="T23" s="619"/>
      <c r="U23" s="619"/>
      <c r="V23" s="619"/>
      <c r="W23" s="619"/>
      <c r="X23" s="619"/>
      <c r="Y23" s="620"/>
      <c r="Z23" s="671">
        <v>1.1000000000000001</v>
      </c>
      <c r="AA23" s="671"/>
      <c r="AB23" s="671"/>
      <c r="AC23" s="671"/>
      <c r="AD23" s="672">
        <v>65975</v>
      </c>
      <c r="AE23" s="672"/>
      <c r="AF23" s="672"/>
      <c r="AG23" s="672"/>
      <c r="AH23" s="672"/>
      <c r="AI23" s="672"/>
      <c r="AJ23" s="672"/>
      <c r="AK23" s="672"/>
      <c r="AL23" s="641">
        <v>0.2</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660685</v>
      </c>
      <c r="BH23" s="619"/>
      <c r="BI23" s="619"/>
      <c r="BJ23" s="619"/>
      <c r="BK23" s="619"/>
      <c r="BL23" s="619"/>
      <c r="BM23" s="619"/>
      <c r="BN23" s="620"/>
      <c r="BO23" s="671">
        <v>3.7</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500531</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29853220</v>
      </c>
      <c r="CS24" s="669"/>
      <c r="CT24" s="669"/>
      <c r="CU24" s="669"/>
      <c r="CV24" s="669"/>
      <c r="CW24" s="669"/>
      <c r="CX24" s="669"/>
      <c r="CY24" s="716"/>
      <c r="CZ24" s="720">
        <v>43.4</v>
      </c>
      <c r="DA24" s="721"/>
      <c r="DB24" s="721"/>
      <c r="DC24" s="722"/>
      <c r="DD24" s="715">
        <v>19996812</v>
      </c>
      <c r="DE24" s="669"/>
      <c r="DF24" s="669"/>
      <c r="DG24" s="669"/>
      <c r="DH24" s="669"/>
      <c r="DI24" s="669"/>
      <c r="DJ24" s="669"/>
      <c r="DK24" s="716"/>
      <c r="DL24" s="715">
        <v>19597622</v>
      </c>
      <c r="DM24" s="669"/>
      <c r="DN24" s="669"/>
      <c r="DO24" s="669"/>
      <c r="DP24" s="669"/>
      <c r="DQ24" s="669"/>
      <c r="DR24" s="669"/>
      <c r="DS24" s="669"/>
      <c r="DT24" s="669"/>
      <c r="DU24" s="669"/>
      <c r="DV24" s="716"/>
      <c r="DW24" s="717">
        <v>50.4</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14603628</v>
      </c>
      <c r="S25" s="619"/>
      <c r="T25" s="619"/>
      <c r="U25" s="619"/>
      <c r="V25" s="619"/>
      <c r="W25" s="619"/>
      <c r="X25" s="619"/>
      <c r="Y25" s="620"/>
      <c r="Z25" s="671">
        <v>20.7</v>
      </c>
      <c r="AA25" s="671"/>
      <c r="AB25" s="671"/>
      <c r="AC25" s="671"/>
      <c r="AD25" s="672" t="s">
        <v>108</v>
      </c>
      <c r="AE25" s="672"/>
      <c r="AF25" s="672"/>
      <c r="AG25" s="672"/>
      <c r="AH25" s="672"/>
      <c r="AI25" s="672"/>
      <c r="AJ25" s="672"/>
      <c r="AK25" s="672"/>
      <c r="AL25" s="641" t="s">
        <v>108</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10495695</v>
      </c>
      <c r="CS25" s="637"/>
      <c r="CT25" s="637"/>
      <c r="CU25" s="637"/>
      <c r="CV25" s="637"/>
      <c r="CW25" s="637"/>
      <c r="CX25" s="637"/>
      <c r="CY25" s="638"/>
      <c r="CZ25" s="621">
        <v>15.3</v>
      </c>
      <c r="DA25" s="639"/>
      <c r="DB25" s="639"/>
      <c r="DC25" s="640"/>
      <c r="DD25" s="624">
        <v>9744129</v>
      </c>
      <c r="DE25" s="637"/>
      <c r="DF25" s="637"/>
      <c r="DG25" s="637"/>
      <c r="DH25" s="637"/>
      <c r="DI25" s="637"/>
      <c r="DJ25" s="637"/>
      <c r="DK25" s="638"/>
      <c r="DL25" s="624">
        <v>9459626</v>
      </c>
      <c r="DM25" s="637"/>
      <c r="DN25" s="637"/>
      <c r="DO25" s="637"/>
      <c r="DP25" s="637"/>
      <c r="DQ25" s="637"/>
      <c r="DR25" s="637"/>
      <c r="DS25" s="637"/>
      <c r="DT25" s="637"/>
      <c r="DU25" s="637"/>
      <c r="DV25" s="638"/>
      <c r="DW25" s="641">
        <v>24.3</v>
      </c>
      <c r="DX25" s="642"/>
      <c r="DY25" s="642"/>
      <c r="DZ25" s="642"/>
      <c r="EA25" s="642"/>
      <c r="EB25" s="642"/>
      <c r="EC25" s="643"/>
    </row>
    <row r="26" spans="2:133" ht="11.25" customHeight="1">
      <c r="B26" s="709" t="s">
        <v>272</v>
      </c>
      <c r="C26" s="710"/>
      <c r="D26" s="710"/>
      <c r="E26" s="710"/>
      <c r="F26" s="710"/>
      <c r="G26" s="710"/>
      <c r="H26" s="710"/>
      <c r="I26" s="710"/>
      <c r="J26" s="710"/>
      <c r="K26" s="710"/>
      <c r="L26" s="710"/>
      <c r="M26" s="710"/>
      <c r="N26" s="710"/>
      <c r="O26" s="710"/>
      <c r="P26" s="710"/>
      <c r="Q26" s="711"/>
      <c r="R26" s="618">
        <v>1864212</v>
      </c>
      <c r="S26" s="619"/>
      <c r="T26" s="619"/>
      <c r="U26" s="619"/>
      <c r="V26" s="619"/>
      <c r="W26" s="619"/>
      <c r="X26" s="619"/>
      <c r="Y26" s="620"/>
      <c r="Z26" s="671">
        <v>2.6</v>
      </c>
      <c r="AA26" s="671"/>
      <c r="AB26" s="671"/>
      <c r="AC26" s="671"/>
      <c r="AD26" s="672">
        <v>1864212</v>
      </c>
      <c r="AE26" s="672"/>
      <c r="AF26" s="672"/>
      <c r="AG26" s="672"/>
      <c r="AH26" s="672"/>
      <c r="AI26" s="672"/>
      <c r="AJ26" s="672"/>
      <c r="AK26" s="672"/>
      <c r="AL26" s="641">
        <v>4.9000000000000004</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6659190</v>
      </c>
      <c r="CS26" s="619"/>
      <c r="CT26" s="619"/>
      <c r="CU26" s="619"/>
      <c r="CV26" s="619"/>
      <c r="CW26" s="619"/>
      <c r="CX26" s="619"/>
      <c r="CY26" s="620"/>
      <c r="CZ26" s="621">
        <v>9.6999999999999993</v>
      </c>
      <c r="DA26" s="639"/>
      <c r="DB26" s="639"/>
      <c r="DC26" s="640"/>
      <c r="DD26" s="624">
        <v>6146145</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4160920</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18024080</v>
      </c>
      <c r="BH27" s="619"/>
      <c r="BI27" s="619"/>
      <c r="BJ27" s="619"/>
      <c r="BK27" s="619"/>
      <c r="BL27" s="619"/>
      <c r="BM27" s="619"/>
      <c r="BN27" s="620"/>
      <c r="BO27" s="671">
        <v>100</v>
      </c>
      <c r="BP27" s="671"/>
      <c r="BQ27" s="671"/>
      <c r="BR27" s="671"/>
      <c r="BS27" s="624">
        <v>154827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12574332</v>
      </c>
      <c r="CS27" s="637"/>
      <c r="CT27" s="637"/>
      <c r="CU27" s="637"/>
      <c r="CV27" s="637"/>
      <c r="CW27" s="637"/>
      <c r="CX27" s="637"/>
      <c r="CY27" s="638"/>
      <c r="CZ27" s="621">
        <v>18.3</v>
      </c>
      <c r="DA27" s="639"/>
      <c r="DB27" s="639"/>
      <c r="DC27" s="640"/>
      <c r="DD27" s="624">
        <v>3831463</v>
      </c>
      <c r="DE27" s="637"/>
      <c r="DF27" s="637"/>
      <c r="DG27" s="637"/>
      <c r="DH27" s="637"/>
      <c r="DI27" s="637"/>
      <c r="DJ27" s="637"/>
      <c r="DK27" s="638"/>
      <c r="DL27" s="624">
        <v>3716776</v>
      </c>
      <c r="DM27" s="637"/>
      <c r="DN27" s="637"/>
      <c r="DO27" s="637"/>
      <c r="DP27" s="637"/>
      <c r="DQ27" s="637"/>
      <c r="DR27" s="637"/>
      <c r="DS27" s="637"/>
      <c r="DT27" s="637"/>
      <c r="DU27" s="637"/>
      <c r="DV27" s="638"/>
      <c r="DW27" s="641">
        <v>9.6</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177784</v>
      </c>
      <c r="S28" s="619"/>
      <c r="T28" s="619"/>
      <c r="U28" s="619"/>
      <c r="V28" s="619"/>
      <c r="W28" s="619"/>
      <c r="X28" s="619"/>
      <c r="Y28" s="620"/>
      <c r="Z28" s="671">
        <v>0.3</v>
      </c>
      <c r="AA28" s="671"/>
      <c r="AB28" s="671"/>
      <c r="AC28" s="671"/>
      <c r="AD28" s="672">
        <v>71553</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6783193</v>
      </c>
      <c r="CS28" s="619"/>
      <c r="CT28" s="619"/>
      <c r="CU28" s="619"/>
      <c r="CV28" s="619"/>
      <c r="CW28" s="619"/>
      <c r="CX28" s="619"/>
      <c r="CY28" s="620"/>
      <c r="CZ28" s="621">
        <v>9.9</v>
      </c>
      <c r="DA28" s="639"/>
      <c r="DB28" s="639"/>
      <c r="DC28" s="640"/>
      <c r="DD28" s="624">
        <v>6421220</v>
      </c>
      <c r="DE28" s="619"/>
      <c r="DF28" s="619"/>
      <c r="DG28" s="619"/>
      <c r="DH28" s="619"/>
      <c r="DI28" s="619"/>
      <c r="DJ28" s="619"/>
      <c r="DK28" s="620"/>
      <c r="DL28" s="624">
        <v>6421220</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48031</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6782085</v>
      </c>
      <c r="CS29" s="637"/>
      <c r="CT29" s="637"/>
      <c r="CU29" s="637"/>
      <c r="CV29" s="637"/>
      <c r="CW29" s="637"/>
      <c r="CX29" s="637"/>
      <c r="CY29" s="638"/>
      <c r="CZ29" s="621">
        <v>9.9</v>
      </c>
      <c r="DA29" s="639"/>
      <c r="DB29" s="639"/>
      <c r="DC29" s="640"/>
      <c r="DD29" s="624">
        <v>6420112</v>
      </c>
      <c r="DE29" s="637"/>
      <c r="DF29" s="637"/>
      <c r="DG29" s="637"/>
      <c r="DH29" s="637"/>
      <c r="DI29" s="637"/>
      <c r="DJ29" s="637"/>
      <c r="DK29" s="638"/>
      <c r="DL29" s="624">
        <v>6420112</v>
      </c>
      <c r="DM29" s="637"/>
      <c r="DN29" s="637"/>
      <c r="DO29" s="637"/>
      <c r="DP29" s="637"/>
      <c r="DQ29" s="637"/>
      <c r="DR29" s="637"/>
      <c r="DS29" s="637"/>
      <c r="DT29" s="637"/>
      <c r="DU29" s="637"/>
      <c r="DV29" s="638"/>
      <c r="DW29" s="641">
        <v>16.5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760980</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96.5</v>
      </c>
      <c r="BN30" s="685"/>
      <c r="BO30" s="685"/>
      <c r="BP30" s="685"/>
      <c r="BQ30" s="687"/>
      <c r="BR30" s="684">
        <v>98.7</v>
      </c>
      <c r="BS30" s="685"/>
      <c r="BT30" s="685"/>
      <c r="BU30" s="685"/>
      <c r="BV30" s="685"/>
      <c r="BW30" s="685"/>
      <c r="BX30" s="686">
        <v>95.6</v>
      </c>
      <c r="BY30" s="685"/>
      <c r="BZ30" s="685"/>
      <c r="CA30" s="685"/>
      <c r="CB30" s="687"/>
      <c r="CD30" s="690"/>
      <c r="CE30" s="691"/>
      <c r="CF30" s="655" t="s">
        <v>288</v>
      </c>
      <c r="CG30" s="652"/>
      <c r="CH30" s="652"/>
      <c r="CI30" s="652"/>
      <c r="CJ30" s="652"/>
      <c r="CK30" s="652"/>
      <c r="CL30" s="652"/>
      <c r="CM30" s="652"/>
      <c r="CN30" s="652"/>
      <c r="CO30" s="652"/>
      <c r="CP30" s="652"/>
      <c r="CQ30" s="653"/>
      <c r="CR30" s="618">
        <v>6140001</v>
      </c>
      <c r="CS30" s="619"/>
      <c r="CT30" s="619"/>
      <c r="CU30" s="619"/>
      <c r="CV30" s="619"/>
      <c r="CW30" s="619"/>
      <c r="CX30" s="619"/>
      <c r="CY30" s="620"/>
      <c r="CZ30" s="621">
        <v>8.9</v>
      </c>
      <c r="DA30" s="639"/>
      <c r="DB30" s="639"/>
      <c r="DC30" s="640"/>
      <c r="DD30" s="624">
        <v>5808236</v>
      </c>
      <c r="DE30" s="619"/>
      <c r="DF30" s="619"/>
      <c r="DG30" s="619"/>
      <c r="DH30" s="619"/>
      <c r="DI30" s="619"/>
      <c r="DJ30" s="619"/>
      <c r="DK30" s="620"/>
      <c r="DL30" s="624">
        <v>5808236</v>
      </c>
      <c r="DM30" s="619"/>
      <c r="DN30" s="619"/>
      <c r="DO30" s="619"/>
      <c r="DP30" s="619"/>
      <c r="DQ30" s="619"/>
      <c r="DR30" s="619"/>
      <c r="DS30" s="619"/>
      <c r="DT30" s="619"/>
      <c r="DU30" s="619"/>
      <c r="DV30" s="620"/>
      <c r="DW30" s="641">
        <v>14.9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1704658</v>
      </c>
      <c r="S31" s="619"/>
      <c r="T31" s="619"/>
      <c r="U31" s="619"/>
      <c r="V31" s="619"/>
      <c r="W31" s="619"/>
      <c r="X31" s="619"/>
      <c r="Y31" s="620"/>
      <c r="Z31" s="671">
        <v>2.4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98.8</v>
      </c>
      <c r="BH31" s="637"/>
      <c r="BI31" s="637"/>
      <c r="BJ31" s="637"/>
      <c r="BK31" s="637"/>
      <c r="BL31" s="637"/>
      <c r="BM31" s="673">
        <v>96.1</v>
      </c>
      <c r="BN31" s="683"/>
      <c r="BO31" s="683"/>
      <c r="BP31" s="683"/>
      <c r="BQ31" s="647"/>
      <c r="BR31" s="682">
        <v>98.6</v>
      </c>
      <c r="BS31" s="637"/>
      <c r="BT31" s="637"/>
      <c r="BU31" s="637"/>
      <c r="BV31" s="637"/>
      <c r="BW31" s="637"/>
      <c r="BX31" s="673">
        <v>95.4</v>
      </c>
      <c r="BY31" s="683"/>
      <c r="BZ31" s="683"/>
      <c r="CA31" s="683"/>
      <c r="CB31" s="647"/>
      <c r="CD31" s="690"/>
      <c r="CE31" s="691"/>
      <c r="CF31" s="655" t="s">
        <v>292</v>
      </c>
      <c r="CG31" s="652"/>
      <c r="CH31" s="652"/>
      <c r="CI31" s="652"/>
      <c r="CJ31" s="652"/>
      <c r="CK31" s="652"/>
      <c r="CL31" s="652"/>
      <c r="CM31" s="652"/>
      <c r="CN31" s="652"/>
      <c r="CO31" s="652"/>
      <c r="CP31" s="652"/>
      <c r="CQ31" s="653"/>
      <c r="CR31" s="618">
        <v>642084</v>
      </c>
      <c r="CS31" s="637"/>
      <c r="CT31" s="637"/>
      <c r="CU31" s="637"/>
      <c r="CV31" s="637"/>
      <c r="CW31" s="637"/>
      <c r="CX31" s="637"/>
      <c r="CY31" s="638"/>
      <c r="CZ31" s="621">
        <v>0.9</v>
      </c>
      <c r="DA31" s="639"/>
      <c r="DB31" s="639"/>
      <c r="DC31" s="640"/>
      <c r="DD31" s="624">
        <v>611876</v>
      </c>
      <c r="DE31" s="637"/>
      <c r="DF31" s="637"/>
      <c r="DG31" s="637"/>
      <c r="DH31" s="637"/>
      <c r="DI31" s="637"/>
      <c r="DJ31" s="637"/>
      <c r="DK31" s="638"/>
      <c r="DL31" s="624">
        <v>611876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2537750</v>
      </c>
      <c r="S32" s="619"/>
      <c r="T32" s="619"/>
      <c r="U32" s="619"/>
      <c r="V32" s="619"/>
      <c r="W32" s="619"/>
      <c r="X32" s="619"/>
      <c r="Y32" s="620"/>
      <c r="Z32" s="671">
        <v>3.6</v>
      </c>
      <c r="AA32" s="671"/>
      <c r="AB32" s="671"/>
      <c r="AC32" s="671"/>
      <c r="AD32" s="672">
        <v>2427</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96.2</v>
      </c>
      <c r="BN32" s="603"/>
      <c r="BO32" s="603"/>
      <c r="BP32" s="603"/>
      <c r="BQ32" s="660"/>
      <c r="BR32" s="681">
        <v>98.7</v>
      </c>
      <c r="BS32" s="603"/>
      <c r="BT32" s="603"/>
      <c r="BU32" s="603"/>
      <c r="BV32" s="603"/>
      <c r="BW32" s="603"/>
      <c r="BX32" s="666">
        <v>95.3</v>
      </c>
      <c r="BY32" s="603"/>
      <c r="BZ32" s="603"/>
      <c r="CA32" s="603"/>
      <c r="CB32" s="660"/>
      <c r="CD32" s="692"/>
      <c r="CE32" s="693"/>
      <c r="CF32" s="655" t="s">
        <v>295</v>
      </c>
      <c r="CG32" s="652"/>
      <c r="CH32" s="652"/>
      <c r="CI32" s="652"/>
      <c r="CJ32" s="652"/>
      <c r="CK32" s="652"/>
      <c r="CL32" s="652"/>
      <c r="CM32" s="652"/>
      <c r="CN32" s="652"/>
      <c r="CO32" s="652"/>
      <c r="CP32" s="652"/>
      <c r="CQ32" s="653"/>
      <c r="CR32" s="618">
        <v>1108</v>
      </c>
      <c r="CS32" s="619"/>
      <c r="CT32" s="619"/>
      <c r="CU32" s="619"/>
      <c r="CV32" s="619"/>
      <c r="CW32" s="619"/>
      <c r="CX32" s="619"/>
      <c r="CY32" s="620"/>
      <c r="CZ32" s="621">
        <v>0</v>
      </c>
      <c r="DA32" s="639"/>
      <c r="DB32" s="639"/>
      <c r="DC32" s="640"/>
      <c r="DD32" s="624">
        <v>1108</v>
      </c>
      <c r="DE32" s="619"/>
      <c r="DF32" s="619"/>
      <c r="DG32" s="619"/>
      <c r="DH32" s="619"/>
      <c r="DI32" s="619"/>
      <c r="DJ32" s="619"/>
      <c r="DK32" s="620"/>
      <c r="DL32" s="624">
        <v>1108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4916500</v>
      </c>
      <c r="S33" s="619"/>
      <c r="T33" s="619"/>
      <c r="U33" s="619"/>
      <c r="V33" s="619"/>
      <c r="W33" s="619"/>
      <c r="X33" s="619"/>
      <c r="Y33" s="620"/>
      <c r="Z33" s="671">
        <v>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24683550</v>
      </c>
      <c r="CS33" s="637"/>
      <c r="CT33" s="637"/>
      <c r="CU33" s="637"/>
      <c r="CV33" s="637"/>
      <c r="CW33" s="637"/>
      <c r="CX33" s="637"/>
      <c r="CY33" s="638"/>
      <c r="CZ33" s="621">
        <v>35.9</v>
      </c>
      <c r="DA33" s="639"/>
      <c r="DB33" s="639"/>
      <c r="DC33" s="640"/>
      <c r="DD33" s="624">
        <v>19853548</v>
      </c>
      <c r="DE33" s="637"/>
      <c r="DF33" s="637"/>
      <c r="DG33" s="637"/>
      <c r="DH33" s="637"/>
      <c r="DI33" s="637"/>
      <c r="DJ33" s="637"/>
      <c r="DK33" s="638"/>
      <c r="DL33" s="624">
        <v>15222514</v>
      </c>
      <c r="DM33" s="637"/>
      <c r="DN33" s="637"/>
      <c r="DO33" s="637"/>
      <c r="DP33" s="637"/>
      <c r="DQ33" s="637"/>
      <c r="DR33" s="637"/>
      <c r="DS33" s="637"/>
      <c r="DT33" s="637"/>
      <c r="DU33" s="637"/>
      <c r="DV33" s="638"/>
      <c r="DW33" s="641">
        <v>39.200000000000003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6294769</v>
      </c>
      <c r="CS34" s="619"/>
      <c r="CT34" s="619"/>
      <c r="CU34" s="619"/>
      <c r="CV34" s="619"/>
      <c r="CW34" s="619"/>
      <c r="CX34" s="619"/>
      <c r="CY34" s="620"/>
      <c r="CZ34" s="621">
        <v>9.1999999999999993</v>
      </c>
      <c r="DA34" s="639"/>
      <c r="DB34" s="639"/>
      <c r="DC34" s="640"/>
      <c r="DD34" s="624">
        <v>5200577</v>
      </c>
      <c r="DE34" s="619"/>
      <c r="DF34" s="619"/>
      <c r="DG34" s="619"/>
      <c r="DH34" s="619"/>
      <c r="DI34" s="619"/>
      <c r="DJ34" s="619"/>
      <c r="DK34" s="620"/>
      <c r="DL34" s="624">
        <v>4707522</v>
      </c>
      <c r="DM34" s="619"/>
      <c r="DN34" s="619"/>
      <c r="DO34" s="619"/>
      <c r="DP34" s="619"/>
      <c r="DQ34" s="619"/>
      <c r="DR34" s="619"/>
      <c r="DS34" s="619"/>
      <c r="DT34" s="619"/>
      <c r="DU34" s="619"/>
      <c r="DV34" s="620"/>
      <c r="DW34" s="641">
        <v>12.1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1200000</v>
      </c>
      <c r="S35" s="619"/>
      <c r="T35" s="619"/>
      <c r="U35" s="619"/>
      <c r="V35" s="619"/>
      <c r="W35" s="619"/>
      <c r="X35" s="619"/>
      <c r="Y35" s="620"/>
      <c r="Z35" s="671">
        <v>1.7</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8729615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24918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1136020</v>
      </c>
      <c r="CS35" s="637"/>
      <c r="CT35" s="637"/>
      <c r="CU35" s="637"/>
      <c r="CV35" s="637"/>
      <c r="CW35" s="637"/>
      <c r="CX35" s="637"/>
      <c r="CY35" s="638"/>
      <c r="CZ35" s="621">
        <v>1.7</v>
      </c>
      <c r="DA35" s="639"/>
      <c r="DB35" s="639"/>
      <c r="DC35" s="640"/>
      <c r="DD35" s="624">
        <v>930122</v>
      </c>
      <c r="DE35" s="637"/>
      <c r="DF35" s="637"/>
      <c r="DG35" s="637"/>
      <c r="DH35" s="637"/>
      <c r="DI35" s="637"/>
      <c r="DJ35" s="637"/>
      <c r="DK35" s="638"/>
      <c r="DL35" s="624">
        <v>930122</v>
      </c>
      <c r="DM35" s="637"/>
      <c r="DN35" s="637"/>
      <c r="DO35" s="637"/>
      <c r="DP35" s="637"/>
      <c r="DQ35" s="637"/>
      <c r="DR35" s="637"/>
      <c r="DS35" s="637"/>
      <c r="DT35" s="637"/>
      <c r="DU35" s="637"/>
      <c r="DV35" s="638"/>
      <c r="DW35" s="641">
        <v>2.4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70661185</v>
      </c>
      <c r="S36" s="659"/>
      <c r="T36" s="659"/>
      <c r="U36" s="659"/>
      <c r="V36" s="659"/>
      <c r="W36" s="659"/>
      <c r="X36" s="659"/>
      <c r="Y36" s="662"/>
      <c r="Z36" s="663">
        <v>100</v>
      </c>
      <c r="AA36" s="663"/>
      <c r="AB36" s="663"/>
      <c r="AC36" s="663"/>
      <c r="AD36" s="664">
        <v>37667784</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1888256</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-502041</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7440617</v>
      </c>
      <c r="CS36" s="619"/>
      <c r="CT36" s="619"/>
      <c r="CU36" s="619"/>
      <c r="CV36" s="619"/>
      <c r="CW36" s="619"/>
      <c r="CX36" s="619"/>
      <c r="CY36" s="620"/>
      <c r="CZ36" s="621">
        <v>10.8</v>
      </c>
      <c r="DA36" s="639"/>
      <c r="DB36" s="639"/>
      <c r="DC36" s="640"/>
      <c r="DD36" s="624">
        <v>6693190</v>
      </c>
      <c r="DE36" s="619"/>
      <c r="DF36" s="619"/>
      <c r="DG36" s="619"/>
      <c r="DH36" s="619"/>
      <c r="DI36" s="619"/>
      <c r="DJ36" s="619"/>
      <c r="DK36" s="620"/>
      <c r="DL36" s="624">
        <v>5018602</v>
      </c>
      <c r="DM36" s="619"/>
      <c r="DN36" s="619"/>
      <c r="DO36" s="619"/>
      <c r="DP36" s="619"/>
      <c r="DQ36" s="619"/>
      <c r="DR36" s="619"/>
      <c r="DS36" s="619"/>
      <c r="DT36" s="619"/>
      <c r="DU36" s="619"/>
      <c r="DV36" s="620"/>
      <c r="DW36" s="641">
        <v>12.9</v>
      </c>
      <c r="DX36" s="642"/>
      <c r="DY36" s="642"/>
      <c r="DZ36" s="642"/>
      <c r="EA36" s="642"/>
      <c r="EB36" s="642"/>
      <c r="EC36" s="643"/>
    </row>
    <row r="37" spans="2:133" ht="11.25" customHeight="1">
      <c r="AQ37" s="644" t="s">
        <v>310</v>
      </c>
      <c r="AR37" s="645"/>
      <c r="AS37" s="645"/>
      <c r="AT37" s="645"/>
      <c r="AU37" s="645"/>
      <c r="AV37" s="645"/>
      <c r="AW37" s="645"/>
      <c r="AX37" s="645"/>
      <c r="AY37" s="646"/>
      <c r="AZ37" s="618">
        <v>290069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22120</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2506007</v>
      </c>
      <c r="CS37" s="637"/>
      <c r="CT37" s="637"/>
      <c r="CU37" s="637"/>
      <c r="CV37" s="637"/>
      <c r="CW37" s="637"/>
      <c r="CX37" s="637"/>
      <c r="CY37" s="638"/>
      <c r="CZ37" s="621">
        <v>3.6</v>
      </c>
      <c r="DA37" s="639"/>
      <c r="DB37" s="639"/>
      <c r="DC37" s="640"/>
      <c r="DD37" s="624">
        <v>2463282</v>
      </c>
      <c r="DE37" s="637"/>
      <c r="DF37" s="637"/>
      <c r="DG37" s="637"/>
      <c r="DH37" s="637"/>
      <c r="DI37" s="637"/>
      <c r="DJ37" s="637"/>
      <c r="DK37" s="638"/>
      <c r="DL37" s="624">
        <v>2310663</v>
      </c>
      <c r="DM37" s="637"/>
      <c r="DN37" s="637"/>
      <c r="DO37" s="637"/>
      <c r="DP37" s="637"/>
      <c r="DQ37" s="637"/>
      <c r="DR37" s="637"/>
      <c r="DS37" s="637"/>
      <c r="DT37" s="637"/>
      <c r="DU37" s="637"/>
      <c r="DV37" s="638"/>
      <c r="DW37" s="641">
        <v>5.9</v>
      </c>
      <c r="DX37" s="642"/>
      <c r="DY37" s="642"/>
      <c r="DZ37" s="642"/>
      <c r="EA37" s="642"/>
      <c r="EB37" s="642"/>
      <c r="EC37" s="643"/>
    </row>
    <row r="38" spans="2:133" ht="11.25" customHeight="1">
      <c r="AQ38" s="644" t="s">
        <v>313</v>
      </c>
      <c r="AR38" s="645"/>
      <c r="AS38" s="645"/>
      <c r="AT38" s="645"/>
      <c r="AU38" s="645"/>
      <c r="AV38" s="645"/>
      <c r="AW38" s="645"/>
      <c r="AX38" s="645"/>
      <c r="AY38" s="646"/>
      <c r="AZ38" s="618">
        <v>236666</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34856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6501778</v>
      </c>
      <c r="CS38" s="619"/>
      <c r="CT38" s="619"/>
      <c r="CU38" s="619"/>
      <c r="CV38" s="619"/>
      <c r="CW38" s="619"/>
      <c r="CX38" s="619"/>
      <c r="CY38" s="620"/>
      <c r="CZ38" s="621">
        <v>9.5</v>
      </c>
      <c r="DA38" s="639"/>
      <c r="DB38" s="639"/>
      <c r="DC38" s="640"/>
      <c r="DD38" s="624">
        <v>5409649</v>
      </c>
      <c r="DE38" s="619"/>
      <c r="DF38" s="619"/>
      <c r="DG38" s="619"/>
      <c r="DH38" s="619"/>
      <c r="DI38" s="619"/>
      <c r="DJ38" s="619"/>
      <c r="DK38" s="620"/>
      <c r="DL38" s="624">
        <v>4564275</v>
      </c>
      <c r="DM38" s="619"/>
      <c r="DN38" s="619"/>
      <c r="DO38" s="619"/>
      <c r="DP38" s="619"/>
      <c r="DQ38" s="619"/>
      <c r="DR38" s="619"/>
      <c r="DS38" s="619"/>
      <c r="DT38" s="619"/>
      <c r="DU38" s="619"/>
      <c r="DV38" s="620"/>
      <c r="DW38" s="641">
        <v>11.7</v>
      </c>
      <c r="DX38" s="642"/>
      <c r="DY38" s="642"/>
      <c r="DZ38" s="642"/>
      <c r="EA38" s="642"/>
      <c r="EB38" s="642"/>
      <c r="EC38" s="643"/>
    </row>
    <row r="39" spans="2:133" ht="11.25" customHeight="1">
      <c r="AQ39" s="644" t="s">
        <v>316</v>
      </c>
      <c r="AR39" s="645"/>
      <c r="AS39" s="645"/>
      <c r="AT39" s="645"/>
      <c r="AU39" s="645"/>
      <c r="AV39" s="645"/>
      <c r="AW39" s="645"/>
      <c r="AX39" s="645"/>
      <c r="AY39" s="646"/>
      <c r="AZ39" s="618">
        <v>225586</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2020956</v>
      </c>
      <c r="CS39" s="637"/>
      <c r="CT39" s="637"/>
      <c r="CU39" s="637"/>
      <c r="CV39" s="637"/>
      <c r="CW39" s="637"/>
      <c r="CX39" s="637"/>
      <c r="CY39" s="638"/>
      <c r="CZ39" s="621">
        <v>2.9</v>
      </c>
      <c r="DA39" s="639"/>
      <c r="DB39" s="639"/>
      <c r="DC39" s="640"/>
      <c r="DD39" s="624">
        <v>1617957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1531554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107</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1289410</v>
      </c>
      <c r="CS40" s="619"/>
      <c r="CT40" s="619"/>
      <c r="CU40" s="619"/>
      <c r="CV40" s="619"/>
      <c r="CW40" s="619"/>
      <c r="CX40" s="619"/>
      <c r="CY40" s="620"/>
      <c r="CZ40" s="621">
        <v>1.9</v>
      </c>
      <c r="DA40" s="639"/>
      <c r="DB40" s="639"/>
      <c r="DC40" s="640"/>
      <c r="DD40" s="624">
        <v>2053</v>
      </c>
      <c r="DE40" s="619"/>
      <c r="DF40" s="619"/>
      <c r="DG40" s="619"/>
      <c r="DH40" s="619"/>
      <c r="DI40" s="619"/>
      <c r="DJ40" s="619"/>
      <c r="DK40" s="620"/>
      <c r="DL40" s="624">
        <v>1993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4557484</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368</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14187441</v>
      </c>
      <c r="CS42" s="619"/>
      <c r="CT42" s="619"/>
      <c r="CU42" s="619"/>
      <c r="CV42" s="619"/>
      <c r="CW42" s="619"/>
      <c r="CX42" s="619"/>
      <c r="CY42" s="620"/>
      <c r="CZ42" s="621">
        <v>20.6</v>
      </c>
      <c r="DA42" s="622"/>
      <c r="DB42" s="622"/>
      <c r="DC42" s="623"/>
      <c r="DD42" s="624">
        <v>4109642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207921</v>
      </c>
      <c r="CS43" s="637"/>
      <c r="CT43" s="637"/>
      <c r="CU43" s="637"/>
      <c r="CV43" s="637"/>
      <c r="CW43" s="637"/>
      <c r="CX43" s="637"/>
      <c r="CY43" s="638"/>
      <c r="CZ43" s="621">
        <v>0.3</v>
      </c>
      <c r="DA43" s="639"/>
      <c r="DB43" s="639"/>
      <c r="DC43" s="640"/>
      <c r="DD43" s="624">
        <v>176818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13066145</v>
      </c>
      <c r="CS44" s="619"/>
      <c r="CT44" s="619"/>
      <c r="CU44" s="619"/>
      <c r="CV44" s="619"/>
      <c r="CW44" s="619"/>
      <c r="CX44" s="619"/>
      <c r="CY44" s="620"/>
      <c r="CZ44" s="621">
        <v>19</v>
      </c>
      <c r="DA44" s="622"/>
      <c r="DB44" s="622"/>
      <c r="DC44" s="623"/>
      <c r="DD44" s="624">
        <v>3841302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8055139</v>
      </c>
      <c r="CS45" s="637"/>
      <c r="CT45" s="637"/>
      <c r="CU45" s="637"/>
      <c r="CV45" s="637"/>
      <c r="CW45" s="637"/>
      <c r="CX45" s="637"/>
      <c r="CY45" s="638"/>
      <c r="CZ45" s="621">
        <v>11.7</v>
      </c>
      <c r="DA45" s="639"/>
      <c r="DB45" s="639"/>
      <c r="DC45" s="640"/>
      <c r="DD45" s="624">
        <v>315829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4881301</v>
      </c>
      <c r="CS46" s="619"/>
      <c r="CT46" s="619"/>
      <c r="CU46" s="619"/>
      <c r="CV46" s="619"/>
      <c r="CW46" s="619"/>
      <c r="CX46" s="619"/>
      <c r="CY46" s="620"/>
      <c r="CZ46" s="621">
        <v>7.1</v>
      </c>
      <c r="DA46" s="622"/>
      <c r="DB46" s="622"/>
      <c r="DC46" s="623"/>
      <c r="DD46" s="624">
        <v>3458611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1121296</v>
      </c>
      <c r="CS47" s="637"/>
      <c r="CT47" s="637"/>
      <c r="CU47" s="637"/>
      <c r="CV47" s="637"/>
      <c r="CW47" s="637"/>
      <c r="CX47" s="637"/>
      <c r="CY47" s="638"/>
      <c r="CZ47" s="621">
        <v>1.6</v>
      </c>
      <c r="DA47" s="639"/>
      <c r="DB47" s="639"/>
      <c r="DC47" s="640"/>
      <c r="DD47" s="624">
        <v>268340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68724211</v>
      </c>
      <c r="CS49" s="603"/>
      <c r="CT49" s="603"/>
      <c r="CU49" s="603"/>
      <c r="CV49" s="603"/>
      <c r="CW49" s="603"/>
      <c r="CX49" s="603"/>
      <c r="CY49" s="604"/>
      <c r="CZ49" s="605">
        <v>100</v>
      </c>
      <c r="DA49" s="606"/>
      <c r="DB49" s="606"/>
      <c r="DC49" s="607"/>
      <c r="DD49" s="608">
        <v>43960002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55" zoomScaleNormal="55" zoomScaleSheetLayoutView="70" workbookViewId="0">
      <selection activeCell="I73" sqref="I73:J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70598</v>
      </c>
      <c r="R7" s="1131"/>
      <c r="S7" s="1131"/>
      <c r="T7" s="1131"/>
      <c r="U7" s="1131"/>
      <c r="V7" s="1131">
        <v>68661</v>
      </c>
      <c r="W7" s="1131"/>
      <c r="X7" s="1131"/>
      <c r="Y7" s="1131"/>
      <c r="Z7" s="1131"/>
      <c r="AA7" s="1131">
        <v>1937</v>
      </c>
      <c r="AB7" s="1131"/>
      <c r="AC7" s="1131"/>
      <c r="AD7" s="1131"/>
      <c r="AE7" s="1132"/>
      <c r="AF7" s="1133">
        <v>1380</v>
      </c>
      <c r="AG7" s="1134"/>
      <c r="AH7" s="1134"/>
      <c r="AI7" s="1134"/>
      <c r="AJ7" s="1135"/>
      <c r="AK7" s="1117">
        <v>726</v>
      </c>
      <c r="AL7" s="1118"/>
      <c r="AM7" s="1118"/>
      <c r="AN7" s="1118"/>
      <c r="AO7" s="1118"/>
      <c r="AP7" s="1118">
        <v>53801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556</v>
      </c>
      <c r="BT7" s="1122"/>
      <c r="BU7" s="1122"/>
      <c r="BV7" s="1122"/>
      <c r="BW7" s="1122"/>
      <c r="BX7" s="1122"/>
      <c r="BY7" s="1122"/>
      <c r="BZ7" s="1122"/>
      <c r="CA7" s="1122"/>
      <c r="CB7" s="1122"/>
      <c r="CC7" s="1122"/>
      <c r="CD7" s="1122"/>
      <c r="CE7" s="1122"/>
      <c r="CF7" s="1122"/>
      <c r="CG7" s="1123"/>
      <c r="CH7" s="1114">
        <v>-44</v>
      </c>
      <c r="CI7" s="1115"/>
      <c r="CJ7" s="1115"/>
      <c r="CK7" s="1115"/>
      <c r="CL7" s="1116"/>
      <c r="CM7" s="1114">
        <v>-25</v>
      </c>
      <c r="CN7" s="1115"/>
      <c r="CO7" s="1115"/>
      <c r="CP7" s="1115"/>
      <c r="CQ7" s="1116"/>
      <c r="CR7" s="1114">
        <v>5</v>
      </c>
      <c r="CS7" s="1115"/>
      <c r="CT7" s="1115"/>
      <c r="CU7" s="1115"/>
      <c r="CV7" s="1116"/>
      <c r="CW7" s="1114">
        <v>0</v>
      </c>
      <c r="CX7" s="1115"/>
      <c r="CY7" s="1115"/>
      <c r="CZ7" s="1115"/>
      <c r="DA7" s="1116"/>
      <c r="DB7" s="1114" t="s">
        <v>566</v>
      </c>
      <c r="DC7" s="1115"/>
      <c r="DD7" s="1115"/>
      <c r="DE7" s="1115"/>
      <c r="DF7" s="1116"/>
      <c r="DG7" s="1114" t="s">
        <v>485</v>
      </c>
      <c r="DH7" s="1115"/>
      <c r="DI7" s="1115"/>
      <c r="DJ7" s="1115"/>
      <c r="DK7" s="1116"/>
      <c r="DL7" s="1114" t="s">
        <v>566</v>
      </c>
      <c r="DM7" s="1115"/>
      <c r="DN7" s="1115"/>
      <c r="DO7" s="1115"/>
      <c r="DP7" s="1116"/>
      <c r="DQ7" s="1114" t="s">
        <v>567</v>
      </c>
      <c r="DR7" s="1115"/>
      <c r="DS7" s="1115"/>
      <c r="DT7" s="1115"/>
      <c r="DU7" s="1116"/>
      <c r="DV7" s="1141"/>
      <c r="DW7" s="1142"/>
      <c r="DX7" s="1142"/>
      <c r="DY7" s="1142"/>
      <c r="DZ7" s="1143"/>
      <c r="EA7" s="205"/>
    </row>
    <row r="8" spans="1:131" s="206" customFormat="1" ht="26.25" customHeight="1">
      <c r="A8" s="212">
        <v>2</v>
      </c>
      <c r="B8" s="1057" t="s">
        <v>360</v>
      </c>
      <c r="C8" s="1058"/>
      <c r="D8" s="1058"/>
      <c r="E8" s="1058"/>
      <c r="F8" s="1058"/>
      <c r="G8" s="1058"/>
      <c r="H8" s="1058"/>
      <c r="I8" s="1058"/>
      <c r="J8" s="1058"/>
      <c r="K8" s="1058"/>
      <c r="L8" s="1058"/>
      <c r="M8" s="1058"/>
      <c r="N8" s="1058"/>
      <c r="O8" s="1058"/>
      <c r="P8" s="1059"/>
      <c r="Q8" s="1069">
        <v>106</v>
      </c>
      <c r="R8" s="1070"/>
      <c r="S8" s="1070"/>
      <c r="T8" s="1070"/>
      <c r="U8" s="1070"/>
      <c r="V8" s="1070">
        <v>106</v>
      </c>
      <c r="W8" s="1070"/>
      <c r="X8" s="1070"/>
      <c r="Y8" s="1070"/>
      <c r="Z8" s="1070"/>
      <c r="AA8" s="1070" t="s">
        <v>485</v>
      </c>
      <c r="AB8" s="1070"/>
      <c r="AC8" s="1070"/>
      <c r="AD8" s="1070"/>
      <c r="AE8" s="1071"/>
      <c r="AF8" s="1063" t="s">
        <v>485</v>
      </c>
      <c r="AG8" s="1064"/>
      <c r="AH8" s="1064"/>
      <c r="AI8" s="1064"/>
      <c r="AJ8" s="1065"/>
      <c r="AK8" s="1112">
        <v>35</v>
      </c>
      <c r="AL8" s="1113"/>
      <c r="AM8" s="1113"/>
      <c r="AN8" s="1113"/>
      <c r="AO8" s="1113"/>
      <c r="AP8" s="1113" t="s">
        <v>485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555</v>
      </c>
      <c r="BS8" s="1040" t="s">
        <v>557</v>
      </c>
      <c r="BT8" s="1041"/>
      <c r="BU8" s="1041"/>
      <c r="BV8" s="1041"/>
      <c r="BW8" s="1041"/>
      <c r="BX8" s="1041"/>
      <c r="BY8" s="1041"/>
      <c r="BZ8" s="1041"/>
      <c r="CA8" s="1041"/>
      <c r="CB8" s="1041"/>
      <c r="CC8" s="1041"/>
      <c r="CD8" s="1041"/>
      <c r="CE8" s="1041"/>
      <c r="CF8" s="1041"/>
      <c r="CG8" s="1042"/>
      <c r="CH8" s="1015">
        <v>-2</v>
      </c>
      <c r="CI8" s="1016"/>
      <c r="CJ8" s="1016"/>
      <c r="CK8" s="1016"/>
      <c r="CL8" s="1017"/>
      <c r="CM8" s="1015">
        <v>747</v>
      </c>
      <c r="CN8" s="1016"/>
      <c r="CO8" s="1016"/>
      <c r="CP8" s="1016"/>
      <c r="CQ8" s="1017"/>
      <c r="CR8" s="1015">
        <v>10</v>
      </c>
      <c r="CS8" s="1016"/>
      <c r="CT8" s="1016"/>
      <c r="CU8" s="1016"/>
      <c r="CV8" s="1017"/>
      <c r="CW8" s="1015">
        <v>79</v>
      </c>
      <c r="CX8" s="1016"/>
      <c r="CY8" s="1016"/>
      <c r="CZ8" s="1016"/>
      <c r="DA8" s="1017"/>
      <c r="DB8" s="1015">
        <v>232</v>
      </c>
      <c r="DC8" s="1016"/>
      <c r="DD8" s="1016"/>
      <c r="DE8" s="1016"/>
      <c r="DF8" s="1017"/>
      <c r="DG8" s="1015">
        <v>1191</v>
      </c>
      <c r="DH8" s="1016"/>
      <c r="DI8" s="1016"/>
      <c r="DJ8" s="1016"/>
      <c r="DK8" s="1017"/>
      <c r="DL8" s="1015" t="s">
        <v>485</v>
      </c>
      <c r="DM8" s="1016"/>
      <c r="DN8" s="1016"/>
      <c r="DO8" s="1016"/>
      <c r="DP8" s="1017"/>
      <c r="DQ8" s="1015" t="s">
        <v>485</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558</v>
      </c>
      <c r="BT9" s="1041"/>
      <c r="BU9" s="1041"/>
      <c r="BV9" s="1041"/>
      <c r="BW9" s="1041"/>
      <c r="BX9" s="1041"/>
      <c r="BY9" s="1041"/>
      <c r="BZ9" s="1041"/>
      <c r="CA9" s="1041"/>
      <c r="CB9" s="1041"/>
      <c r="CC9" s="1041"/>
      <c r="CD9" s="1041"/>
      <c r="CE9" s="1041"/>
      <c r="CF9" s="1041"/>
      <c r="CG9" s="1042"/>
      <c r="CH9" s="1015">
        <v>6</v>
      </c>
      <c r="CI9" s="1016"/>
      <c r="CJ9" s="1016"/>
      <c r="CK9" s="1016"/>
      <c r="CL9" s="1017"/>
      <c r="CM9" s="1015">
        <v>23</v>
      </c>
      <c r="CN9" s="1016"/>
      <c r="CO9" s="1016"/>
      <c r="CP9" s="1016"/>
      <c r="CQ9" s="1017"/>
      <c r="CR9" s="1015">
        <v>3</v>
      </c>
      <c r="CS9" s="1016"/>
      <c r="CT9" s="1016"/>
      <c r="CU9" s="1016"/>
      <c r="CV9" s="1017"/>
      <c r="CW9" s="1015" t="s">
        <v>485</v>
      </c>
      <c r="CX9" s="1016"/>
      <c r="CY9" s="1016"/>
      <c r="CZ9" s="1016"/>
      <c r="DA9" s="1017"/>
      <c r="DB9" s="1015" t="s">
        <v>485</v>
      </c>
      <c r="DC9" s="1016"/>
      <c r="DD9" s="1016"/>
      <c r="DE9" s="1016"/>
      <c r="DF9" s="1017"/>
      <c r="DG9" s="1015" t="s">
        <v>485</v>
      </c>
      <c r="DH9" s="1016"/>
      <c r="DI9" s="1016"/>
      <c r="DJ9" s="1016"/>
      <c r="DK9" s="1017"/>
      <c r="DL9" s="1015" t="s">
        <v>485</v>
      </c>
      <c r="DM9" s="1016"/>
      <c r="DN9" s="1016"/>
      <c r="DO9" s="1016"/>
      <c r="DP9" s="1017"/>
      <c r="DQ9" s="1015" t="s">
        <v>485</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559</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11</v>
      </c>
      <c r="CN10" s="1016"/>
      <c r="CO10" s="1016"/>
      <c r="CP10" s="1016"/>
      <c r="CQ10" s="1017"/>
      <c r="CR10" s="1015">
        <v>12</v>
      </c>
      <c r="CS10" s="1016"/>
      <c r="CT10" s="1016"/>
      <c r="CU10" s="1016"/>
      <c r="CV10" s="1017"/>
      <c r="CW10" s="1015">
        <v>2</v>
      </c>
      <c r="CX10" s="1016"/>
      <c r="CY10" s="1016"/>
      <c r="CZ10" s="1016"/>
      <c r="DA10" s="1017"/>
      <c r="DB10" s="1015" t="s">
        <v>485</v>
      </c>
      <c r="DC10" s="1016"/>
      <c r="DD10" s="1016"/>
      <c r="DE10" s="1016"/>
      <c r="DF10" s="1017"/>
      <c r="DG10" s="1015" t="s">
        <v>485</v>
      </c>
      <c r="DH10" s="1016"/>
      <c r="DI10" s="1016"/>
      <c r="DJ10" s="1016"/>
      <c r="DK10" s="1017"/>
      <c r="DL10" s="1015" t="s">
        <v>485</v>
      </c>
      <c r="DM10" s="1016"/>
      <c r="DN10" s="1016"/>
      <c r="DO10" s="1016"/>
      <c r="DP10" s="1017"/>
      <c r="DQ10" s="1015" t="s">
        <v>485</v>
      </c>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560</v>
      </c>
      <c r="BT11" s="1041"/>
      <c r="BU11" s="1041"/>
      <c r="BV11" s="1041"/>
      <c r="BW11" s="1041"/>
      <c r="BX11" s="1041"/>
      <c r="BY11" s="1041"/>
      <c r="BZ11" s="1041"/>
      <c r="CA11" s="1041"/>
      <c r="CB11" s="1041"/>
      <c r="CC11" s="1041"/>
      <c r="CD11" s="1041"/>
      <c r="CE11" s="1041"/>
      <c r="CF11" s="1041"/>
      <c r="CG11" s="1042"/>
      <c r="CH11" s="1015">
        <v>11</v>
      </c>
      <c r="CI11" s="1016"/>
      <c r="CJ11" s="1016"/>
      <c r="CK11" s="1016"/>
      <c r="CL11" s="1017"/>
      <c r="CM11" s="1015">
        <v>305</v>
      </c>
      <c r="CN11" s="1016"/>
      <c r="CO11" s="1016"/>
      <c r="CP11" s="1016"/>
      <c r="CQ11" s="1017"/>
      <c r="CR11" s="1015">
        <v>153</v>
      </c>
      <c r="CS11" s="1016"/>
      <c r="CT11" s="1016"/>
      <c r="CU11" s="1016"/>
      <c r="CV11" s="1017"/>
      <c r="CW11" s="1015" t="s">
        <v>485</v>
      </c>
      <c r="CX11" s="1016"/>
      <c r="CY11" s="1016"/>
      <c r="CZ11" s="1016"/>
      <c r="DA11" s="1017"/>
      <c r="DB11" s="1015" t="s">
        <v>485</v>
      </c>
      <c r="DC11" s="1016"/>
      <c r="DD11" s="1016"/>
      <c r="DE11" s="1016"/>
      <c r="DF11" s="1017"/>
      <c r="DG11" s="1015" t="s">
        <v>485</v>
      </c>
      <c r="DH11" s="1016"/>
      <c r="DI11" s="1016"/>
      <c r="DJ11" s="1016"/>
      <c r="DK11" s="1017"/>
      <c r="DL11" s="1015" t="s">
        <v>485</v>
      </c>
      <c r="DM11" s="1016"/>
      <c r="DN11" s="1016"/>
      <c r="DO11" s="1016"/>
      <c r="DP11" s="1017"/>
      <c r="DQ11" s="1015" t="s">
        <v>485</v>
      </c>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561</v>
      </c>
      <c r="BT12" s="1041"/>
      <c r="BU12" s="1041"/>
      <c r="BV12" s="1041"/>
      <c r="BW12" s="1041"/>
      <c r="BX12" s="1041"/>
      <c r="BY12" s="1041"/>
      <c r="BZ12" s="1041"/>
      <c r="CA12" s="1041"/>
      <c r="CB12" s="1041"/>
      <c r="CC12" s="1041"/>
      <c r="CD12" s="1041"/>
      <c r="CE12" s="1041"/>
      <c r="CF12" s="1041"/>
      <c r="CG12" s="1042"/>
      <c r="CH12" s="1015">
        <v>3</v>
      </c>
      <c r="CI12" s="1016"/>
      <c r="CJ12" s="1016"/>
      <c r="CK12" s="1016"/>
      <c r="CL12" s="1017"/>
      <c r="CM12" s="1015">
        <v>40</v>
      </c>
      <c r="CN12" s="1016"/>
      <c r="CO12" s="1016"/>
      <c r="CP12" s="1016"/>
      <c r="CQ12" s="1017"/>
      <c r="CR12" s="1015">
        <v>10</v>
      </c>
      <c r="CS12" s="1016"/>
      <c r="CT12" s="1016"/>
      <c r="CU12" s="1016"/>
      <c r="CV12" s="1017"/>
      <c r="CW12" s="1015" t="s">
        <v>485</v>
      </c>
      <c r="CX12" s="1016"/>
      <c r="CY12" s="1016"/>
      <c r="CZ12" s="1016"/>
      <c r="DA12" s="1017"/>
      <c r="DB12" s="1015" t="s">
        <v>485</v>
      </c>
      <c r="DC12" s="1016"/>
      <c r="DD12" s="1016"/>
      <c r="DE12" s="1016"/>
      <c r="DF12" s="1017"/>
      <c r="DG12" s="1015" t="s">
        <v>485</v>
      </c>
      <c r="DH12" s="1016"/>
      <c r="DI12" s="1016"/>
      <c r="DJ12" s="1016"/>
      <c r="DK12" s="1017"/>
      <c r="DL12" s="1015" t="s">
        <v>485</v>
      </c>
      <c r="DM12" s="1016"/>
      <c r="DN12" s="1016"/>
      <c r="DO12" s="1016"/>
      <c r="DP12" s="1017"/>
      <c r="DQ12" s="1015" t="s">
        <v>485</v>
      </c>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562</v>
      </c>
      <c r="BT13" s="1041"/>
      <c r="BU13" s="1041"/>
      <c r="BV13" s="1041"/>
      <c r="BW13" s="1041"/>
      <c r="BX13" s="1041"/>
      <c r="BY13" s="1041"/>
      <c r="BZ13" s="1041"/>
      <c r="CA13" s="1041"/>
      <c r="CB13" s="1041"/>
      <c r="CC13" s="1041"/>
      <c r="CD13" s="1041"/>
      <c r="CE13" s="1041"/>
      <c r="CF13" s="1041"/>
      <c r="CG13" s="1042"/>
      <c r="CH13" s="1015">
        <v>-68</v>
      </c>
      <c r="CI13" s="1016"/>
      <c r="CJ13" s="1016"/>
      <c r="CK13" s="1016"/>
      <c r="CL13" s="1017"/>
      <c r="CM13" s="1015">
        <v>82</v>
      </c>
      <c r="CN13" s="1016"/>
      <c r="CO13" s="1016"/>
      <c r="CP13" s="1016"/>
      <c r="CQ13" s="1017"/>
      <c r="CR13" s="1015">
        <v>55</v>
      </c>
      <c r="CS13" s="1016"/>
      <c r="CT13" s="1016"/>
      <c r="CU13" s="1016"/>
      <c r="CV13" s="1017"/>
      <c r="CW13" s="1015">
        <v>96</v>
      </c>
      <c r="CX13" s="1016"/>
      <c r="CY13" s="1016"/>
      <c r="CZ13" s="1016"/>
      <c r="DA13" s="1017"/>
      <c r="DB13" s="1015" t="s">
        <v>485</v>
      </c>
      <c r="DC13" s="1016"/>
      <c r="DD13" s="1016"/>
      <c r="DE13" s="1016"/>
      <c r="DF13" s="1017"/>
      <c r="DG13" s="1015" t="s">
        <v>485</v>
      </c>
      <c r="DH13" s="1016"/>
      <c r="DI13" s="1016"/>
      <c r="DJ13" s="1016"/>
      <c r="DK13" s="1017"/>
      <c r="DL13" s="1015" t="s">
        <v>485</v>
      </c>
      <c r="DM13" s="1016"/>
      <c r="DN13" s="1016"/>
      <c r="DO13" s="1016"/>
      <c r="DP13" s="1017"/>
      <c r="DQ13" s="1015" t="s">
        <v>485</v>
      </c>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563</v>
      </c>
      <c r="BT14" s="1041"/>
      <c r="BU14" s="1041"/>
      <c r="BV14" s="1041"/>
      <c r="BW14" s="1041"/>
      <c r="BX14" s="1041"/>
      <c r="BY14" s="1041"/>
      <c r="BZ14" s="1041"/>
      <c r="CA14" s="1041"/>
      <c r="CB14" s="1041"/>
      <c r="CC14" s="1041"/>
      <c r="CD14" s="1041"/>
      <c r="CE14" s="1041"/>
      <c r="CF14" s="1041"/>
      <c r="CG14" s="1042"/>
      <c r="CH14" s="1015">
        <v>5</v>
      </c>
      <c r="CI14" s="1016"/>
      <c r="CJ14" s="1016"/>
      <c r="CK14" s="1016"/>
      <c r="CL14" s="1017"/>
      <c r="CM14" s="1015">
        <v>8</v>
      </c>
      <c r="CN14" s="1016"/>
      <c r="CO14" s="1016"/>
      <c r="CP14" s="1016"/>
      <c r="CQ14" s="1017"/>
      <c r="CR14" s="1015">
        <v>0</v>
      </c>
      <c r="CS14" s="1016"/>
      <c r="CT14" s="1016"/>
      <c r="CU14" s="1016"/>
      <c r="CV14" s="1017"/>
      <c r="CW14" s="1015">
        <v>10</v>
      </c>
      <c r="CX14" s="1016"/>
      <c r="CY14" s="1016"/>
      <c r="CZ14" s="1016"/>
      <c r="DA14" s="1017"/>
      <c r="DB14" s="1015" t="s">
        <v>485</v>
      </c>
      <c r="DC14" s="1016"/>
      <c r="DD14" s="1016"/>
      <c r="DE14" s="1016"/>
      <c r="DF14" s="1017"/>
      <c r="DG14" s="1015" t="s">
        <v>485</v>
      </c>
      <c r="DH14" s="1016"/>
      <c r="DI14" s="1016"/>
      <c r="DJ14" s="1016"/>
      <c r="DK14" s="1017"/>
      <c r="DL14" s="1015" t="s">
        <v>485</v>
      </c>
      <c r="DM14" s="1016"/>
      <c r="DN14" s="1016"/>
      <c r="DO14" s="1016"/>
      <c r="DP14" s="1017"/>
      <c r="DQ14" s="1015" t="s">
        <v>485</v>
      </c>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564</v>
      </c>
      <c r="BT15" s="1041"/>
      <c r="BU15" s="1041"/>
      <c r="BV15" s="1041"/>
      <c r="BW15" s="1041"/>
      <c r="BX15" s="1041"/>
      <c r="BY15" s="1041"/>
      <c r="BZ15" s="1041"/>
      <c r="CA15" s="1041"/>
      <c r="CB15" s="1041"/>
      <c r="CC15" s="1041"/>
      <c r="CD15" s="1041"/>
      <c r="CE15" s="1041"/>
      <c r="CF15" s="1041"/>
      <c r="CG15" s="1042"/>
      <c r="CH15" s="1015">
        <v>35</v>
      </c>
      <c r="CI15" s="1016"/>
      <c r="CJ15" s="1016"/>
      <c r="CK15" s="1016"/>
      <c r="CL15" s="1017"/>
      <c r="CM15" s="1015">
        <v>104</v>
      </c>
      <c r="CN15" s="1016"/>
      <c r="CO15" s="1016"/>
      <c r="CP15" s="1016"/>
      <c r="CQ15" s="1017"/>
      <c r="CR15" s="1015">
        <v>90</v>
      </c>
      <c r="CS15" s="1016"/>
      <c r="CT15" s="1016"/>
      <c r="CU15" s="1016"/>
      <c r="CV15" s="1017"/>
      <c r="CW15" s="1015">
        <v>174</v>
      </c>
      <c r="CX15" s="1016"/>
      <c r="CY15" s="1016"/>
      <c r="CZ15" s="1016"/>
      <c r="DA15" s="1017"/>
      <c r="DB15" s="1015" t="s">
        <v>485</v>
      </c>
      <c r="DC15" s="1016"/>
      <c r="DD15" s="1016"/>
      <c r="DE15" s="1016"/>
      <c r="DF15" s="1017"/>
      <c r="DG15" s="1015" t="s">
        <v>485</v>
      </c>
      <c r="DH15" s="1016"/>
      <c r="DI15" s="1016"/>
      <c r="DJ15" s="1016"/>
      <c r="DK15" s="1017"/>
      <c r="DL15" s="1015" t="s">
        <v>485</v>
      </c>
      <c r="DM15" s="1016"/>
      <c r="DN15" s="1016"/>
      <c r="DO15" s="1016"/>
      <c r="DP15" s="1017"/>
      <c r="DQ15" s="1015" t="s">
        <v>485</v>
      </c>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565</v>
      </c>
      <c r="BT16" s="1041"/>
      <c r="BU16" s="1041"/>
      <c r="BV16" s="1041"/>
      <c r="BW16" s="1041"/>
      <c r="BX16" s="1041"/>
      <c r="BY16" s="1041"/>
      <c r="BZ16" s="1041"/>
      <c r="CA16" s="1041"/>
      <c r="CB16" s="1041"/>
      <c r="CC16" s="1041"/>
      <c r="CD16" s="1041"/>
      <c r="CE16" s="1041"/>
      <c r="CF16" s="1041"/>
      <c r="CG16" s="1042"/>
      <c r="CH16" s="1015">
        <v>23</v>
      </c>
      <c r="CI16" s="1016"/>
      <c r="CJ16" s="1016"/>
      <c r="CK16" s="1016"/>
      <c r="CL16" s="1017"/>
      <c r="CM16" s="1015">
        <v>552</v>
      </c>
      <c r="CN16" s="1016"/>
      <c r="CO16" s="1016"/>
      <c r="CP16" s="1016"/>
      <c r="CQ16" s="1017"/>
      <c r="CR16" s="1015">
        <v>60</v>
      </c>
      <c r="CS16" s="1016"/>
      <c r="CT16" s="1016"/>
      <c r="CU16" s="1016"/>
      <c r="CV16" s="1017"/>
      <c r="CW16" s="1015" t="s">
        <v>485</v>
      </c>
      <c r="CX16" s="1016"/>
      <c r="CY16" s="1016"/>
      <c r="CZ16" s="1016"/>
      <c r="DA16" s="1017"/>
      <c r="DB16" s="1015">
        <v>1182</v>
      </c>
      <c r="DC16" s="1016"/>
      <c r="DD16" s="1016"/>
      <c r="DE16" s="1016"/>
      <c r="DF16" s="1017"/>
      <c r="DG16" s="1015" t="s">
        <v>485</v>
      </c>
      <c r="DH16" s="1016"/>
      <c r="DI16" s="1016"/>
      <c r="DJ16" s="1016"/>
      <c r="DK16" s="1017"/>
      <c r="DL16" s="1015" t="s">
        <v>485</v>
      </c>
      <c r="DM16" s="1016"/>
      <c r="DN16" s="1016"/>
      <c r="DO16" s="1016"/>
      <c r="DP16" s="1017"/>
      <c r="DQ16" s="1015" t="s">
        <v>485</v>
      </c>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70661</v>
      </c>
      <c r="R23" s="1095"/>
      <c r="S23" s="1095"/>
      <c r="T23" s="1095"/>
      <c r="U23" s="1095"/>
      <c r="V23" s="1095">
        <v>68724</v>
      </c>
      <c r="W23" s="1095"/>
      <c r="X23" s="1095"/>
      <c r="Y23" s="1095"/>
      <c r="Z23" s="1095"/>
      <c r="AA23" s="1095">
        <v>1937</v>
      </c>
      <c r="AB23" s="1095"/>
      <c r="AC23" s="1095"/>
      <c r="AD23" s="1095"/>
      <c r="AE23" s="1096"/>
      <c r="AF23" s="1097">
        <v>1380</v>
      </c>
      <c r="AG23" s="1095"/>
      <c r="AH23" s="1095"/>
      <c r="AI23" s="1095"/>
      <c r="AJ23" s="1098"/>
      <c r="AK23" s="1099"/>
      <c r="AL23" s="1100"/>
      <c r="AM23" s="1100"/>
      <c r="AN23" s="1100"/>
      <c r="AO23" s="1100"/>
      <c r="AP23" s="1095">
        <v>53801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20483</v>
      </c>
      <c r="R28" s="1080"/>
      <c r="S28" s="1080"/>
      <c r="T28" s="1080"/>
      <c r="U28" s="1080"/>
      <c r="V28" s="1080">
        <v>20458</v>
      </c>
      <c r="W28" s="1080"/>
      <c r="X28" s="1080"/>
      <c r="Y28" s="1080"/>
      <c r="Z28" s="1080"/>
      <c r="AA28" s="1080">
        <v>25</v>
      </c>
      <c r="AB28" s="1080"/>
      <c r="AC28" s="1080"/>
      <c r="AD28" s="1080"/>
      <c r="AE28" s="1081"/>
      <c r="AF28" s="1082">
        <v>25</v>
      </c>
      <c r="AG28" s="1080"/>
      <c r="AH28" s="1080"/>
      <c r="AI28" s="1080"/>
      <c r="AJ28" s="1083"/>
      <c r="AK28" s="1084">
        <v>1766</v>
      </c>
      <c r="AL28" s="1072"/>
      <c r="AM28" s="1072"/>
      <c r="AN28" s="1072"/>
      <c r="AO28" s="1072"/>
      <c r="AP28" s="1072" t="s">
        <v>485</v>
      </c>
      <c r="AQ28" s="1072"/>
      <c r="AR28" s="1072"/>
      <c r="AS28" s="1072"/>
      <c r="AT28" s="1072"/>
      <c r="AU28" s="1072" t="s">
        <v>485</v>
      </c>
      <c r="AV28" s="1072"/>
      <c r="AW28" s="1072"/>
      <c r="AX28" s="1072"/>
      <c r="AY28" s="1072"/>
      <c r="AZ28" s="1073" t="s">
        <v>485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375</v>
      </c>
      <c r="C29" s="1058"/>
      <c r="D29" s="1058"/>
      <c r="E29" s="1058"/>
      <c r="F29" s="1058"/>
      <c r="G29" s="1058"/>
      <c r="H29" s="1058"/>
      <c r="I29" s="1058"/>
      <c r="J29" s="1058"/>
      <c r="K29" s="1058"/>
      <c r="L29" s="1058"/>
      <c r="M29" s="1058"/>
      <c r="N29" s="1058"/>
      <c r="O29" s="1058"/>
      <c r="P29" s="1059"/>
      <c r="Q29" s="1069">
        <v>13711</v>
      </c>
      <c r="R29" s="1070"/>
      <c r="S29" s="1070"/>
      <c r="T29" s="1070"/>
      <c r="U29" s="1070"/>
      <c r="V29" s="1070">
        <v>13518</v>
      </c>
      <c r="W29" s="1070"/>
      <c r="X29" s="1070"/>
      <c r="Y29" s="1070"/>
      <c r="Z29" s="1070"/>
      <c r="AA29" s="1070">
        <v>193</v>
      </c>
      <c r="AB29" s="1070"/>
      <c r="AC29" s="1070"/>
      <c r="AD29" s="1070"/>
      <c r="AE29" s="1071"/>
      <c r="AF29" s="1063">
        <v>193</v>
      </c>
      <c r="AG29" s="1064"/>
      <c r="AH29" s="1064"/>
      <c r="AI29" s="1064"/>
      <c r="AJ29" s="1065"/>
      <c r="AK29" s="1006">
        <v>1984</v>
      </c>
      <c r="AL29" s="997"/>
      <c r="AM29" s="997"/>
      <c r="AN29" s="997"/>
      <c r="AO29" s="997"/>
      <c r="AP29" s="997" t="s">
        <v>485</v>
      </c>
      <c r="AQ29" s="997"/>
      <c r="AR29" s="997"/>
      <c r="AS29" s="997"/>
      <c r="AT29" s="997"/>
      <c r="AU29" s="997" t="s">
        <v>485</v>
      </c>
      <c r="AV29" s="997"/>
      <c r="AW29" s="997"/>
      <c r="AX29" s="997"/>
      <c r="AY29" s="997"/>
      <c r="AZ29" s="1068" t="s">
        <v>485</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376</v>
      </c>
      <c r="C30" s="1058"/>
      <c r="D30" s="1058"/>
      <c r="E30" s="1058"/>
      <c r="F30" s="1058"/>
      <c r="G30" s="1058"/>
      <c r="H30" s="1058"/>
      <c r="I30" s="1058"/>
      <c r="J30" s="1058"/>
      <c r="K30" s="1058"/>
      <c r="L30" s="1058"/>
      <c r="M30" s="1058"/>
      <c r="N30" s="1058"/>
      <c r="O30" s="1058"/>
      <c r="P30" s="1059"/>
      <c r="Q30" s="1069">
        <v>2218</v>
      </c>
      <c r="R30" s="1070"/>
      <c r="S30" s="1070"/>
      <c r="T30" s="1070"/>
      <c r="U30" s="1070"/>
      <c r="V30" s="1070">
        <v>2149</v>
      </c>
      <c r="W30" s="1070"/>
      <c r="X30" s="1070"/>
      <c r="Y30" s="1070"/>
      <c r="Z30" s="1070"/>
      <c r="AA30" s="1070">
        <v>69</v>
      </c>
      <c r="AB30" s="1070"/>
      <c r="AC30" s="1070"/>
      <c r="AD30" s="1070"/>
      <c r="AE30" s="1071"/>
      <c r="AF30" s="1063">
        <v>69</v>
      </c>
      <c r="AG30" s="1064"/>
      <c r="AH30" s="1064"/>
      <c r="AI30" s="1064"/>
      <c r="AJ30" s="1065"/>
      <c r="AK30" s="1006">
        <v>491</v>
      </c>
      <c r="AL30" s="997"/>
      <c r="AM30" s="997"/>
      <c r="AN30" s="997"/>
      <c r="AO30" s="997"/>
      <c r="AP30" s="997" t="s">
        <v>485</v>
      </c>
      <c r="AQ30" s="997"/>
      <c r="AR30" s="997"/>
      <c r="AS30" s="997"/>
      <c r="AT30" s="997"/>
      <c r="AU30" s="997" t="s">
        <v>485</v>
      </c>
      <c r="AV30" s="997"/>
      <c r="AW30" s="997"/>
      <c r="AX30" s="997"/>
      <c r="AY30" s="997"/>
      <c r="AZ30" s="1068" t="s">
        <v>485</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377</v>
      </c>
      <c r="C31" s="1058"/>
      <c r="D31" s="1058"/>
      <c r="E31" s="1058"/>
      <c r="F31" s="1058"/>
      <c r="G31" s="1058"/>
      <c r="H31" s="1058"/>
      <c r="I31" s="1058"/>
      <c r="J31" s="1058"/>
      <c r="K31" s="1058"/>
      <c r="L31" s="1058"/>
      <c r="M31" s="1058"/>
      <c r="N31" s="1058"/>
      <c r="O31" s="1058"/>
      <c r="P31" s="1059"/>
      <c r="Q31" s="1069">
        <v>18</v>
      </c>
      <c r="R31" s="1070"/>
      <c r="S31" s="1070"/>
      <c r="T31" s="1070"/>
      <c r="U31" s="1070"/>
      <c r="V31" s="1070">
        <v>14</v>
      </c>
      <c r="W31" s="1070"/>
      <c r="X31" s="1070"/>
      <c r="Y31" s="1070"/>
      <c r="Z31" s="1070"/>
      <c r="AA31" s="1070">
        <v>4</v>
      </c>
      <c r="AB31" s="1070"/>
      <c r="AC31" s="1070"/>
      <c r="AD31" s="1070"/>
      <c r="AE31" s="1071"/>
      <c r="AF31" s="1063">
        <v>4</v>
      </c>
      <c r="AG31" s="1064"/>
      <c r="AH31" s="1064"/>
      <c r="AI31" s="1064"/>
      <c r="AJ31" s="1065"/>
      <c r="AK31" s="1006" t="s">
        <v>485</v>
      </c>
      <c r="AL31" s="997"/>
      <c r="AM31" s="997"/>
      <c r="AN31" s="997"/>
      <c r="AO31" s="997"/>
      <c r="AP31" s="997" t="s">
        <v>485</v>
      </c>
      <c r="AQ31" s="997"/>
      <c r="AR31" s="997"/>
      <c r="AS31" s="997"/>
      <c r="AT31" s="997"/>
      <c r="AU31" s="997" t="s">
        <v>485</v>
      </c>
      <c r="AV31" s="997"/>
      <c r="AW31" s="997"/>
      <c r="AX31" s="997"/>
      <c r="AY31" s="997"/>
      <c r="AZ31" s="1068" t="s">
        <v>485</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378</v>
      </c>
      <c r="C32" s="1058"/>
      <c r="D32" s="1058"/>
      <c r="E32" s="1058"/>
      <c r="F32" s="1058"/>
      <c r="G32" s="1058"/>
      <c r="H32" s="1058"/>
      <c r="I32" s="1058"/>
      <c r="J32" s="1058"/>
      <c r="K32" s="1058"/>
      <c r="L32" s="1058"/>
      <c r="M32" s="1058"/>
      <c r="N32" s="1058"/>
      <c r="O32" s="1058"/>
      <c r="P32" s="1059"/>
      <c r="Q32" s="1069">
        <v>2130</v>
      </c>
      <c r="R32" s="1070"/>
      <c r="S32" s="1070"/>
      <c r="T32" s="1070"/>
      <c r="U32" s="1070"/>
      <c r="V32" s="1070">
        <v>1874</v>
      </c>
      <c r="W32" s="1070"/>
      <c r="X32" s="1070"/>
      <c r="Y32" s="1070"/>
      <c r="Z32" s="1070"/>
      <c r="AA32" s="1070">
        <v>256</v>
      </c>
      <c r="AB32" s="1070"/>
      <c r="AC32" s="1070"/>
      <c r="AD32" s="1070"/>
      <c r="AE32" s="1071"/>
      <c r="AF32" s="1063">
        <v>1731</v>
      </c>
      <c r="AG32" s="1064"/>
      <c r="AH32" s="1064"/>
      <c r="AI32" s="1064"/>
      <c r="AJ32" s="1065"/>
      <c r="AK32" s="1006">
        <v>200</v>
      </c>
      <c r="AL32" s="997"/>
      <c r="AM32" s="997"/>
      <c r="AN32" s="997"/>
      <c r="AO32" s="997"/>
      <c r="AP32" s="997">
        <v>4351</v>
      </c>
      <c r="AQ32" s="997"/>
      <c r="AR32" s="997"/>
      <c r="AS32" s="997"/>
      <c r="AT32" s="997"/>
      <c r="AU32" s="997">
        <v>574</v>
      </c>
      <c r="AV32" s="997"/>
      <c r="AW32" s="997"/>
      <c r="AX32" s="997"/>
      <c r="AY32" s="997"/>
      <c r="AZ32" s="1068" t="s">
        <v>485</v>
      </c>
      <c r="BA32" s="1068"/>
      <c r="BB32" s="1068"/>
      <c r="BC32" s="1068"/>
      <c r="BD32" s="1068"/>
      <c r="BE32" s="1052" t="s">
        <v>542</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379</v>
      </c>
      <c r="C33" s="1058"/>
      <c r="D33" s="1058"/>
      <c r="E33" s="1058"/>
      <c r="F33" s="1058"/>
      <c r="G33" s="1058"/>
      <c r="H33" s="1058"/>
      <c r="I33" s="1058"/>
      <c r="J33" s="1058"/>
      <c r="K33" s="1058"/>
      <c r="L33" s="1058"/>
      <c r="M33" s="1058"/>
      <c r="N33" s="1058"/>
      <c r="O33" s="1058"/>
      <c r="P33" s="1059"/>
      <c r="Q33" s="1069">
        <v>136</v>
      </c>
      <c r="R33" s="1070"/>
      <c r="S33" s="1070"/>
      <c r="T33" s="1070"/>
      <c r="U33" s="1070"/>
      <c r="V33" s="1070">
        <v>120</v>
      </c>
      <c r="W33" s="1070"/>
      <c r="X33" s="1070"/>
      <c r="Y33" s="1070"/>
      <c r="Z33" s="1070"/>
      <c r="AA33" s="1070">
        <v>17</v>
      </c>
      <c r="AB33" s="1070"/>
      <c r="AC33" s="1070"/>
      <c r="AD33" s="1070"/>
      <c r="AE33" s="1071"/>
      <c r="AF33" s="1063">
        <v>705</v>
      </c>
      <c r="AG33" s="1064"/>
      <c r="AH33" s="1064"/>
      <c r="AI33" s="1064"/>
      <c r="AJ33" s="1065"/>
      <c r="AK33" s="1006">
        <v>1</v>
      </c>
      <c r="AL33" s="997"/>
      <c r="AM33" s="997"/>
      <c r="AN33" s="997"/>
      <c r="AO33" s="997"/>
      <c r="AP33" s="997">
        <v>31</v>
      </c>
      <c r="AQ33" s="997"/>
      <c r="AR33" s="997"/>
      <c r="AS33" s="997"/>
      <c r="AT33" s="997"/>
      <c r="AU33" s="997" t="s">
        <v>485</v>
      </c>
      <c r="AV33" s="997"/>
      <c r="AW33" s="997"/>
      <c r="AX33" s="997"/>
      <c r="AY33" s="997"/>
      <c r="AZ33" s="1068" t="s">
        <v>485</v>
      </c>
      <c r="BA33" s="1068"/>
      <c r="BB33" s="1068"/>
      <c r="BC33" s="1068"/>
      <c r="BD33" s="1068"/>
      <c r="BE33" s="1052" t="s">
        <v>542</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380</v>
      </c>
      <c r="C34" s="1058"/>
      <c r="D34" s="1058"/>
      <c r="E34" s="1058"/>
      <c r="F34" s="1058"/>
      <c r="G34" s="1058"/>
      <c r="H34" s="1058"/>
      <c r="I34" s="1058"/>
      <c r="J34" s="1058"/>
      <c r="K34" s="1058"/>
      <c r="L34" s="1058"/>
      <c r="M34" s="1058"/>
      <c r="N34" s="1058"/>
      <c r="O34" s="1058"/>
      <c r="P34" s="1059"/>
      <c r="Q34" s="1069">
        <v>1594</v>
      </c>
      <c r="R34" s="1070"/>
      <c r="S34" s="1070"/>
      <c r="T34" s="1070"/>
      <c r="U34" s="1070"/>
      <c r="V34" s="1070">
        <v>1582</v>
      </c>
      <c r="W34" s="1070"/>
      <c r="X34" s="1070"/>
      <c r="Y34" s="1070"/>
      <c r="Z34" s="1070"/>
      <c r="AA34" s="1070">
        <v>12</v>
      </c>
      <c r="AB34" s="1070"/>
      <c r="AC34" s="1070"/>
      <c r="AD34" s="1070"/>
      <c r="AE34" s="1071"/>
      <c r="AF34" s="1063">
        <v>1103</v>
      </c>
      <c r="AG34" s="1064"/>
      <c r="AH34" s="1064"/>
      <c r="AI34" s="1064"/>
      <c r="AJ34" s="1065"/>
      <c r="AK34" s="1006">
        <v>290</v>
      </c>
      <c r="AL34" s="997"/>
      <c r="AM34" s="997"/>
      <c r="AN34" s="997"/>
      <c r="AO34" s="997"/>
      <c r="AP34" s="997">
        <v>86</v>
      </c>
      <c r="AQ34" s="997"/>
      <c r="AR34" s="997"/>
      <c r="AS34" s="997"/>
      <c r="AT34" s="997"/>
      <c r="AU34" s="997">
        <v>58</v>
      </c>
      <c r="AV34" s="997"/>
      <c r="AW34" s="997"/>
      <c r="AX34" s="997"/>
      <c r="AY34" s="997"/>
      <c r="AZ34" s="1068" t="s">
        <v>485</v>
      </c>
      <c r="BA34" s="1068"/>
      <c r="BB34" s="1068"/>
      <c r="BC34" s="1068"/>
      <c r="BD34" s="1068"/>
      <c r="BE34" s="1052" t="s">
        <v>542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381</v>
      </c>
      <c r="C35" s="1058"/>
      <c r="D35" s="1058"/>
      <c r="E35" s="1058"/>
      <c r="F35" s="1058"/>
      <c r="G35" s="1058"/>
      <c r="H35" s="1058"/>
      <c r="I35" s="1058"/>
      <c r="J35" s="1058"/>
      <c r="K35" s="1058"/>
      <c r="L35" s="1058"/>
      <c r="M35" s="1058"/>
      <c r="N35" s="1058"/>
      <c r="O35" s="1058"/>
      <c r="P35" s="1059"/>
      <c r="Q35" s="1069">
        <v>3046</v>
      </c>
      <c r="R35" s="1070"/>
      <c r="S35" s="1070"/>
      <c r="T35" s="1070"/>
      <c r="U35" s="1070"/>
      <c r="V35" s="1070">
        <v>3046</v>
      </c>
      <c r="W35" s="1070"/>
      <c r="X35" s="1070"/>
      <c r="Y35" s="1070"/>
      <c r="Z35" s="1070"/>
      <c r="AA35" s="1070" t="s">
        <v>485</v>
      </c>
      <c r="AB35" s="1070"/>
      <c r="AC35" s="1070"/>
      <c r="AD35" s="1070"/>
      <c r="AE35" s="1071"/>
      <c r="AF35" s="1063">
        <v>313</v>
      </c>
      <c r="AG35" s="1064"/>
      <c r="AH35" s="1064"/>
      <c r="AI35" s="1064"/>
      <c r="AJ35" s="1065"/>
      <c r="AK35" s="1006">
        <v>1710</v>
      </c>
      <c r="AL35" s="997"/>
      <c r="AM35" s="997"/>
      <c r="AN35" s="997"/>
      <c r="AO35" s="997"/>
      <c r="AP35" s="997">
        <v>19743</v>
      </c>
      <c r="AQ35" s="997"/>
      <c r="AR35" s="997"/>
      <c r="AS35" s="997"/>
      <c r="AT35" s="997"/>
      <c r="AU35" s="997">
        <v>15241</v>
      </c>
      <c r="AV35" s="997"/>
      <c r="AW35" s="997"/>
      <c r="AX35" s="997"/>
      <c r="AY35" s="997"/>
      <c r="AZ35" s="1068" t="s">
        <v>485</v>
      </c>
      <c r="BA35" s="1068"/>
      <c r="BB35" s="1068"/>
      <c r="BC35" s="1068"/>
      <c r="BD35" s="1068"/>
      <c r="BE35" s="1052" t="s">
        <v>542</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382</v>
      </c>
      <c r="C36" s="1058"/>
      <c r="D36" s="1058"/>
      <c r="E36" s="1058"/>
      <c r="F36" s="1058"/>
      <c r="G36" s="1058"/>
      <c r="H36" s="1058"/>
      <c r="I36" s="1058"/>
      <c r="J36" s="1058"/>
      <c r="K36" s="1058"/>
      <c r="L36" s="1058"/>
      <c r="M36" s="1058"/>
      <c r="N36" s="1058"/>
      <c r="O36" s="1058"/>
      <c r="P36" s="1059"/>
      <c r="Q36" s="1069">
        <v>329</v>
      </c>
      <c r="R36" s="1070"/>
      <c r="S36" s="1070"/>
      <c r="T36" s="1070"/>
      <c r="U36" s="1070"/>
      <c r="V36" s="1070">
        <v>328</v>
      </c>
      <c r="W36" s="1070"/>
      <c r="X36" s="1070"/>
      <c r="Y36" s="1070"/>
      <c r="Z36" s="1070"/>
      <c r="AA36" s="1070">
        <v>0</v>
      </c>
      <c r="AB36" s="1070"/>
      <c r="AC36" s="1070"/>
      <c r="AD36" s="1070"/>
      <c r="AE36" s="1071"/>
      <c r="AF36" s="1063">
        <v>0</v>
      </c>
      <c r="AG36" s="1064"/>
      <c r="AH36" s="1064"/>
      <c r="AI36" s="1064"/>
      <c r="AJ36" s="1065"/>
      <c r="AK36" s="1006">
        <v>237</v>
      </c>
      <c r="AL36" s="997"/>
      <c r="AM36" s="997"/>
      <c r="AN36" s="997"/>
      <c r="AO36" s="997"/>
      <c r="AP36" s="997">
        <v>849</v>
      </c>
      <c r="AQ36" s="997"/>
      <c r="AR36" s="997"/>
      <c r="AS36" s="997"/>
      <c r="AT36" s="997"/>
      <c r="AU36" s="997">
        <v>775</v>
      </c>
      <c r="AV36" s="997"/>
      <c r="AW36" s="997"/>
      <c r="AX36" s="997"/>
      <c r="AY36" s="997"/>
      <c r="AZ36" s="1068" t="s">
        <v>485</v>
      </c>
      <c r="BA36" s="1068"/>
      <c r="BB36" s="1068"/>
      <c r="BC36" s="1068"/>
      <c r="BD36" s="1068"/>
      <c r="BE36" s="1052" t="s">
        <v>543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t="s">
        <v>383</v>
      </c>
      <c r="C37" s="1058"/>
      <c r="D37" s="1058"/>
      <c r="E37" s="1058"/>
      <c r="F37" s="1058"/>
      <c r="G37" s="1058"/>
      <c r="H37" s="1058"/>
      <c r="I37" s="1058"/>
      <c r="J37" s="1058"/>
      <c r="K37" s="1058"/>
      <c r="L37" s="1058"/>
      <c r="M37" s="1058"/>
      <c r="N37" s="1058"/>
      <c r="O37" s="1058"/>
      <c r="P37" s="1059"/>
      <c r="Q37" s="1069">
        <v>205</v>
      </c>
      <c r="R37" s="1070"/>
      <c r="S37" s="1070"/>
      <c r="T37" s="1070"/>
      <c r="U37" s="1070"/>
      <c r="V37" s="1070">
        <v>202</v>
      </c>
      <c r="W37" s="1070"/>
      <c r="X37" s="1070"/>
      <c r="Y37" s="1070"/>
      <c r="Z37" s="1070"/>
      <c r="AA37" s="1070">
        <v>3</v>
      </c>
      <c r="AB37" s="1070"/>
      <c r="AC37" s="1070"/>
      <c r="AD37" s="1070"/>
      <c r="AE37" s="1071"/>
      <c r="AF37" s="1063">
        <v>3</v>
      </c>
      <c r="AG37" s="1064"/>
      <c r="AH37" s="1064"/>
      <c r="AI37" s="1064"/>
      <c r="AJ37" s="1065"/>
      <c r="AK37" s="1006">
        <v>143</v>
      </c>
      <c r="AL37" s="997"/>
      <c r="AM37" s="997"/>
      <c r="AN37" s="997"/>
      <c r="AO37" s="997"/>
      <c r="AP37" s="997">
        <v>857</v>
      </c>
      <c r="AQ37" s="997"/>
      <c r="AR37" s="997"/>
      <c r="AS37" s="997"/>
      <c r="AT37" s="997"/>
      <c r="AU37" s="997">
        <v>719</v>
      </c>
      <c r="AV37" s="997"/>
      <c r="AW37" s="997"/>
      <c r="AX37" s="997"/>
      <c r="AY37" s="997"/>
      <c r="AZ37" s="1068" t="s">
        <v>485</v>
      </c>
      <c r="BA37" s="1068"/>
      <c r="BB37" s="1068"/>
      <c r="BC37" s="1068"/>
      <c r="BD37" s="1068"/>
      <c r="BE37" s="1052" t="s">
        <v>543</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t="s">
        <v>384</v>
      </c>
      <c r="C38" s="1058"/>
      <c r="D38" s="1058"/>
      <c r="E38" s="1058"/>
      <c r="F38" s="1058"/>
      <c r="G38" s="1058"/>
      <c r="H38" s="1058"/>
      <c r="I38" s="1058"/>
      <c r="J38" s="1058"/>
      <c r="K38" s="1058"/>
      <c r="L38" s="1058"/>
      <c r="M38" s="1058"/>
      <c r="N38" s="1058"/>
      <c r="O38" s="1058"/>
      <c r="P38" s="1059"/>
      <c r="Q38" s="1069">
        <v>60</v>
      </c>
      <c r="R38" s="1070"/>
      <c r="S38" s="1070"/>
      <c r="T38" s="1070"/>
      <c r="U38" s="1070"/>
      <c r="V38" s="1070">
        <v>59</v>
      </c>
      <c r="W38" s="1070"/>
      <c r="X38" s="1070"/>
      <c r="Y38" s="1070"/>
      <c r="Z38" s="1070"/>
      <c r="AA38" s="1070">
        <v>1</v>
      </c>
      <c r="AB38" s="1070"/>
      <c r="AC38" s="1070"/>
      <c r="AD38" s="1070"/>
      <c r="AE38" s="1071"/>
      <c r="AF38" s="1063">
        <v>1</v>
      </c>
      <c r="AG38" s="1064"/>
      <c r="AH38" s="1064"/>
      <c r="AI38" s="1064"/>
      <c r="AJ38" s="1065"/>
      <c r="AK38" s="1006">
        <v>36</v>
      </c>
      <c r="AL38" s="997"/>
      <c r="AM38" s="997"/>
      <c r="AN38" s="997"/>
      <c r="AO38" s="997"/>
      <c r="AP38" s="997">
        <v>199</v>
      </c>
      <c r="AQ38" s="997"/>
      <c r="AR38" s="997"/>
      <c r="AS38" s="997"/>
      <c r="AT38" s="997"/>
      <c r="AU38" s="997">
        <v>176</v>
      </c>
      <c r="AV38" s="997"/>
      <c r="AW38" s="997"/>
      <c r="AX38" s="997"/>
      <c r="AY38" s="997"/>
      <c r="AZ38" s="1068" t="s">
        <v>485</v>
      </c>
      <c r="BA38" s="1068"/>
      <c r="BB38" s="1068"/>
      <c r="BC38" s="1068"/>
      <c r="BD38" s="1068"/>
      <c r="BE38" s="1052" t="s">
        <v>543</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t="s">
        <v>385</v>
      </c>
      <c r="C39" s="1058"/>
      <c r="D39" s="1058"/>
      <c r="E39" s="1058"/>
      <c r="F39" s="1058"/>
      <c r="G39" s="1058"/>
      <c r="H39" s="1058"/>
      <c r="I39" s="1058"/>
      <c r="J39" s="1058"/>
      <c r="K39" s="1058"/>
      <c r="L39" s="1058"/>
      <c r="M39" s="1058"/>
      <c r="N39" s="1058"/>
      <c r="O39" s="1058"/>
      <c r="P39" s="1059"/>
      <c r="Q39" s="1069">
        <v>83</v>
      </c>
      <c r="R39" s="1070"/>
      <c r="S39" s="1070"/>
      <c r="T39" s="1070"/>
      <c r="U39" s="1070"/>
      <c r="V39" s="1070">
        <v>83</v>
      </c>
      <c r="W39" s="1070"/>
      <c r="X39" s="1070"/>
      <c r="Y39" s="1070"/>
      <c r="Z39" s="1070"/>
      <c r="AA39" s="1070" t="s">
        <v>485</v>
      </c>
      <c r="AB39" s="1070"/>
      <c r="AC39" s="1070"/>
      <c r="AD39" s="1070"/>
      <c r="AE39" s="1071"/>
      <c r="AF39" s="1063" t="s">
        <v>485</v>
      </c>
      <c r="AG39" s="1064"/>
      <c r="AH39" s="1064"/>
      <c r="AI39" s="1064"/>
      <c r="AJ39" s="1065"/>
      <c r="AK39" s="1006">
        <v>51</v>
      </c>
      <c r="AL39" s="997"/>
      <c r="AM39" s="997"/>
      <c r="AN39" s="997"/>
      <c r="AO39" s="997"/>
      <c r="AP39" s="997">
        <v>1420</v>
      </c>
      <c r="AQ39" s="997"/>
      <c r="AR39" s="997"/>
      <c r="AS39" s="997"/>
      <c r="AT39" s="997"/>
      <c r="AU39" s="997">
        <v>745</v>
      </c>
      <c r="AV39" s="997"/>
      <c r="AW39" s="997"/>
      <c r="AX39" s="997"/>
      <c r="AY39" s="997"/>
      <c r="AZ39" s="1068" t="s">
        <v>485</v>
      </c>
      <c r="BA39" s="1068"/>
      <c r="BB39" s="1068"/>
      <c r="BC39" s="1068"/>
      <c r="BD39" s="1068"/>
      <c r="BE39" s="1052" t="s">
        <v>543</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t="s">
        <v>386</v>
      </c>
      <c r="C40" s="1058"/>
      <c r="D40" s="1058"/>
      <c r="E40" s="1058"/>
      <c r="F40" s="1058"/>
      <c r="G40" s="1058"/>
      <c r="H40" s="1058"/>
      <c r="I40" s="1058"/>
      <c r="J40" s="1058"/>
      <c r="K40" s="1058"/>
      <c r="L40" s="1058"/>
      <c r="M40" s="1058"/>
      <c r="N40" s="1058"/>
      <c r="O40" s="1058"/>
      <c r="P40" s="1059"/>
      <c r="Q40" s="1069">
        <v>134</v>
      </c>
      <c r="R40" s="1070"/>
      <c r="S40" s="1070"/>
      <c r="T40" s="1070"/>
      <c r="U40" s="1070"/>
      <c r="V40" s="1070">
        <v>106</v>
      </c>
      <c r="W40" s="1070"/>
      <c r="X40" s="1070"/>
      <c r="Y40" s="1070"/>
      <c r="Z40" s="1070"/>
      <c r="AA40" s="1070">
        <v>28</v>
      </c>
      <c r="AB40" s="1070"/>
      <c r="AC40" s="1070"/>
      <c r="AD40" s="1070"/>
      <c r="AE40" s="1071"/>
      <c r="AF40" s="1063">
        <v>28</v>
      </c>
      <c r="AG40" s="1064"/>
      <c r="AH40" s="1064"/>
      <c r="AI40" s="1064"/>
      <c r="AJ40" s="1065"/>
      <c r="AK40" s="1006">
        <v>9</v>
      </c>
      <c r="AL40" s="997"/>
      <c r="AM40" s="997"/>
      <c r="AN40" s="997"/>
      <c r="AO40" s="997"/>
      <c r="AP40" s="997" t="s">
        <v>485</v>
      </c>
      <c r="AQ40" s="997"/>
      <c r="AR40" s="997"/>
      <c r="AS40" s="997"/>
      <c r="AT40" s="997"/>
      <c r="AU40" s="997" t="s">
        <v>485</v>
      </c>
      <c r="AV40" s="997"/>
      <c r="AW40" s="997"/>
      <c r="AX40" s="997"/>
      <c r="AY40" s="997"/>
      <c r="AZ40" s="1068" t="s">
        <v>485</v>
      </c>
      <c r="BA40" s="1068"/>
      <c r="BB40" s="1068"/>
      <c r="BC40" s="1068"/>
      <c r="BD40" s="1068"/>
      <c r="BE40" s="1052" t="s">
        <v>543</v>
      </c>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t="s">
        <v>387</v>
      </c>
      <c r="C41" s="1058"/>
      <c r="D41" s="1058"/>
      <c r="E41" s="1058"/>
      <c r="F41" s="1058"/>
      <c r="G41" s="1058"/>
      <c r="H41" s="1058"/>
      <c r="I41" s="1058"/>
      <c r="J41" s="1058"/>
      <c r="K41" s="1058"/>
      <c r="L41" s="1058"/>
      <c r="M41" s="1058"/>
      <c r="N41" s="1058"/>
      <c r="O41" s="1058"/>
      <c r="P41" s="1059"/>
      <c r="Q41" s="1069">
        <v>167</v>
      </c>
      <c r="R41" s="1070"/>
      <c r="S41" s="1070"/>
      <c r="T41" s="1070"/>
      <c r="U41" s="1070"/>
      <c r="V41" s="1070">
        <v>167</v>
      </c>
      <c r="W41" s="1070"/>
      <c r="X41" s="1070"/>
      <c r="Y41" s="1070"/>
      <c r="Z41" s="1070"/>
      <c r="AA41" s="1070" t="s">
        <v>485</v>
      </c>
      <c r="AB41" s="1070"/>
      <c r="AC41" s="1070"/>
      <c r="AD41" s="1070"/>
      <c r="AE41" s="1071"/>
      <c r="AF41" s="1063" t="s">
        <v>485</v>
      </c>
      <c r="AG41" s="1064"/>
      <c r="AH41" s="1064"/>
      <c r="AI41" s="1064"/>
      <c r="AJ41" s="1065"/>
      <c r="AK41" s="1006" t="s">
        <v>485</v>
      </c>
      <c r="AL41" s="997"/>
      <c r="AM41" s="997"/>
      <c r="AN41" s="997"/>
      <c r="AO41" s="997"/>
      <c r="AP41" s="997" t="s">
        <v>485</v>
      </c>
      <c r="AQ41" s="997"/>
      <c r="AR41" s="997"/>
      <c r="AS41" s="997"/>
      <c r="AT41" s="997"/>
      <c r="AU41" s="997" t="s">
        <v>485</v>
      </c>
      <c r="AV41" s="997"/>
      <c r="AW41" s="997"/>
      <c r="AX41" s="997"/>
      <c r="AY41" s="997"/>
      <c r="AZ41" s="1068" t="s">
        <v>485</v>
      </c>
      <c r="BA41" s="1068"/>
      <c r="BB41" s="1068"/>
      <c r="BC41" s="1068"/>
      <c r="BD41" s="1068"/>
      <c r="BE41" s="1052" t="s">
        <v>543</v>
      </c>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t="s">
        <v>388</v>
      </c>
      <c r="C42" s="1058"/>
      <c r="D42" s="1058"/>
      <c r="E42" s="1058"/>
      <c r="F42" s="1058"/>
      <c r="G42" s="1058"/>
      <c r="H42" s="1058"/>
      <c r="I42" s="1058"/>
      <c r="J42" s="1058"/>
      <c r="K42" s="1058"/>
      <c r="L42" s="1058"/>
      <c r="M42" s="1058"/>
      <c r="N42" s="1058"/>
      <c r="O42" s="1058"/>
      <c r="P42" s="1059"/>
      <c r="Q42" s="1069">
        <v>263</v>
      </c>
      <c r="R42" s="1070"/>
      <c r="S42" s="1070"/>
      <c r="T42" s="1070"/>
      <c r="U42" s="1070"/>
      <c r="V42" s="1070">
        <v>263</v>
      </c>
      <c r="W42" s="1070"/>
      <c r="X42" s="1070"/>
      <c r="Y42" s="1070"/>
      <c r="Z42" s="1070"/>
      <c r="AA42" s="1070" t="s">
        <v>485</v>
      </c>
      <c r="AB42" s="1070"/>
      <c r="AC42" s="1070"/>
      <c r="AD42" s="1070"/>
      <c r="AE42" s="1071"/>
      <c r="AF42" s="1063" t="s">
        <v>485</v>
      </c>
      <c r="AG42" s="1064"/>
      <c r="AH42" s="1064"/>
      <c r="AI42" s="1064"/>
      <c r="AJ42" s="1065"/>
      <c r="AK42" s="1006">
        <v>99</v>
      </c>
      <c r="AL42" s="997"/>
      <c r="AM42" s="997"/>
      <c r="AN42" s="997"/>
      <c r="AO42" s="997"/>
      <c r="AP42" s="997">
        <v>53</v>
      </c>
      <c r="AQ42" s="997"/>
      <c r="AR42" s="997"/>
      <c r="AS42" s="997"/>
      <c r="AT42" s="997"/>
      <c r="AU42" s="997">
        <v>33</v>
      </c>
      <c r="AV42" s="997"/>
      <c r="AW42" s="997"/>
      <c r="AX42" s="997"/>
      <c r="AY42" s="997"/>
      <c r="AZ42" s="1068" t="s">
        <v>485</v>
      </c>
      <c r="BA42" s="1068"/>
      <c r="BB42" s="1068"/>
      <c r="BC42" s="1068"/>
      <c r="BD42" s="1068"/>
      <c r="BE42" s="1052" t="s">
        <v>543</v>
      </c>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4175</v>
      </c>
      <c r="AG63" s="985"/>
      <c r="AH63" s="985"/>
      <c r="AI63" s="985"/>
      <c r="AJ63" s="1050"/>
      <c r="AK63" s="1051"/>
      <c r="AL63" s="989"/>
      <c r="AM63" s="989"/>
      <c r="AN63" s="989"/>
      <c r="AO63" s="989"/>
      <c r="AP63" s="985">
        <v>27589</v>
      </c>
      <c r="AQ63" s="985"/>
      <c r="AR63" s="985"/>
      <c r="AS63" s="985"/>
      <c r="AT63" s="985"/>
      <c r="AU63" s="985">
        <v>18322</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393</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410</v>
      </c>
      <c r="R68" s="1008"/>
      <c r="S68" s="1008"/>
      <c r="T68" s="1008"/>
      <c r="U68" s="1008"/>
      <c r="V68" s="1008">
        <v>384</v>
      </c>
      <c r="W68" s="1008"/>
      <c r="X68" s="1008"/>
      <c r="Y68" s="1008"/>
      <c r="Z68" s="1008"/>
      <c r="AA68" s="1008">
        <v>26</v>
      </c>
      <c r="AB68" s="1008"/>
      <c r="AC68" s="1008"/>
      <c r="AD68" s="1008"/>
      <c r="AE68" s="1008"/>
      <c r="AF68" s="1008">
        <v>26</v>
      </c>
      <c r="AG68" s="1008"/>
      <c r="AH68" s="1008"/>
      <c r="AI68" s="1008"/>
      <c r="AJ68" s="1008"/>
      <c r="AK68" s="1008" t="s">
        <v>485</v>
      </c>
      <c r="AL68" s="1008"/>
      <c r="AM68" s="1008"/>
      <c r="AN68" s="1008"/>
      <c r="AO68" s="1008"/>
      <c r="AP68" s="1008">
        <v>62</v>
      </c>
      <c r="AQ68" s="1008"/>
      <c r="AR68" s="1008"/>
      <c r="AS68" s="1008"/>
      <c r="AT68" s="1008"/>
      <c r="AU68" s="1008">
        <v>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31</v>
      </c>
      <c r="R69" s="997"/>
      <c r="S69" s="997"/>
      <c r="T69" s="997"/>
      <c r="U69" s="997"/>
      <c r="V69" s="997">
        <v>31</v>
      </c>
      <c r="W69" s="997"/>
      <c r="X69" s="997"/>
      <c r="Y69" s="997"/>
      <c r="Z69" s="997"/>
      <c r="AA69" s="997" t="s">
        <v>485</v>
      </c>
      <c r="AB69" s="997"/>
      <c r="AC69" s="997"/>
      <c r="AD69" s="997"/>
      <c r="AE69" s="997"/>
      <c r="AF69" s="997" t="s">
        <v>485</v>
      </c>
      <c r="AG69" s="997"/>
      <c r="AH69" s="997"/>
      <c r="AI69" s="997"/>
      <c r="AJ69" s="997"/>
      <c r="AK69" s="997" t="s">
        <v>485</v>
      </c>
      <c r="AL69" s="997"/>
      <c r="AM69" s="997"/>
      <c r="AN69" s="997"/>
      <c r="AO69" s="997"/>
      <c r="AP69" s="997" t="s">
        <v>485</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300</v>
      </c>
      <c r="R70" s="997"/>
      <c r="S70" s="997"/>
      <c r="T70" s="997"/>
      <c r="U70" s="997"/>
      <c r="V70" s="997">
        <v>294</v>
      </c>
      <c r="W70" s="997"/>
      <c r="X70" s="997"/>
      <c r="Y70" s="997"/>
      <c r="Z70" s="997"/>
      <c r="AA70" s="997">
        <v>6</v>
      </c>
      <c r="AB70" s="997"/>
      <c r="AC70" s="997"/>
      <c r="AD70" s="997"/>
      <c r="AE70" s="997"/>
      <c r="AF70" s="997">
        <v>6</v>
      </c>
      <c r="AG70" s="997"/>
      <c r="AH70" s="997"/>
      <c r="AI70" s="997"/>
      <c r="AJ70" s="997"/>
      <c r="AK70" s="997" t="s">
        <v>485</v>
      </c>
      <c r="AL70" s="997"/>
      <c r="AM70" s="997"/>
      <c r="AN70" s="997"/>
      <c r="AO70" s="997"/>
      <c r="AP70" s="997">
        <v>210</v>
      </c>
      <c r="AQ70" s="997"/>
      <c r="AR70" s="997"/>
      <c r="AS70" s="997"/>
      <c r="AT70" s="997"/>
      <c r="AU70" s="997">
        <v>140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775</v>
      </c>
      <c r="R71" s="997"/>
      <c r="S71" s="997"/>
      <c r="T71" s="997"/>
      <c r="U71" s="997"/>
      <c r="V71" s="997">
        <v>761</v>
      </c>
      <c r="W71" s="997"/>
      <c r="X71" s="997"/>
      <c r="Y71" s="997"/>
      <c r="Z71" s="997"/>
      <c r="AA71" s="997">
        <v>13</v>
      </c>
      <c r="AB71" s="997"/>
      <c r="AC71" s="997"/>
      <c r="AD71" s="997"/>
      <c r="AE71" s="997"/>
      <c r="AF71" s="997">
        <v>13</v>
      </c>
      <c r="AG71" s="997"/>
      <c r="AH71" s="997"/>
      <c r="AI71" s="997"/>
      <c r="AJ71" s="997"/>
      <c r="AK71" s="997" t="s">
        <v>485</v>
      </c>
      <c r="AL71" s="997"/>
      <c r="AM71" s="997"/>
      <c r="AN71" s="997"/>
      <c r="AO71" s="997"/>
      <c r="AP71" s="997">
        <v>679</v>
      </c>
      <c r="AQ71" s="997"/>
      <c r="AR71" s="997"/>
      <c r="AS71" s="997"/>
      <c r="AT71" s="997"/>
      <c r="AU71" s="997">
        <v>22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2223</v>
      </c>
      <c r="R72" s="997"/>
      <c r="S72" s="997"/>
      <c r="T72" s="997"/>
      <c r="U72" s="997"/>
      <c r="V72" s="997">
        <v>2223</v>
      </c>
      <c r="W72" s="997"/>
      <c r="X72" s="997"/>
      <c r="Y72" s="997"/>
      <c r="Z72" s="997"/>
      <c r="AA72" s="997">
        <v>0</v>
      </c>
      <c r="AB72" s="997"/>
      <c r="AC72" s="997"/>
      <c r="AD72" s="997"/>
      <c r="AE72" s="997"/>
      <c r="AF72" s="997">
        <v>0</v>
      </c>
      <c r="AG72" s="997"/>
      <c r="AH72" s="997"/>
      <c r="AI72" s="997"/>
      <c r="AJ72" s="997"/>
      <c r="AK72" s="997">
        <v>203</v>
      </c>
      <c r="AL72" s="997"/>
      <c r="AM72" s="997"/>
      <c r="AN72" s="997"/>
      <c r="AO72" s="997"/>
      <c r="AP72" s="997">
        <v>224</v>
      </c>
      <c r="AQ72" s="997"/>
      <c r="AR72" s="997"/>
      <c r="AS72" s="997"/>
      <c r="AT72" s="997"/>
      <c r="AU72" s="997">
        <v>180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444</v>
      </c>
      <c r="R73" s="997"/>
      <c r="S73" s="997"/>
      <c r="T73" s="997"/>
      <c r="U73" s="997"/>
      <c r="V73" s="997">
        <v>436</v>
      </c>
      <c r="W73" s="997"/>
      <c r="X73" s="997"/>
      <c r="Y73" s="997"/>
      <c r="Z73" s="997"/>
      <c r="AA73" s="997">
        <v>8</v>
      </c>
      <c r="AB73" s="997"/>
      <c r="AC73" s="997"/>
      <c r="AD73" s="997"/>
      <c r="AE73" s="997"/>
      <c r="AF73" s="997">
        <v>8</v>
      </c>
      <c r="AG73" s="997"/>
      <c r="AH73" s="997"/>
      <c r="AI73" s="997"/>
      <c r="AJ73" s="997"/>
      <c r="AK73" s="997" t="s">
        <v>485</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554</v>
      </c>
      <c r="C74" s="1001"/>
      <c r="D74" s="1001"/>
      <c r="E74" s="1001"/>
      <c r="F74" s="1001"/>
      <c r="G74" s="1001"/>
      <c r="H74" s="1001"/>
      <c r="I74" s="1001"/>
      <c r="J74" s="1001"/>
      <c r="K74" s="1001"/>
      <c r="L74" s="1001"/>
      <c r="M74" s="1001"/>
      <c r="N74" s="1001"/>
      <c r="O74" s="1001"/>
      <c r="P74" s="1002"/>
      <c r="Q74" s="1003">
        <v>1780</v>
      </c>
      <c r="R74" s="997"/>
      <c r="S74" s="997"/>
      <c r="T74" s="997"/>
      <c r="U74" s="997"/>
      <c r="V74" s="997">
        <v>1713</v>
      </c>
      <c r="W74" s="997"/>
      <c r="X74" s="997"/>
      <c r="Y74" s="997"/>
      <c r="Z74" s="997"/>
      <c r="AA74" s="997">
        <v>67</v>
      </c>
      <c r="AB74" s="997"/>
      <c r="AC74" s="997"/>
      <c r="AD74" s="997"/>
      <c r="AE74" s="997"/>
      <c r="AF74" s="997">
        <v>2139</v>
      </c>
      <c r="AG74" s="997"/>
      <c r="AH74" s="997"/>
      <c r="AI74" s="997"/>
      <c r="AJ74" s="997"/>
      <c r="AK74" s="997" t="s">
        <v>485</v>
      </c>
      <c r="AL74" s="997"/>
      <c r="AM74" s="997"/>
      <c r="AN74" s="997"/>
      <c r="AO74" s="997"/>
      <c r="AP74" s="997">
        <v>8011</v>
      </c>
      <c r="AQ74" s="997"/>
      <c r="AR74" s="997"/>
      <c r="AS74" s="997"/>
      <c r="AT74" s="997"/>
      <c r="AU74" s="997">
        <v>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550</v>
      </c>
      <c r="C75" s="1001"/>
      <c r="D75" s="1001"/>
      <c r="E75" s="1001"/>
      <c r="F75" s="1001"/>
      <c r="G75" s="1001"/>
      <c r="H75" s="1001"/>
      <c r="I75" s="1001"/>
      <c r="J75" s="1001"/>
      <c r="K75" s="1001"/>
      <c r="L75" s="1001"/>
      <c r="M75" s="1001"/>
      <c r="N75" s="1001"/>
      <c r="O75" s="1001"/>
      <c r="P75" s="1002"/>
      <c r="Q75" s="1004">
        <v>594</v>
      </c>
      <c r="R75" s="1005"/>
      <c r="S75" s="1005"/>
      <c r="T75" s="1005"/>
      <c r="U75" s="1006"/>
      <c r="V75" s="1007">
        <v>588</v>
      </c>
      <c r="W75" s="1005"/>
      <c r="X75" s="1005"/>
      <c r="Y75" s="1005"/>
      <c r="Z75" s="1006"/>
      <c r="AA75" s="1007">
        <v>6</v>
      </c>
      <c r="AB75" s="1005"/>
      <c r="AC75" s="1005"/>
      <c r="AD75" s="1005"/>
      <c r="AE75" s="1006"/>
      <c r="AF75" s="1007">
        <v>6179</v>
      </c>
      <c r="AG75" s="1005"/>
      <c r="AH75" s="1005"/>
      <c r="AI75" s="1005"/>
      <c r="AJ75" s="1006"/>
      <c r="AK75" s="1007">
        <v>374</v>
      </c>
      <c r="AL75" s="1005"/>
      <c r="AM75" s="1005"/>
      <c r="AN75" s="1005"/>
      <c r="AO75" s="1006"/>
      <c r="AP75" s="1007" t="s">
        <v>485</v>
      </c>
      <c r="AQ75" s="1005"/>
      <c r="AR75" s="1005"/>
      <c r="AS75" s="1005"/>
      <c r="AT75" s="1006"/>
      <c r="AU75" s="1007" t="s">
        <v>485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551</v>
      </c>
      <c r="C76" s="1001"/>
      <c r="D76" s="1001"/>
      <c r="E76" s="1001"/>
      <c r="F76" s="1001"/>
      <c r="G76" s="1001"/>
      <c r="H76" s="1001"/>
      <c r="I76" s="1001"/>
      <c r="J76" s="1001"/>
      <c r="K76" s="1001"/>
      <c r="L76" s="1001"/>
      <c r="M76" s="1001"/>
      <c r="N76" s="1001"/>
      <c r="O76" s="1001"/>
      <c r="P76" s="1002"/>
      <c r="Q76" s="1004">
        <v>35</v>
      </c>
      <c r="R76" s="1005"/>
      <c r="S76" s="1005"/>
      <c r="T76" s="1005"/>
      <c r="U76" s="1006"/>
      <c r="V76" s="1007">
        <v>30</v>
      </c>
      <c r="W76" s="1005"/>
      <c r="X76" s="1005"/>
      <c r="Y76" s="1005"/>
      <c r="Z76" s="1006"/>
      <c r="AA76" s="1007">
        <v>5</v>
      </c>
      <c r="AB76" s="1005"/>
      <c r="AC76" s="1005"/>
      <c r="AD76" s="1005"/>
      <c r="AE76" s="1006"/>
      <c r="AF76" s="1007">
        <v>4730</v>
      </c>
      <c r="AG76" s="1005"/>
      <c r="AH76" s="1005"/>
      <c r="AI76" s="1005"/>
      <c r="AJ76" s="1006"/>
      <c r="AK76" s="1007" t="s">
        <v>485</v>
      </c>
      <c r="AL76" s="1005"/>
      <c r="AM76" s="1005"/>
      <c r="AN76" s="1005"/>
      <c r="AO76" s="1006"/>
      <c r="AP76" s="1007" t="s">
        <v>485</v>
      </c>
      <c r="AQ76" s="1005"/>
      <c r="AR76" s="1005"/>
      <c r="AS76" s="1005"/>
      <c r="AT76" s="1006"/>
      <c r="AU76" s="1007"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552</v>
      </c>
      <c r="C77" s="1001"/>
      <c r="D77" s="1001"/>
      <c r="E77" s="1001"/>
      <c r="F77" s="1001"/>
      <c r="G77" s="1001"/>
      <c r="H77" s="1001"/>
      <c r="I77" s="1001"/>
      <c r="J77" s="1001"/>
      <c r="K77" s="1001"/>
      <c r="L77" s="1001"/>
      <c r="M77" s="1001"/>
      <c r="N77" s="1001"/>
      <c r="O77" s="1001"/>
      <c r="P77" s="1002"/>
      <c r="Q77" s="1004">
        <v>78</v>
      </c>
      <c r="R77" s="1005"/>
      <c r="S77" s="1005"/>
      <c r="T77" s="1005"/>
      <c r="U77" s="1006"/>
      <c r="V77" s="1007">
        <v>76</v>
      </c>
      <c r="W77" s="1005"/>
      <c r="X77" s="1005"/>
      <c r="Y77" s="1005"/>
      <c r="Z77" s="1006"/>
      <c r="AA77" s="1007">
        <v>2</v>
      </c>
      <c r="AB77" s="1005"/>
      <c r="AC77" s="1005"/>
      <c r="AD77" s="1005"/>
      <c r="AE77" s="1006"/>
      <c r="AF77" s="1007">
        <v>2</v>
      </c>
      <c r="AG77" s="1005"/>
      <c r="AH77" s="1005"/>
      <c r="AI77" s="1005"/>
      <c r="AJ77" s="1006"/>
      <c r="AK77" s="1007" t="s">
        <v>485</v>
      </c>
      <c r="AL77" s="1005"/>
      <c r="AM77" s="1005"/>
      <c r="AN77" s="1005"/>
      <c r="AO77" s="1006"/>
      <c r="AP77" s="1007" t="s">
        <v>485</v>
      </c>
      <c r="AQ77" s="1005"/>
      <c r="AR77" s="1005"/>
      <c r="AS77" s="1005"/>
      <c r="AT77" s="1006"/>
      <c r="AU77" s="1007" t="s">
        <v>485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553</v>
      </c>
      <c r="C78" s="1001"/>
      <c r="D78" s="1001"/>
      <c r="E78" s="1001"/>
      <c r="F78" s="1001"/>
      <c r="G78" s="1001"/>
      <c r="H78" s="1001"/>
      <c r="I78" s="1001"/>
      <c r="J78" s="1001"/>
      <c r="K78" s="1001"/>
      <c r="L78" s="1001"/>
      <c r="M78" s="1001"/>
      <c r="N78" s="1001"/>
      <c r="O78" s="1001"/>
      <c r="P78" s="1002"/>
      <c r="Q78" s="1003">
        <v>234938</v>
      </c>
      <c r="R78" s="997"/>
      <c r="S78" s="997"/>
      <c r="T78" s="997"/>
      <c r="U78" s="997"/>
      <c r="V78" s="997">
        <v>229219</v>
      </c>
      <c r="W78" s="997"/>
      <c r="X78" s="997"/>
      <c r="Y78" s="997"/>
      <c r="Z78" s="997"/>
      <c r="AA78" s="997">
        <v>5719</v>
      </c>
      <c r="AB78" s="997"/>
      <c r="AC78" s="997"/>
      <c r="AD78" s="997"/>
      <c r="AE78" s="997"/>
      <c r="AF78" s="997">
        <v>5719</v>
      </c>
      <c r="AG78" s="997"/>
      <c r="AH78" s="997"/>
      <c r="AI78" s="997"/>
      <c r="AJ78" s="997"/>
      <c r="AK78" s="997">
        <v>194</v>
      </c>
      <c r="AL78" s="997"/>
      <c r="AM78" s="997"/>
      <c r="AN78" s="997"/>
      <c r="AO78" s="997"/>
      <c r="AP78" s="997" t="s">
        <v>485</v>
      </c>
      <c r="AQ78" s="997"/>
      <c r="AR78" s="997"/>
      <c r="AS78" s="997"/>
      <c r="AT78" s="997"/>
      <c r="AU78" s="997" t="s">
        <v>485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18823</v>
      </c>
      <c r="AG88" s="985"/>
      <c r="AH88" s="985"/>
      <c r="AI88" s="985"/>
      <c r="AJ88" s="985"/>
      <c r="AK88" s="989"/>
      <c r="AL88" s="989"/>
      <c r="AM88" s="989"/>
      <c r="AN88" s="989"/>
      <c r="AO88" s="989"/>
      <c r="AP88" s="985">
        <v>9187</v>
      </c>
      <c r="AQ88" s="985"/>
      <c r="AR88" s="985"/>
      <c r="AS88" s="985"/>
      <c r="AT88" s="985"/>
      <c r="AU88" s="985">
        <v>398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399</v>
      </c>
      <c r="CS102" s="977"/>
      <c r="CT102" s="977"/>
      <c r="CU102" s="977"/>
      <c r="CV102" s="978"/>
      <c r="CW102" s="976">
        <v>362</v>
      </c>
      <c r="CX102" s="977"/>
      <c r="CY102" s="977"/>
      <c r="CZ102" s="977"/>
      <c r="DA102" s="978"/>
      <c r="DB102" s="976">
        <v>1413</v>
      </c>
      <c r="DC102" s="977"/>
      <c r="DD102" s="977"/>
      <c r="DE102" s="977"/>
      <c r="DF102" s="978"/>
      <c r="DG102" s="976">
        <v>1191</v>
      </c>
      <c r="DH102" s="977"/>
      <c r="DI102" s="977"/>
      <c r="DJ102" s="977"/>
      <c r="DK102" s="978"/>
      <c r="DL102" s="976" t="s">
        <v>566</v>
      </c>
      <c r="DM102" s="977"/>
      <c r="DN102" s="977"/>
      <c r="DO102" s="977"/>
      <c r="DP102" s="978"/>
      <c r="DQ102" s="976" t="s">
        <v>566</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7707282</v>
      </c>
      <c r="AB110" s="903"/>
      <c r="AC110" s="903"/>
      <c r="AD110" s="903"/>
      <c r="AE110" s="904"/>
      <c r="AF110" s="905">
        <v>7361699</v>
      </c>
      <c r="AG110" s="903"/>
      <c r="AH110" s="903"/>
      <c r="AI110" s="903"/>
      <c r="AJ110" s="904"/>
      <c r="AK110" s="905">
        <v>6806683</v>
      </c>
      <c r="AL110" s="903"/>
      <c r="AM110" s="903"/>
      <c r="AN110" s="903"/>
      <c r="AO110" s="904"/>
      <c r="AP110" s="906">
        <v>21</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58239082</v>
      </c>
      <c r="BR110" s="830"/>
      <c r="BS110" s="830"/>
      <c r="BT110" s="830"/>
      <c r="BU110" s="830"/>
      <c r="BV110" s="830">
        <v>55043240</v>
      </c>
      <c r="BW110" s="830"/>
      <c r="BX110" s="830"/>
      <c r="BY110" s="830"/>
      <c r="BZ110" s="830"/>
      <c r="CA110" s="830">
        <v>53800851</v>
      </c>
      <c r="CB110" s="830"/>
      <c r="CC110" s="830"/>
      <c r="CD110" s="830"/>
      <c r="CE110" s="830"/>
      <c r="CF110" s="891">
        <v>166</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5313407</v>
      </c>
      <c r="BR111" s="801"/>
      <c r="BS111" s="801"/>
      <c r="BT111" s="801"/>
      <c r="BU111" s="801"/>
      <c r="BV111" s="801">
        <v>4093199</v>
      </c>
      <c r="BW111" s="801"/>
      <c r="BX111" s="801"/>
      <c r="BY111" s="801"/>
      <c r="BZ111" s="801"/>
      <c r="CA111" s="801">
        <v>3540808</v>
      </c>
      <c r="CB111" s="801"/>
      <c r="CC111" s="801"/>
      <c r="CD111" s="801"/>
      <c r="CE111" s="801"/>
      <c r="CF111" s="878">
        <v>10.9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18750351</v>
      </c>
      <c r="BR112" s="801"/>
      <c r="BS112" s="801"/>
      <c r="BT112" s="801"/>
      <c r="BU112" s="801"/>
      <c r="BV112" s="801">
        <v>18286514</v>
      </c>
      <c r="BW112" s="801"/>
      <c r="BX112" s="801"/>
      <c r="BY112" s="801"/>
      <c r="BZ112" s="801"/>
      <c r="CA112" s="801">
        <v>18322167</v>
      </c>
      <c r="CB112" s="801"/>
      <c r="CC112" s="801"/>
      <c r="CD112" s="801"/>
      <c r="CE112" s="801"/>
      <c r="CF112" s="878">
        <v>56.5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1557318</v>
      </c>
      <c r="AB113" s="939"/>
      <c r="AC113" s="939"/>
      <c r="AD113" s="939"/>
      <c r="AE113" s="940"/>
      <c r="AF113" s="941">
        <v>1581550</v>
      </c>
      <c r="AG113" s="939"/>
      <c r="AH113" s="939"/>
      <c r="AI113" s="939"/>
      <c r="AJ113" s="940"/>
      <c r="AK113" s="941">
        <v>1583813</v>
      </c>
      <c r="AL113" s="939"/>
      <c r="AM113" s="939"/>
      <c r="AN113" s="939"/>
      <c r="AO113" s="940"/>
      <c r="AP113" s="942">
        <v>4.9000000000000004</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504411</v>
      </c>
      <c r="BR113" s="801"/>
      <c r="BS113" s="801"/>
      <c r="BT113" s="801"/>
      <c r="BU113" s="801"/>
      <c r="BV113" s="801">
        <v>537083</v>
      </c>
      <c r="BW113" s="801"/>
      <c r="BX113" s="801"/>
      <c r="BY113" s="801"/>
      <c r="BZ113" s="801"/>
      <c r="CA113" s="801">
        <v>398313</v>
      </c>
      <c r="CB113" s="801"/>
      <c r="CC113" s="801"/>
      <c r="CD113" s="801"/>
      <c r="CE113" s="801"/>
      <c r="CF113" s="878">
        <v>1.2</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120125</v>
      </c>
      <c r="AB114" s="814"/>
      <c r="AC114" s="814"/>
      <c r="AD114" s="814"/>
      <c r="AE114" s="815"/>
      <c r="AF114" s="816">
        <v>127591</v>
      </c>
      <c r="AG114" s="814"/>
      <c r="AH114" s="814"/>
      <c r="AI114" s="814"/>
      <c r="AJ114" s="815"/>
      <c r="AK114" s="816">
        <v>132729</v>
      </c>
      <c r="AL114" s="814"/>
      <c r="AM114" s="814"/>
      <c r="AN114" s="814"/>
      <c r="AO114" s="815"/>
      <c r="AP114" s="784">
        <v>0.4</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11145931</v>
      </c>
      <c r="BR114" s="801"/>
      <c r="BS114" s="801"/>
      <c r="BT114" s="801"/>
      <c r="BU114" s="801"/>
      <c r="BV114" s="801">
        <v>10587097</v>
      </c>
      <c r="BW114" s="801"/>
      <c r="BX114" s="801"/>
      <c r="BY114" s="801"/>
      <c r="BZ114" s="801"/>
      <c r="CA114" s="801">
        <v>10291452</v>
      </c>
      <c r="CB114" s="801"/>
      <c r="CC114" s="801"/>
      <c r="CD114" s="801"/>
      <c r="CE114" s="801"/>
      <c r="CF114" s="878">
        <v>31.8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569743</v>
      </c>
      <c r="AB115" s="939"/>
      <c r="AC115" s="939"/>
      <c r="AD115" s="939"/>
      <c r="AE115" s="940"/>
      <c r="AF115" s="941">
        <v>367708</v>
      </c>
      <c r="AG115" s="939"/>
      <c r="AH115" s="939"/>
      <c r="AI115" s="939"/>
      <c r="AJ115" s="940"/>
      <c r="AK115" s="941">
        <v>168700</v>
      </c>
      <c r="AL115" s="939"/>
      <c r="AM115" s="939"/>
      <c r="AN115" s="939"/>
      <c r="AO115" s="940"/>
      <c r="AP115" s="942">
        <v>0.5</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133091</v>
      </c>
      <c r="BR115" s="801"/>
      <c r="BS115" s="801"/>
      <c r="BT115" s="801"/>
      <c r="BU115" s="801"/>
      <c r="BV115" s="801">
        <v>85492</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2191736</v>
      </c>
      <c r="DH115" s="814"/>
      <c r="DI115" s="814"/>
      <c r="DJ115" s="814"/>
      <c r="DK115" s="815"/>
      <c r="DL115" s="816">
        <v>1008192</v>
      </c>
      <c r="DM115" s="814"/>
      <c r="DN115" s="814"/>
      <c r="DO115" s="814"/>
      <c r="DP115" s="815"/>
      <c r="DQ115" s="816">
        <v>607797</v>
      </c>
      <c r="DR115" s="814"/>
      <c r="DS115" s="814"/>
      <c r="DT115" s="814"/>
      <c r="DU115" s="815"/>
      <c r="DV115" s="784">
        <v>1.9</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121</v>
      </c>
      <c r="AB116" s="814"/>
      <c r="AC116" s="814"/>
      <c r="AD116" s="814"/>
      <c r="AE116" s="815"/>
      <c r="AF116" s="816">
        <v>121</v>
      </c>
      <c r="AG116" s="814"/>
      <c r="AH116" s="814"/>
      <c r="AI116" s="814"/>
      <c r="AJ116" s="815"/>
      <c r="AK116" s="816">
        <v>81</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28624</v>
      </c>
      <c r="DH116" s="814"/>
      <c r="DI116" s="814"/>
      <c r="DJ116" s="814"/>
      <c r="DK116" s="815"/>
      <c r="DL116" s="816">
        <v>20626</v>
      </c>
      <c r="DM116" s="814"/>
      <c r="DN116" s="814"/>
      <c r="DO116" s="814"/>
      <c r="DP116" s="815"/>
      <c r="DQ116" s="816">
        <v>16100</v>
      </c>
      <c r="DR116" s="814"/>
      <c r="DS116" s="814"/>
      <c r="DT116" s="814"/>
      <c r="DU116" s="815"/>
      <c r="DV116" s="784">
        <v>0</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9954589</v>
      </c>
      <c r="AB117" s="925"/>
      <c r="AC117" s="925"/>
      <c r="AD117" s="925"/>
      <c r="AE117" s="926"/>
      <c r="AF117" s="928">
        <v>9438669</v>
      </c>
      <c r="AG117" s="925"/>
      <c r="AH117" s="925"/>
      <c r="AI117" s="925"/>
      <c r="AJ117" s="926"/>
      <c r="AK117" s="928">
        <v>8692006</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94086273</v>
      </c>
      <c r="BR118" s="888"/>
      <c r="BS118" s="888"/>
      <c r="BT118" s="888"/>
      <c r="BU118" s="888"/>
      <c r="BV118" s="888">
        <v>88632625</v>
      </c>
      <c r="BW118" s="888"/>
      <c r="BX118" s="888"/>
      <c r="BY118" s="888"/>
      <c r="BZ118" s="888"/>
      <c r="CA118" s="888">
        <v>86353591</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14941783</v>
      </c>
      <c r="BR119" s="830"/>
      <c r="BS119" s="830"/>
      <c r="BT119" s="830"/>
      <c r="BU119" s="830"/>
      <c r="BV119" s="830">
        <v>15412730</v>
      </c>
      <c r="BW119" s="830"/>
      <c r="BX119" s="830"/>
      <c r="BY119" s="830"/>
      <c r="BZ119" s="830"/>
      <c r="CA119" s="830">
        <v>16242089</v>
      </c>
      <c r="CB119" s="830"/>
      <c r="CC119" s="830"/>
      <c r="CD119" s="830"/>
      <c r="CE119" s="830"/>
      <c r="CF119" s="891">
        <v>50.1</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3093047</v>
      </c>
      <c r="DH119" s="747"/>
      <c r="DI119" s="747"/>
      <c r="DJ119" s="747"/>
      <c r="DK119" s="748"/>
      <c r="DL119" s="749">
        <v>3064381</v>
      </c>
      <c r="DM119" s="747"/>
      <c r="DN119" s="747"/>
      <c r="DO119" s="747"/>
      <c r="DP119" s="748"/>
      <c r="DQ119" s="749">
        <v>2916911</v>
      </c>
      <c r="DR119" s="747"/>
      <c r="DS119" s="747"/>
      <c r="DT119" s="747"/>
      <c r="DU119" s="748"/>
      <c r="DV119" s="837">
        <v>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12313369</v>
      </c>
      <c r="BR120" s="801"/>
      <c r="BS120" s="801"/>
      <c r="BT120" s="801"/>
      <c r="BU120" s="801"/>
      <c r="BV120" s="801">
        <v>11085945</v>
      </c>
      <c r="BW120" s="801"/>
      <c r="BX120" s="801"/>
      <c r="BY120" s="801"/>
      <c r="BZ120" s="801"/>
      <c r="CA120" s="801">
        <v>10092861</v>
      </c>
      <c r="CB120" s="801"/>
      <c r="CC120" s="801"/>
      <c r="CD120" s="801"/>
      <c r="CE120" s="801"/>
      <c r="CF120" s="878">
        <v>31.1</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t="s">
        <v>108</v>
      </c>
      <c r="DM120" s="830"/>
      <c r="DN120" s="830"/>
      <c r="DO120" s="830"/>
      <c r="DP120" s="830"/>
      <c r="DQ120" s="830">
        <v>15241223</v>
      </c>
      <c r="DR120" s="830"/>
      <c r="DS120" s="830"/>
      <c r="DT120" s="830"/>
      <c r="DU120" s="830"/>
      <c r="DV120" s="831">
        <v>47</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52700038</v>
      </c>
      <c r="BR121" s="888"/>
      <c r="BS121" s="888"/>
      <c r="BT121" s="888"/>
      <c r="BU121" s="888"/>
      <c r="BV121" s="888">
        <v>52484763</v>
      </c>
      <c r="BW121" s="888"/>
      <c r="BX121" s="888"/>
      <c r="BY121" s="888"/>
      <c r="BZ121" s="888"/>
      <c r="CA121" s="888">
        <v>53870984</v>
      </c>
      <c r="CB121" s="888"/>
      <c r="CC121" s="888"/>
      <c r="CD121" s="888"/>
      <c r="CE121" s="888"/>
      <c r="CF121" s="889">
        <v>166.3</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857188</v>
      </c>
      <c r="DH121" s="801"/>
      <c r="DI121" s="801"/>
      <c r="DJ121" s="801"/>
      <c r="DK121" s="801"/>
      <c r="DL121" s="801">
        <v>770132</v>
      </c>
      <c r="DM121" s="801"/>
      <c r="DN121" s="801"/>
      <c r="DO121" s="801"/>
      <c r="DP121" s="801"/>
      <c r="DQ121" s="801">
        <v>774911</v>
      </c>
      <c r="DR121" s="801"/>
      <c r="DS121" s="801"/>
      <c r="DT121" s="801"/>
      <c r="DU121" s="801"/>
      <c r="DV121" s="853">
        <v>2.4</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79955190</v>
      </c>
      <c r="BR122" s="870"/>
      <c r="BS122" s="870"/>
      <c r="BT122" s="870"/>
      <c r="BU122" s="870"/>
      <c r="BV122" s="870">
        <v>78983438</v>
      </c>
      <c r="BW122" s="870"/>
      <c r="BX122" s="870"/>
      <c r="BY122" s="870"/>
      <c r="BZ122" s="870"/>
      <c r="CA122" s="870">
        <v>80205934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v>827479</v>
      </c>
      <c r="DH122" s="801"/>
      <c r="DI122" s="801"/>
      <c r="DJ122" s="801"/>
      <c r="DK122" s="801"/>
      <c r="DL122" s="801">
        <v>761534</v>
      </c>
      <c r="DM122" s="801"/>
      <c r="DN122" s="801"/>
      <c r="DO122" s="801"/>
      <c r="DP122" s="801"/>
      <c r="DQ122" s="801">
        <v>745343</v>
      </c>
      <c r="DR122" s="801"/>
      <c r="DS122" s="801"/>
      <c r="DT122" s="801"/>
      <c r="DU122" s="801"/>
      <c r="DV122" s="853">
        <v>2.2999999999999998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8720</v>
      </c>
      <c r="AB123" s="814"/>
      <c r="AC123" s="814"/>
      <c r="AD123" s="814"/>
      <c r="AE123" s="815"/>
      <c r="AF123" s="816">
        <v>8586</v>
      </c>
      <c r="AG123" s="814"/>
      <c r="AH123" s="814"/>
      <c r="AI123" s="814"/>
      <c r="AJ123" s="815"/>
      <c r="AK123" s="816">
        <v>8453</v>
      </c>
      <c r="AL123" s="814"/>
      <c r="AM123" s="814"/>
      <c r="AN123" s="814"/>
      <c r="AO123" s="815"/>
      <c r="AP123" s="784">
        <v>0</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43.1</v>
      </c>
      <c r="BR123" s="862"/>
      <c r="BS123" s="862"/>
      <c r="BT123" s="862"/>
      <c r="BU123" s="862"/>
      <c r="BV123" s="862">
        <v>29.9</v>
      </c>
      <c r="BW123" s="862"/>
      <c r="BX123" s="862"/>
      <c r="BY123" s="862"/>
      <c r="BZ123" s="862"/>
      <c r="CA123" s="862">
        <v>18.899999999999999</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864968</v>
      </c>
      <c r="DH123" s="814"/>
      <c r="DI123" s="814"/>
      <c r="DJ123" s="814"/>
      <c r="DK123" s="815"/>
      <c r="DL123" s="816">
        <v>795817</v>
      </c>
      <c r="DM123" s="814"/>
      <c r="DN123" s="814"/>
      <c r="DO123" s="814"/>
      <c r="DP123" s="815"/>
      <c r="DQ123" s="816">
        <v>719012</v>
      </c>
      <c r="DR123" s="814"/>
      <c r="DS123" s="814"/>
      <c r="DT123" s="814"/>
      <c r="DU123" s="815"/>
      <c r="DV123" s="784">
        <v>2.2000000000000002</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v>16200716</v>
      </c>
      <c r="DH124" s="747"/>
      <c r="DI124" s="747"/>
      <c r="DJ124" s="747"/>
      <c r="DK124" s="748"/>
      <c r="DL124" s="749">
        <v>15959031</v>
      </c>
      <c r="DM124" s="747"/>
      <c r="DN124" s="747"/>
      <c r="DO124" s="747"/>
      <c r="DP124" s="748"/>
      <c r="DQ124" s="749">
        <v>841678</v>
      </c>
      <c r="DR124" s="747"/>
      <c r="DS124" s="747"/>
      <c r="DT124" s="747"/>
      <c r="DU124" s="748"/>
      <c r="DV124" s="837">
        <v>2.6</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557322</v>
      </c>
      <c r="AB126" s="814"/>
      <c r="AC126" s="814"/>
      <c r="AD126" s="814"/>
      <c r="AE126" s="815"/>
      <c r="AF126" s="816">
        <v>356106</v>
      </c>
      <c r="AG126" s="814"/>
      <c r="AH126" s="814"/>
      <c r="AI126" s="814"/>
      <c r="AJ126" s="815"/>
      <c r="AK126" s="816">
        <v>157691</v>
      </c>
      <c r="AL126" s="814"/>
      <c r="AM126" s="814"/>
      <c r="AN126" s="814"/>
      <c r="AO126" s="815"/>
      <c r="AP126" s="784">
        <v>0.5</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v>133091</v>
      </c>
      <c r="DH126" s="801"/>
      <c r="DI126" s="801"/>
      <c r="DJ126" s="801"/>
      <c r="DK126" s="801"/>
      <c r="DL126" s="801">
        <v>81924</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3701</v>
      </c>
      <c r="AB127" s="814"/>
      <c r="AC127" s="814"/>
      <c r="AD127" s="814"/>
      <c r="AE127" s="815"/>
      <c r="AF127" s="816">
        <v>3016</v>
      </c>
      <c r="AG127" s="814"/>
      <c r="AH127" s="814"/>
      <c r="AI127" s="814"/>
      <c r="AJ127" s="815"/>
      <c r="AK127" s="816">
        <v>2556</v>
      </c>
      <c r="AL127" s="814"/>
      <c r="AM127" s="814"/>
      <c r="AN127" s="814"/>
      <c r="AO127" s="815"/>
      <c r="AP127" s="784">
        <v>0</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11.53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v>3568</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868409</v>
      </c>
      <c r="AB128" s="754"/>
      <c r="AC128" s="754"/>
      <c r="AD128" s="754"/>
      <c r="AE128" s="755"/>
      <c r="AF128" s="756">
        <v>829394</v>
      </c>
      <c r="AG128" s="754"/>
      <c r="AH128" s="754"/>
      <c r="AI128" s="754"/>
      <c r="AJ128" s="755"/>
      <c r="AK128" s="756">
        <v>787915</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16.53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37837583</v>
      </c>
      <c r="AB129" s="814"/>
      <c r="AC129" s="814"/>
      <c r="AD129" s="814"/>
      <c r="AE129" s="815"/>
      <c r="AF129" s="816">
        <v>37462475</v>
      </c>
      <c r="AG129" s="814"/>
      <c r="AH129" s="814"/>
      <c r="AI129" s="814"/>
      <c r="AJ129" s="815"/>
      <c r="AK129" s="816">
        <v>37388028</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10.5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5084057</v>
      </c>
      <c r="AB130" s="814"/>
      <c r="AC130" s="814"/>
      <c r="AD130" s="814"/>
      <c r="AE130" s="815"/>
      <c r="AF130" s="816">
        <v>5220760</v>
      </c>
      <c r="AG130" s="814"/>
      <c r="AH130" s="814"/>
      <c r="AI130" s="814"/>
      <c r="AJ130" s="815"/>
      <c r="AK130" s="816">
        <v>4985326</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18.899999999999999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32753526</v>
      </c>
      <c r="AB131" s="747"/>
      <c r="AC131" s="747"/>
      <c r="AD131" s="747"/>
      <c r="AE131" s="748"/>
      <c r="AF131" s="749">
        <v>32241715</v>
      </c>
      <c r="AG131" s="747"/>
      <c r="AH131" s="747"/>
      <c r="AI131" s="747"/>
      <c r="AJ131" s="748"/>
      <c r="AK131" s="749">
        <v>32402702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12.218907359999999</v>
      </c>
      <c r="AB132" s="770"/>
      <c r="AC132" s="770"/>
      <c r="AD132" s="770"/>
      <c r="AE132" s="771"/>
      <c r="AF132" s="772">
        <v>10.5097232</v>
      </c>
      <c r="AG132" s="770"/>
      <c r="AH132" s="770"/>
      <c r="AI132" s="770"/>
      <c r="AJ132" s="771"/>
      <c r="AK132" s="772">
        <v>9.0077827460000002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13</v>
      </c>
      <c r="AB133" s="779"/>
      <c r="AC133" s="779"/>
      <c r="AD133" s="779"/>
      <c r="AE133" s="780"/>
      <c r="AF133" s="778">
        <v>12.2</v>
      </c>
      <c r="AG133" s="779"/>
      <c r="AH133" s="779"/>
      <c r="AI133" s="779"/>
      <c r="AJ133" s="780"/>
      <c r="AK133" s="778">
        <v>10.5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52" zoomScale="85" zoomScaleNormal="85" zoomScaleSheetLayoutView="85" workbookViewId="0">
      <selection activeCell="I73" sqref="I73:J7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85" zoomScaleNormal="85" zoomScaleSheetLayoutView="55" workbookViewId="0">
      <selection activeCell="I73" sqref="I73:J7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85" zoomScaleSheetLayoutView="85" workbookViewId="0">
      <selection activeCell="I73" sqref="I73:J7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10495695</v>
      </c>
      <c r="L9" s="264">
        <v>74977</v>
      </c>
      <c r="M9" s="265">
        <v>57752</v>
      </c>
      <c r="N9" s="266">
        <v>29.8</v>
      </c>
    </row>
    <row r="10" spans="1:16">
      <c r="A10" s="248"/>
      <c r="B10" s="244"/>
      <c r="C10" s="244"/>
      <c r="D10" s="244"/>
      <c r="E10" s="244"/>
      <c r="F10" s="244"/>
      <c r="G10" s="1163" t="s">
        <v>481</v>
      </c>
      <c r="H10" s="1164"/>
      <c r="I10" s="1164"/>
      <c r="J10" s="1165"/>
      <c r="K10" s="267">
        <v>299972</v>
      </c>
      <c r="L10" s="268">
        <v>2143</v>
      </c>
      <c r="M10" s="269">
        <v>3854</v>
      </c>
      <c r="N10" s="270">
        <v>-44.4</v>
      </c>
    </row>
    <row r="11" spans="1:16" ht="13.5" customHeight="1">
      <c r="A11" s="248"/>
      <c r="B11" s="244"/>
      <c r="C11" s="244"/>
      <c r="D11" s="244"/>
      <c r="E11" s="244"/>
      <c r="F11" s="244"/>
      <c r="G11" s="1163" t="s">
        <v>482</v>
      </c>
      <c r="H11" s="1164"/>
      <c r="I11" s="1164"/>
      <c r="J11" s="1165"/>
      <c r="K11" s="267">
        <v>1593355</v>
      </c>
      <c r="L11" s="268">
        <v>11382</v>
      </c>
      <c r="M11" s="269">
        <v>3128</v>
      </c>
      <c r="N11" s="270">
        <v>263.89999999999998</v>
      </c>
    </row>
    <row r="12" spans="1:16" ht="13.5" customHeight="1">
      <c r="A12" s="248"/>
      <c r="B12" s="244"/>
      <c r="C12" s="244"/>
      <c r="D12" s="244"/>
      <c r="E12" s="244"/>
      <c r="F12" s="244"/>
      <c r="G12" s="1163" t="s">
        <v>483</v>
      </c>
      <c r="H12" s="1164"/>
      <c r="I12" s="1164"/>
      <c r="J12" s="1165"/>
      <c r="K12" s="267">
        <v>192734</v>
      </c>
      <c r="L12" s="268">
        <v>1377</v>
      </c>
      <c r="M12" s="269">
        <v>608</v>
      </c>
      <c r="N12" s="270">
        <v>126.5</v>
      </c>
    </row>
    <row r="13" spans="1:16" ht="13.5" customHeight="1">
      <c r="A13" s="248"/>
      <c r="B13" s="244"/>
      <c r="C13" s="244"/>
      <c r="D13" s="244"/>
      <c r="E13" s="244"/>
      <c r="F13" s="244"/>
      <c r="G13" s="1163" t="s">
        <v>484</v>
      </c>
      <c r="H13" s="1164"/>
      <c r="I13" s="1164"/>
      <c r="J13" s="1165"/>
      <c r="K13" s="267" t="s">
        <v>485</v>
      </c>
      <c r="L13" s="268" t="s">
        <v>485</v>
      </c>
      <c r="M13" s="269">
        <v>0</v>
      </c>
      <c r="N13" s="270" t="s">
        <v>485</v>
      </c>
    </row>
    <row r="14" spans="1:16" ht="13.5" customHeight="1">
      <c r="A14" s="248"/>
      <c r="B14" s="244"/>
      <c r="C14" s="244"/>
      <c r="D14" s="244"/>
      <c r="E14" s="244"/>
      <c r="F14" s="244"/>
      <c r="G14" s="1163" t="s">
        <v>486</v>
      </c>
      <c r="H14" s="1164"/>
      <c r="I14" s="1164"/>
      <c r="J14" s="1165"/>
      <c r="K14" s="267">
        <v>315294</v>
      </c>
      <c r="L14" s="268">
        <v>2252</v>
      </c>
      <c r="M14" s="269">
        <v>2455</v>
      </c>
      <c r="N14" s="270">
        <v>-8.3000000000000007</v>
      </c>
    </row>
    <row r="15" spans="1:16" ht="13.5" customHeight="1">
      <c r="A15" s="248"/>
      <c r="B15" s="244"/>
      <c r="C15" s="244"/>
      <c r="D15" s="244"/>
      <c r="E15" s="244"/>
      <c r="F15" s="244"/>
      <c r="G15" s="1163" t="s">
        <v>487</v>
      </c>
      <c r="H15" s="1164"/>
      <c r="I15" s="1164"/>
      <c r="J15" s="1165"/>
      <c r="K15" s="267">
        <v>207921</v>
      </c>
      <c r="L15" s="268">
        <v>1485</v>
      </c>
      <c r="M15" s="269">
        <v>1040</v>
      </c>
      <c r="N15" s="270">
        <v>42.8</v>
      </c>
    </row>
    <row r="16" spans="1:16">
      <c r="A16" s="248"/>
      <c r="B16" s="244"/>
      <c r="C16" s="244"/>
      <c r="D16" s="244"/>
      <c r="E16" s="244"/>
      <c r="F16" s="244"/>
      <c r="G16" s="1166" t="s">
        <v>488</v>
      </c>
      <c r="H16" s="1167"/>
      <c r="I16" s="1167"/>
      <c r="J16" s="1168"/>
      <c r="K16" s="268">
        <v>-1113954</v>
      </c>
      <c r="L16" s="268">
        <v>-7958</v>
      </c>
      <c r="M16" s="269">
        <v>-5417</v>
      </c>
      <c r="N16" s="270">
        <v>46.9</v>
      </c>
    </row>
    <row r="17" spans="1:16">
      <c r="A17" s="248"/>
      <c r="B17" s="244"/>
      <c r="C17" s="244"/>
      <c r="D17" s="244"/>
      <c r="E17" s="244"/>
      <c r="F17" s="244"/>
      <c r="G17" s="1166" t="s">
        <v>165</v>
      </c>
      <c r="H17" s="1167"/>
      <c r="I17" s="1167"/>
      <c r="J17" s="1168"/>
      <c r="K17" s="268">
        <v>11991017</v>
      </c>
      <c r="L17" s="268">
        <v>85659</v>
      </c>
      <c r="M17" s="269">
        <v>63420</v>
      </c>
      <c r="N17" s="270">
        <v>35.1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7.49</v>
      </c>
      <c r="L21" s="281">
        <v>6.06</v>
      </c>
      <c r="M21" s="282">
        <v>1.43</v>
      </c>
      <c r="N21" s="249"/>
      <c r="O21" s="283"/>
      <c r="P21" s="279"/>
    </row>
    <row r="22" spans="1:16" s="284" customFormat="1">
      <c r="A22" s="279"/>
      <c r="B22" s="249"/>
      <c r="C22" s="249"/>
      <c r="D22" s="249"/>
      <c r="E22" s="249"/>
      <c r="F22" s="249"/>
      <c r="G22" s="1160" t="s">
        <v>494</v>
      </c>
      <c r="H22" s="1161"/>
      <c r="I22" s="1161"/>
      <c r="J22" s="1162"/>
      <c r="K22" s="285">
        <v>98.8</v>
      </c>
      <c r="L22" s="286">
        <v>99.7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6806683</v>
      </c>
      <c r="L32" s="294">
        <v>48624</v>
      </c>
      <c r="M32" s="295">
        <v>31722</v>
      </c>
      <c r="N32" s="296">
        <v>53.3</v>
      </c>
    </row>
    <row r="33" spans="1:16" ht="13.5" customHeight="1">
      <c r="A33" s="248"/>
      <c r="B33" s="244"/>
      <c r="C33" s="244"/>
      <c r="D33" s="244"/>
      <c r="E33" s="244"/>
      <c r="F33" s="244"/>
      <c r="G33" s="1151" t="s">
        <v>499</v>
      </c>
      <c r="H33" s="1152"/>
      <c r="I33" s="1152"/>
      <c r="J33" s="1153"/>
      <c r="K33" s="294" t="s">
        <v>485</v>
      </c>
      <c r="L33" s="294" t="s">
        <v>485</v>
      </c>
      <c r="M33" s="295">
        <v>0</v>
      </c>
      <c r="N33" s="296" t="s">
        <v>485</v>
      </c>
    </row>
    <row r="34" spans="1:16" ht="27" customHeight="1">
      <c r="A34" s="248"/>
      <c r="B34" s="244"/>
      <c r="C34" s="244"/>
      <c r="D34" s="244"/>
      <c r="E34" s="244"/>
      <c r="F34" s="244"/>
      <c r="G34" s="1151" t="s">
        <v>500</v>
      </c>
      <c r="H34" s="1152"/>
      <c r="I34" s="1152"/>
      <c r="J34" s="1153"/>
      <c r="K34" s="294" t="s">
        <v>485</v>
      </c>
      <c r="L34" s="294" t="s">
        <v>485</v>
      </c>
      <c r="M34" s="295">
        <v>57</v>
      </c>
      <c r="N34" s="296" t="s">
        <v>485</v>
      </c>
    </row>
    <row r="35" spans="1:16" ht="27" customHeight="1">
      <c r="A35" s="248"/>
      <c r="B35" s="244"/>
      <c r="C35" s="244"/>
      <c r="D35" s="244"/>
      <c r="E35" s="244"/>
      <c r="F35" s="244"/>
      <c r="G35" s="1151" t="s">
        <v>501</v>
      </c>
      <c r="H35" s="1152"/>
      <c r="I35" s="1152"/>
      <c r="J35" s="1153"/>
      <c r="K35" s="294">
        <v>1583813</v>
      </c>
      <c r="L35" s="294">
        <v>11314</v>
      </c>
      <c r="M35" s="295">
        <v>7092</v>
      </c>
      <c r="N35" s="296">
        <v>59.5</v>
      </c>
    </row>
    <row r="36" spans="1:16" ht="27" customHeight="1">
      <c r="A36" s="248"/>
      <c r="B36" s="244"/>
      <c r="C36" s="244"/>
      <c r="D36" s="244"/>
      <c r="E36" s="244"/>
      <c r="F36" s="244"/>
      <c r="G36" s="1151" t="s">
        <v>502</v>
      </c>
      <c r="H36" s="1152"/>
      <c r="I36" s="1152"/>
      <c r="J36" s="1153"/>
      <c r="K36" s="294">
        <v>132729</v>
      </c>
      <c r="L36" s="294">
        <v>948</v>
      </c>
      <c r="M36" s="295">
        <v>1180</v>
      </c>
      <c r="N36" s="296">
        <v>-19.7</v>
      </c>
    </row>
    <row r="37" spans="1:16" ht="13.5" customHeight="1">
      <c r="A37" s="248"/>
      <c r="B37" s="244"/>
      <c r="C37" s="244"/>
      <c r="D37" s="244"/>
      <c r="E37" s="244"/>
      <c r="F37" s="244"/>
      <c r="G37" s="1151" t="s">
        <v>503</v>
      </c>
      <c r="H37" s="1152"/>
      <c r="I37" s="1152"/>
      <c r="J37" s="1153"/>
      <c r="K37" s="294">
        <v>168700</v>
      </c>
      <c r="L37" s="294">
        <v>1205</v>
      </c>
      <c r="M37" s="295">
        <v>1206</v>
      </c>
      <c r="N37" s="296">
        <v>-0.1</v>
      </c>
    </row>
    <row r="38" spans="1:16" ht="27" customHeight="1">
      <c r="A38" s="248"/>
      <c r="B38" s="244"/>
      <c r="C38" s="244"/>
      <c r="D38" s="244"/>
      <c r="E38" s="244"/>
      <c r="F38" s="244"/>
      <c r="G38" s="1154" t="s">
        <v>504</v>
      </c>
      <c r="H38" s="1155"/>
      <c r="I38" s="1155"/>
      <c r="J38" s="1156"/>
      <c r="K38" s="297">
        <v>81</v>
      </c>
      <c r="L38" s="297">
        <v>1</v>
      </c>
      <c r="M38" s="298">
        <v>3</v>
      </c>
      <c r="N38" s="299">
        <v>-66.7</v>
      </c>
      <c r="O38" s="293"/>
    </row>
    <row r="39" spans="1:16">
      <c r="A39" s="248"/>
      <c r="B39" s="244"/>
      <c r="C39" s="244"/>
      <c r="D39" s="244"/>
      <c r="E39" s="244"/>
      <c r="F39" s="244"/>
      <c r="G39" s="1154" t="s">
        <v>505</v>
      </c>
      <c r="H39" s="1155"/>
      <c r="I39" s="1155"/>
      <c r="J39" s="1156"/>
      <c r="K39" s="300">
        <v>-787915</v>
      </c>
      <c r="L39" s="300">
        <v>-5629</v>
      </c>
      <c r="M39" s="301">
        <v>-6973</v>
      </c>
      <c r="N39" s="302">
        <v>-19.3</v>
      </c>
      <c r="O39" s="293"/>
    </row>
    <row r="40" spans="1:16" ht="27" customHeight="1">
      <c r="A40" s="248"/>
      <c r="B40" s="244"/>
      <c r="C40" s="244"/>
      <c r="D40" s="244"/>
      <c r="E40" s="244"/>
      <c r="F40" s="244"/>
      <c r="G40" s="1151" t="s">
        <v>506</v>
      </c>
      <c r="H40" s="1152"/>
      <c r="I40" s="1152"/>
      <c r="J40" s="1153"/>
      <c r="K40" s="300">
        <v>-4985326</v>
      </c>
      <c r="L40" s="300">
        <v>-35613</v>
      </c>
      <c r="M40" s="301">
        <v>-25524</v>
      </c>
      <c r="N40" s="302">
        <v>39.5</v>
      </c>
      <c r="O40" s="293"/>
    </row>
    <row r="41" spans="1:16">
      <c r="A41" s="248"/>
      <c r="B41" s="244"/>
      <c r="C41" s="244"/>
      <c r="D41" s="244"/>
      <c r="E41" s="244"/>
      <c r="F41" s="244"/>
      <c r="G41" s="1157" t="s">
        <v>276</v>
      </c>
      <c r="H41" s="1158"/>
      <c r="I41" s="1158"/>
      <c r="J41" s="1159"/>
      <c r="K41" s="294">
        <v>2918765</v>
      </c>
      <c r="L41" s="300">
        <v>20850</v>
      </c>
      <c r="M41" s="301">
        <v>8763</v>
      </c>
      <c r="N41" s="302">
        <v>137.9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7565431</v>
      </c>
      <c r="J51" s="320">
        <v>52610</v>
      </c>
      <c r="K51" s="321">
        <v>12</v>
      </c>
      <c r="L51" s="322">
        <v>41433</v>
      </c>
      <c r="M51" s="323">
        <v>-19.2</v>
      </c>
      <c r="N51" s="324">
        <v>31.2</v>
      </c>
    </row>
    <row r="52" spans="1:14">
      <c r="A52" s="248"/>
      <c r="B52" s="244"/>
      <c r="C52" s="244"/>
      <c r="D52" s="244"/>
      <c r="E52" s="244"/>
      <c r="F52" s="244"/>
      <c r="G52" s="325"/>
      <c r="H52" s="326" t="s">
        <v>517</v>
      </c>
      <c r="I52" s="327">
        <v>5551560</v>
      </c>
      <c r="J52" s="328">
        <v>38606</v>
      </c>
      <c r="K52" s="329">
        <v>31.2</v>
      </c>
      <c r="L52" s="330">
        <v>22351</v>
      </c>
      <c r="M52" s="331">
        <v>-23.1</v>
      </c>
      <c r="N52" s="332">
        <v>54.3</v>
      </c>
    </row>
    <row r="53" spans="1:14">
      <c r="A53" s="248"/>
      <c r="B53" s="244"/>
      <c r="C53" s="244"/>
      <c r="D53" s="244"/>
      <c r="E53" s="244"/>
      <c r="F53" s="244"/>
      <c r="G53" s="310" t="s">
        <v>518</v>
      </c>
      <c r="H53" s="311"/>
      <c r="I53" s="319">
        <v>5756029</v>
      </c>
      <c r="J53" s="320">
        <v>39938</v>
      </c>
      <c r="K53" s="321">
        <v>-24.1</v>
      </c>
      <c r="L53" s="322">
        <v>43493</v>
      </c>
      <c r="M53" s="323">
        <v>5</v>
      </c>
      <c r="N53" s="324">
        <v>-29.1</v>
      </c>
    </row>
    <row r="54" spans="1:14">
      <c r="A54" s="248"/>
      <c r="B54" s="244"/>
      <c r="C54" s="244"/>
      <c r="D54" s="244"/>
      <c r="E54" s="244"/>
      <c r="F54" s="244"/>
      <c r="G54" s="325"/>
      <c r="H54" s="326" t="s">
        <v>517</v>
      </c>
      <c r="I54" s="327">
        <v>3350938</v>
      </c>
      <c r="J54" s="328">
        <v>23250</v>
      </c>
      <c r="K54" s="329">
        <v>-39.799999999999997</v>
      </c>
      <c r="L54" s="330">
        <v>23254</v>
      </c>
      <c r="M54" s="331">
        <v>4</v>
      </c>
      <c r="N54" s="332">
        <v>-43.8</v>
      </c>
    </row>
    <row r="55" spans="1:14">
      <c r="A55" s="248"/>
      <c r="B55" s="244"/>
      <c r="C55" s="244"/>
      <c r="D55" s="244"/>
      <c r="E55" s="244"/>
      <c r="F55" s="244"/>
      <c r="G55" s="310" t="s">
        <v>519</v>
      </c>
      <c r="H55" s="311"/>
      <c r="I55" s="319">
        <v>7496377</v>
      </c>
      <c r="J55" s="320">
        <v>52328</v>
      </c>
      <c r="K55" s="321">
        <v>31</v>
      </c>
      <c r="L55" s="322">
        <v>50840</v>
      </c>
      <c r="M55" s="323">
        <v>16.899999999999999</v>
      </c>
      <c r="N55" s="324">
        <v>14.1</v>
      </c>
    </row>
    <row r="56" spans="1:14">
      <c r="A56" s="248"/>
      <c r="B56" s="244"/>
      <c r="C56" s="244"/>
      <c r="D56" s="244"/>
      <c r="E56" s="244"/>
      <c r="F56" s="244"/>
      <c r="G56" s="325"/>
      <c r="H56" s="326" t="s">
        <v>517</v>
      </c>
      <c r="I56" s="327">
        <v>4553173</v>
      </c>
      <c r="J56" s="328">
        <v>31783</v>
      </c>
      <c r="K56" s="329">
        <v>36.700000000000003</v>
      </c>
      <c r="L56" s="330">
        <v>25367</v>
      </c>
      <c r="M56" s="331">
        <v>9.1</v>
      </c>
      <c r="N56" s="332">
        <v>27.6</v>
      </c>
    </row>
    <row r="57" spans="1:14">
      <c r="A57" s="248"/>
      <c r="B57" s="244"/>
      <c r="C57" s="244"/>
      <c r="D57" s="244"/>
      <c r="E57" s="244"/>
      <c r="F57" s="244"/>
      <c r="G57" s="310" t="s">
        <v>520</v>
      </c>
      <c r="H57" s="311"/>
      <c r="I57" s="319">
        <v>8343727</v>
      </c>
      <c r="J57" s="320">
        <v>58903</v>
      </c>
      <c r="K57" s="321">
        <v>12.6</v>
      </c>
      <c r="L57" s="322">
        <v>53605</v>
      </c>
      <c r="M57" s="323">
        <v>5.4</v>
      </c>
      <c r="N57" s="324">
        <v>7.2</v>
      </c>
    </row>
    <row r="58" spans="1:14">
      <c r="A58" s="248"/>
      <c r="B58" s="244"/>
      <c r="C58" s="244"/>
      <c r="D58" s="244"/>
      <c r="E58" s="244"/>
      <c r="F58" s="244"/>
      <c r="G58" s="325"/>
      <c r="H58" s="326" t="s">
        <v>517</v>
      </c>
      <c r="I58" s="327">
        <v>3874949</v>
      </c>
      <c r="J58" s="328">
        <v>27356</v>
      </c>
      <c r="K58" s="329">
        <v>-13.9</v>
      </c>
      <c r="L58" s="330">
        <v>28343</v>
      </c>
      <c r="M58" s="331">
        <v>11.7</v>
      </c>
      <c r="N58" s="332">
        <v>-25.6</v>
      </c>
    </row>
    <row r="59" spans="1:14">
      <c r="A59" s="248"/>
      <c r="B59" s="244"/>
      <c r="C59" s="244"/>
      <c r="D59" s="244"/>
      <c r="E59" s="244"/>
      <c r="F59" s="244"/>
      <c r="G59" s="310" t="s">
        <v>521</v>
      </c>
      <c r="H59" s="311"/>
      <c r="I59" s="319">
        <v>13066145</v>
      </c>
      <c r="J59" s="320">
        <v>93339</v>
      </c>
      <c r="K59" s="321">
        <v>58.5</v>
      </c>
      <c r="L59" s="322">
        <v>44267</v>
      </c>
      <c r="M59" s="323">
        <v>-17.399999999999999</v>
      </c>
      <c r="N59" s="324">
        <v>75.900000000000006</v>
      </c>
    </row>
    <row r="60" spans="1:14">
      <c r="A60" s="248"/>
      <c r="B60" s="244"/>
      <c r="C60" s="244"/>
      <c r="D60" s="244"/>
      <c r="E60" s="244"/>
      <c r="F60" s="244"/>
      <c r="G60" s="325"/>
      <c r="H60" s="326" t="s">
        <v>517</v>
      </c>
      <c r="I60" s="333">
        <v>4881301</v>
      </c>
      <c r="J60" s="328">
        <v>34870</v>
      </c>
      <c r="K60" s="329">
        <v>27.5</v>
      </c>
      <c r="L60" s="330">
        <v>26161</v>
      </c>
      <c r="M60" s="331">
        <v>-7.7</v>
      </c>
      <c r="N60" s="332">
        <v>35.200000000000003</v>
      </c>
    </row>
    <row r="61" spans="1:14">
      <c r="A61" s="248"/>
      <c r="B61" s="244"/>
      <c r="C61" s="244"/>
      <c r="D61" s="244"/>
      <c r="E61" s="244"/>
      <c r="F61" s="244"/>
      <c r="G61" s="310" t="s">
        <v>522</v>
      </c>
      <c r="H61" s="334"/>
      <c r="I61" s="335">
        <v>8445542</v>
      </c>
      <c r="J61" s="336">
        <v>59424</v>
      </c>
      <c r="K61" s="337">
        <v>18</v>
      </c>
      <c r="L61" s="338">
        <v>46728</v>
      </c>
      <c r="M61" s="339">
        <v>-1.9</v>
      </c>
      <c r="N61" s="324">
        <v>19.899999999999999</v>
      </c>
    </row>
    <row r="62" spans="1:14">
      <c r="A62" s="248"/>
      <c r="B62" s="244"/>
      <c r="C62" s="244"/>
      <c r="D62" s="244"/>
      <c r="E62" s="244"/>
      <c r="F62" s="244"/>
      <c r="G62" s="325"/>
      <c r="H62" s="326" t="s">
        <v>517</v>
      </c>
      <c r="I62" s="327">
        <v>4442384</v>
      </c>
      <c r="J62" s="328">
        <v>31173</v>
      </c>
      <c r="K62" s="329">
        <v>8.3000000000000007</v>
      </c>
      <c r="L62" s="330">
        <v>25095</v>
      </c>
      <c r="M62" s="331">
        <v>-1.2</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election activeCell="I73" sqref="I73:J7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election activeCell="I73" sqref="I73:J7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73" sqref="I73:J7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16.68</v>
      </c>
      <c r="G47" s="12">
        <v>18.75</v>
      </c>
      <c r="H47" s="12">
        <v>20.309999999999999</v>
      </c>
      <c r="I47" s="12">
        <v>20.43</v>
      </c>
      <c r="J47" s="13">
        <v>21.69</v>
      </c>
    </row>
    <row r="48" spans="2:10" ht="57.75" customHeight="1">
      <c r="B48" s="14"/>
      <c r="C48" s="1171" t="s">
        <v>4</v>
      </c>
      <c r="D48" s="1171"/>
      <c r="E48" s="1172"/>
      <c r="F48" s="15">
        <v>3.2</v>
      </c>
      <c r="G48" s="16">
        <v>2.5499999999999998</v>
      </c>
      <c r="H48" s="16">
        <v>2.76</v>
      </c>
      <c r="I48" s="16">
        <v>2.39</v>
      </c>
      <c r="J48" s="17">
        <v>3.69</v>
      </c>
    </row>
    <row r="49" spans="2:10" ht="57.75" customHeight="1" thickBot="1">
      <c r="B49" s="18"/>
      <c r="C49" s="1173" t="s">
        <v>5</v>
      </c>
      <c r="D49" s="1173"/>
      <c r="E49" s="1174"/>
      <c r="F49" s="19">
        <v>2.2599999999999998</v>
      </c>
      <c r="G49" s="20">
        <v>1.55</v>
      </c>
      <c r="H49" s="20">
        <v>1.93</v>
      </c>
      <c r="I49" s="20" t="s">
        <v>529</v>
      </c>
      <c r="J49" s="21">
        <v>2.5099999999999998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2017-04-20T06:11:07Z</cp:lastPrinted>
  <dcterms:created xsi:type="dcterms:W3CDTF">2017-02-15T21:46:57Z</dcterms:created>
  <dcterms:modified xsi:type="dcterms:W3CDTF">2017-05-11T05:56:25Z</dcterms:modified>
  <cp:category/>
</cp:coreProperties>
</file>