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AO36"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BW41" i="9"/>
  <c r="BE41" i="9"/>
  <c r="AM41" i="9"/>
  <c r="U41" i="9"/>
  <c r="C41" i="9"/>
  <c r="BW40" i="9"/>
  <c r="BE40" i="9"/>
  <c r="AM40" i="9"/>
  <c r="U40" i="9"/>
  <c r="C40" i="9"/>
  <c r="BW39" i="9"/>
  <c r="BE39" i="9"/>
  <c r="AM39" i="9"/>
  <c r="C39" i="9"/>
  <c r="BW38" i="9"/>
  <c r="BE38" i="9"/>
  <c r="AM38" i="9"/>
  <c r="C38" i="9"/>
  <c r="BE37" i="9"/>
  <c r="AM37" i="9"/>
  <c r="C37" i="9"/>
  <c r="BE36" i="9"/>
  <c r="C36" i="9"/>
  <c r="BW35" i="9"/>
  <c r="BW36" i="9" s="1"/>
  <c r="BW37" i="9" s="1"/>
  <c r="CO34" i="9"/>
  <c r="CO35" i="9" s="1"/>
  <c r="CO36" i="9" s="1"/>
  <c r="CO37" i="9" s="1"/>
  <c r="CO38" i="9" s="1"/>
  <c r="CO39" i="9" s="1"/>
  <c r="CO40" i="9" s="1"/>
  <c r="CO41" i="9" s="1"/>
  <c r="BW34" i="9"/>
  <c r="C34" i="9"/>
  <c r="C35" i="9" s="1"/>
  <c r="U34" i="9" l="1"/>
  <c r="U35" i="9" s="1"/>
  <c r="U36" i="9" s="1"/>
  <c r="U37" i="9" s="1"/>
  <c r="U38" i="9" s="1"/>
  <c r="U39"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<sst xmlns="http://schemas.openxmlformats.org/spreadsheetml/2006/main" count="1089" uniqueCount="560">
  <si>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</si>
  <si>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</si>
  <si>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</si>
  <si>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</si>
  <si>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</si>
  <si>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</si>
  <si>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</si>
  <si>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</si>
  <si>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</si>
  <si>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</si>
  <si>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</si>
  <si>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</si>
  <si>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</si>
  <si>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</si>
  <si>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</si>
  <si>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</si>
  <si>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</si>
  <si>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</si>
  <si>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</si>
  <si>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</si>
  <si>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</si>
  <si>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</si>
  <si>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</si>
  <si>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</si>
  <si>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</si>
  <si>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</si>
  <si>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</si>
  <si>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</si>
  <si>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</si>
  <si>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</si>
  <si>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</si>
  <si>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</si>
  <si>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</si>
  <si>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</si>
  <si>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</si>
  <si>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</si>
  <si>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</si>
  <si>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</si>
  <si>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</si>
  <si>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</si>
  <si>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</si>
  <si>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</si>
  <si>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</si>
  <si>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</si>
  <si>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</si>
  <si>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</si>
  <si>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</si>
  <si>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</si>
  <si>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</si>
  <si>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</si>
  <si>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</si>
  <si>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</si>
  <si>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</si>
  <si>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</si>
  <si>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</si>
  <si>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</si>
  <si>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</si>
  <si>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</si>
  <si>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</si>
  <si>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</si>
  <si>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</si>
  <si>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</si>
  <si>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</si>
  <si>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</si>
  <si>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</si>
  <si>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</si>
  <si>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</si>
  <si>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</si>
  <si>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</si>
  <si>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</si>
  <si>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</si>
  <si>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</si>
  <si>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</si>
  <si>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</si>
  <si>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</si>
  <si>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</si>
  <si>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</si>
  <si>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</si>
  <si>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</si>
  <si>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</si>
  <si>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</si>
  <si>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防府市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</si>
  <si>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</si>
  <si>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</si>
  <si>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</si>
  <si>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</si>
  <si>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</si>
  <si>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</si>
  <si>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</si>
  <si>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</si>
  <si>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</si>
  <si>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</si>
  <si>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</si>
  <si>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</si>
  <si>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</si>
  <si>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</si>
  <si>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</si>
  <si>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</si>
  <si>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</si>
  <si>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</si>
  <si>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</si>
  <si>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</si>
  <si>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</si>
  <si>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</si>
  <si>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</si>
  <si>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</si>
  <si>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</si>
  <si>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</si>
  <si>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</si>
  <si>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</si>
  <si>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</si>
  <si>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</si>
  <si>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</si>
  <si>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</si>
  <si>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</si>
  <si>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</si>
  <si>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</si>
  <si>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</si>
  <si>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</si>
  <si>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</si>
  <si>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</si>
  <si>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</si>
  <si>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</si>
  <si>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</si>
  <si>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</si>
  <si>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</si>
  <si>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</si>
  <si>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</si>
  <si>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</si>
  <si>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</si>
  <si>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</si>
  <si>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</si>
  <si>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</si>
  <si>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</si>
  <si>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</si>
  <si>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</si>
  <si>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</si>
  <si>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</si>
  <si>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</si>
  <si>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</si>
  <si>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</si>
  <si>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</si>
  <si>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</si>
  <si>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</si>
  <si>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</si>
  <si>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</si>
  <si>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</si>
  <si>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</si>
  <si>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</si>
  <si>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</si>
  <si>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</si>
  <si>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</si>
  <si>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</si>
  <si>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</si>
  <si>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</si>
  <si>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</si>
  <si>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</si>
  <si>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</si>
  <si>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</si>
  <si>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</si>
  <si>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</si>
  <si>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</si>
  <si>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</si>
  <si>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</si>
  <si>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</si>
  <si>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</si>
  <si>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</si>
  <si>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</si>
  <si>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</si>
  <si>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</si>
  <si>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</si>
  <si>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</si>
  <si>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</si>
  <si>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</si>
  <si>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</si>
  <si>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</si>
  <si>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</si>
  <si>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</si>
  <si>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</si>
  <si>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</si>
  <si>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</si>
  <si>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</si>
  <si>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</si>
  <si>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</si>
  <si>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</si>
  <si>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</si>
  <si>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</si>
  <si>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</si>
  <si>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</si>
  <si>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</si>
  <si>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</si>
  <si>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</si>
  <si>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山口県防府市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</si>
  <si>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</si>
  <si>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</si>
  <si>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</si>
  <si>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</si>
  <si>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</si>
  <si>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</si>
  <si>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</si>
  <si>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</si>
  <si>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</si>
  <si>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</si>
  <si>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</si>
  <si>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</si>
  <si>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</si>
  <si>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</si>
  <si>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</si>
  <si>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</si>
  <si>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</si>
  <si>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</si>
  <si>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</si>
  <si>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</si>
  <si>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</si>
  <si>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</si>
  <si>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</si>
  <si>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</si>
  <si>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</si>
  <si>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</si>
  <si>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</si>
  <si>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</si>
  <si>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</si>
  <si>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</si>
  <si>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</si>
  <si>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</si>
  <si>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</si>
  <si>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</si>
  <si>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</si>
  <si>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</si>
  <si>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</si>
  <si>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</si>
  <si>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</si>
  <si>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</si>
  <si>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</si>
  <si>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</si>
  <si>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</si>
  <si>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</si>
  <si>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</si>
  <si>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</si>
  <si>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</si>
  <si>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</si>
  <si>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</si>
  <si>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</si>
  <si>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</si>
  <si>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</si>
  <si>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</si>
  <si>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</si>
  <si>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</si>
  <si>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</si>
  <si>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</si>
  <si>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</si>
  <si>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</si>
  <si>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</si>
  <si>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</si>
  <si>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</si>
  <si>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</si>
  <si>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</si>
  <si>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</si>
  <si>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</si>
  <si>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</si>
  <si>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</si>
  <si>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</si>
  <si>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</si>
  <si>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</si>
  <si>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</si>
  <si>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</si>
  <si>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</si>
  <si>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</si>
  <si>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</si>
  <si>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</si>
  <si>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</si>
  <si>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</si>
  <si>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</si>
  <si>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</si>
  <si>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</si>
  <si>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</si>
  <si>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</si>
  <si>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</si>
  <si>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</si>
  <si>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</si>
  <si>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</si>
  <si>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</si>
  <si>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</si>
  <si>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</si>
  <si>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</si>
  <si>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</si>
  <si>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</si>
  <si>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</si>
  <si>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</si>
  <si>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</si>
  <si>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</si>
  <si>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</si>
  <si>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</si>
  <si>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</si>
  <si>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</si>
  <si>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</si>
  <si>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</si>
  <si>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</si>
  <si>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</si>
  <si>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</si>
  <si>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</si>
  <si>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</si>
  <si>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</si>
  <si>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</si>
  <si>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</si>
  <si>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</si>
  <si>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</si>
  <si>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</si>
  <si>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</si>
  <si>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</si>
  <si>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</si>
  <si>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</si>
  <si>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</si>
  <si>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</si>
  <si>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と畜場</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</si>
  <si>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</si>
  <si>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</si>
  <si>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</si>
  <si>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</si>
  <si>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</si>
  <si>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</si>
  <si>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</si>
  <si>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</si>
  <si>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</si>
  <si>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</si>
  <si>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</si>
  <si>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</si>
  <si>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</si>
  <si>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</si>
  <si>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</si>
  <si>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</si>
  <si>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</si>
  <si>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</si>
  <si>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</si>
  <si>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</si>
  <si>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</si>
  <si>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</si>
  <si>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</si>
  <si>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</si>
  <si>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</si>
  <si>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山口県防府市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</si>
  <si>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</si>
  <si>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</si>
  <si>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</si>
  <si>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</si>
  <si>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</si>
  <si>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</si>
  <si>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</si>
  <si>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</si>
  <si>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</si>
  <si>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</si>
  <si>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</si>
  <si>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</si>
  <si>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</si>
  <si>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</si>
  <si>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</si>
  <si>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</si>
  <si>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</si>
  <si>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</si>
  <si>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</si>
  <si>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</si>
  <si>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索道事業特別会計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</si>
  <si>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</si>
  <si>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</si>
  <si>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</si>
  <si>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</si>
  <si>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</si>
  <si>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</si>
  <si>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</si>
  <si>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</si>
  <si>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</si>
  <si>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</si>
  <si>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</si>
  <si>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</si>
  <si>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</si>
  <si>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</si>
  <si>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</si>
  <si>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駐車場事業特別会計</t>
    <phoneticPr fontId="5"/>
  </si>
  <si>
    <t>交通災害共済事業特別会計</t>
    <phoneticPr fontId="5"/>
  </si>
  <si>
    <t>介護保険事業特別会計</t>
    <phoneticPr fontId="5"/>
  </si>
  <si>
    <t>後期高齢者医療事業特別会計</t>
    <phoneticPr fontId="5"/>
  </si>
  <si>
    <t>水道事業会計</t>
    <phoneticPr fontId="5"/>
  </si>
  <si>
    <t>工業用水道事業会計</t>
    <phoneticPr fontId="5"/>
  </si>
  <si>
    <t>公共下水道事業会計</t>
    <phoneticPr fontId="5"/>
  </si>
  <si>
    <t>青果市場事業特別会計</t>
    <phoneticPr fontId="5"/>
  </si>
  <si>
    <t>と場事業特別会計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</si>
  <si>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</si>
  <si>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</si>
  <si>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</si>
  <si>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</si>
  <si>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</si>
  <si>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</si>
  <si>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</si>
  <si>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</si>
  <si>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</si>
  <si>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</si>
  <si>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</si>
  <si>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</si>
  <si>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</si>
  <si>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</si>
  <si>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</si>
  <si>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</si>
  <si>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</si>
  <si>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</si>
  <si>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</si>
  <si>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</si>
  <si>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</si>
  <si>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</si>
  <si>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</si>
  <si>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</si>
  <si>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</si>
  <si>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</si>
  <si>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</si>
  <si>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</si>
  <si>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</si>
  <si>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</si>
  <si>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</si>
  <si>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</si>
  <si>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</si>
  <si>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</si>
  <si>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</si>
  <si>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</si>
  <si>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</si>
  <si>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</si>
  <si>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</si>
  <si>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</si>
  <si>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</si>
  <si>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</si>
  <si>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</si>
  <si>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</si>
  <si>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</si>
  <si>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</si>
  <si>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</si>
  <si>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</si>
  <si>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</si>
  <si>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</si>
  <si>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</si>
  <si>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</si>
  <si>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</si>
  <si>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</si>
  <si>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</si>
  <si>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</si>
  <si>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</si>
  <si>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</si>
  <si>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</si>
  <si>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</si>
  <si>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</si>
  <si>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</si>
  <si>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</si>
  <si>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</si>
  <si>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</si>
  <si>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</si>
  <si>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</si>
  <si>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</si>
  <si>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</si>
  <si>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</si>
  <si>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</si>
  <si>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</si>
  <si>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</si>
  <si>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</si>
  <si>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</si>
  <si>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</si>
  <si>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</si>
  <si>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</si>
  <si>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</si>
  <si>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</si>
  <si>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</si>
  <si>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</si>
  <si>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</si>
  <si>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</si>
  <si>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</si>
  <si>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</si>
  <si>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</si>
  <si>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</si>
  <si>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</si>
  <si>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</si>
  <si>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</si>
  <si>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</si>
  <si>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</si>
  <si>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</si>
  <si>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</si>
  <si>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</si>
  <si>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</si>
  <si>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</si>
  <si>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</si>
  <si>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</si>
  <si>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</si>
  <si>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</si>
  <si>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</si>
  <si>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</si>
  <si>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</si>
  <si>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</si>
  <si>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</si>
  <si>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</si>
  <si>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</si>
  <si>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</si>
  <si>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</si>
  <si>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</si>
  <si>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</si>
  <si>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</si>
  <si>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</si>
  <si>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</si>
  <si>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</si>
  <si>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</si>
  <si>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</si>
  <si>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</si>
  <si>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</si>
  <si>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</si>
  <si>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</si>
  <si>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</si>
  <si>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</si>
  <si>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</si>
  <si>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</si>
  <si>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</si>
  <si>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</si>
  <si>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</si>
  <si>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</si>
  <si>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</si>
  <si>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</si>
  <si>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</si>
  <si>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1.16</t>
  </si>
  <si>
    <t>▲ 0.50</t>
  </si>
  <si>
    <t>▲ 1.51</t>
  </si>
  <si>
    <t>水道事業会計</t>
  </si>
  <si>
    <t>一般会計</t>
  </si>
  <si>
    <t>国民健康保険事業特別会計</t>
  </si>
  <si>
    <t>工業用水道事業会計</t>
  </si>
  <si>
    <t>公共下水道事業会計</t>
  </si>
  <si>
    <t>競輪事業特別会計</t>
  </si>
  <si>
    <t>介護保険事業特別会計</t>
  </si>
  <si>
    <t>後期高齢者医療事業特別会計</t>
  </si>
  <si>
    <t>その他会計（赤字）</t>
  </si>
  <si>
    <t>その他会計（黒字）</t>
  </si>
  <si>
    <t>法適用企業</t>
  </si>
  <si>
    <t>法非適用企業</t>
  </si>
  <si>
    <t>山口県市町総合事務組合一般会計</t>
    <rPh sb="0" eb="3">
      <t>ヤマグチケン</t>
    </rPh>
    <rPh sb="3" eb="4">
      <t>シ</t>
    </rPh>
    <rPh sb="4" eb="5">
      <t>マチ</t>
    </rPh>
    <rPh sb="5" eb="7">
      <t>ソウゴウ</t>
    </rPh>
    <rPh sb="7" eb="9">
      <t>ジム</t>
    </rPh>
    <rPh sb="9" eb="11">
      <t>クミアイ</t>
    </rPh>
    <rPh sb="11" eb="13">
      <t>イッパン</t>
    </rPh>
    <rPh sb="13" eb="15">
      <t>カイケイ</t>
    </rPh>
    <phoneticPr fontId="10"/>
  </si>
  <si>
    <t>山口県市町総合事務組合山口県自治会館管理特別会計</t>
    <rPh sb="0" eb="3">
      <t>ヤマグチケン</t>
    </rPh>
    <rPh sb="3" eb="4">
      <t>シ</t>
    </rPh>
    <rPh sb="4" eb="5">
      <t>マチ</t>
    </rPh>
    <rPh sb="5" eb="7">
      <t>ソウゴウ</t>
    </rPh>
    <rPh sb="7" eb="9">
      <t>ジム</t>
    </rPh>
    <rPh sb="9" eb="11">
      <t>クミアイ</t>
    </rPh>
    <rPh sb="11" eb="14">
      <t>ヤマグチケン</t>
    </rPh>
    <rPh sb="14" eb="16">
      <t>ジチ</t>
    </rPh>
    <rPh sb="16" eb="18">
      <t>カイカン</t>
    </rPh>
    <rPh sb="18" eb="20">
      <t>カンリ</t>
    </rPh>
    <rPh sb="20" eb="22">
      <t>トクベツ</t>
    </rPh>
    <rPh sb="22" eb="24">
      <t>カイケイ</t>
    </rPh>
    <phoneticPr fontId="10"/>
  </si>
  <si>
    <t>山口県後期高齢者医療広域連合一般会計</t>
    <rPh sb="0" eb="3">
      <t>ヤマグチケン</t>
    </rPh>
    <rPh sb="3" eb="5">
      <t>コウキ</t>
    </rPh>
    <rPh sb="5" eb="8">
      <t>コウレイシャ</t>
    </rPh>
    <rPh sb="8" eb="10">
      <t>イリョウ</t>
    </rPh>
    <rPh sb="10" eb="12">
      <t>コウイキ</t>
    </rPh>
    <rPh sb="12" eb="14">
      <t>レンゴウ</t>
    </rPh>
    <rPh sb="14" eb="16">
      <t>イッパン</t>
    </rPh>
    <rPh sb="16" eb="18">
      <t>カイケイ</t>
    </rPh>
    <phoneticPr fontId="10"/>
  </si>
  <si>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10"/>
  </si>
  <si>
    <t>○</t>
  </si>
  <si>
    <t>防府市農業公社</t>
    <rPh sb="0" eb="2">
      <t>ホウフ</t>
    </rPh>
    <rPh sb="2" eb="3">
      <t>シ</t>
    </rPh>
    <rPh sb="3" eb="5">
      <t>ノウギョウ</t>
    </rPh>
    <rPh sb="5" eb="7">
      <t>コウシャ</t>
    </rPh>
    <phoneticPr fontId="10"/>
  </si>
  <si>
    <t>防府水道センター</t>
    <rPh sb="0" eb="2">
      <t>ホウフ</t>
    </rPh>
    <rPh sb="2" eb="4">
      <t>スイドウ</t>
    </rPh>
    <phoneticPr fontId="10"/>
  </si>
  <si>
    <t>防府市文化振興財団</t>
    <rPh sb="0" eb="2">
      <t>ホウフ</t>
    </rPh>
    <rPh sb="2" eb="3">
      <t>シ</t>
    </rPh>
    <rPh sb="3" eb="5">
      <t>ブンカ</t>
    </rPh>
    <rPh sb="5" eb="7">
      <t>シンコウ</t>
    </rPh>
    <rPh sb="7" eb="9">
      <t>ザイダン</t>
    </rPh>
    <phoneticPr fontId="10"/>
  </si>
  <si>
    <t>山口・防府地域工芸・地場産業振興センター</t>
    <rPh sb="0" eb="2">
      <t>ヤマグチ</t>
    </rPh>
    <rPh sb="3" eb="5">
      <t>ホウフ</t>
    </rPh>
    <rPh sb="5" eb="7">
      <t>チイキ</t>
    </rPh>
    <rPh sb="7" eb="9">
      <t>コウゲイ</t>
    </rPh>
    <rPh sb="10" eb="12">
      <t>ジバ</t>
    </rPh>
    <rPh sb="12" eb="14">
      <t>サンギョウ</t>
    </rPh>
    <rPh sb="14" eb="16">
      <t>シンコウ</t>
    </rPh>
    <phoneticPr fontId="10"/>
  </si>
  <si>
    <t>野島海運</t>
    <rPh sb="0" eb="1">
      <t>ノ</t>
    </rPh>
    <rPh sb="1" eb="2">
      <t>シマ</t>
    </rPh>
    <rPh sb="2" eb="4">
      <t>カイウン</t>
    </rPh>
    <phoneticPr fontId="10"/>
  </si>
  <si>
    <t>防府市土地開発公社</t>
    <rPh sb="0" eb="2">
      <t>ホウフ</t>
    </rPh>
    <rPh sb="2" eb="3">
      <t>シ</t>
    </rPh>
    <rPh sb="3" eb="5">
      <t>トチ</t>
    </rPh>
    <rPh sb="5" eb="7">
      <t>カイハツ</t>
    </rPh>
    <rPh sb="7" eb="9">
      <t>コウシャ</t>
    </rPh>
    <phoneticPr fontId="10"/>
  </si>
  <si>
    <t>防府地域振興</t>
    <rPh sb="0" eb="2">
      <t>ホウフ</t>
    </rPh>
    <rPh sb="2" eb="4">
      <t>チイキ</t>
    </rPh>
    <rPh sb="4" eb="6">
      <t>シンコウ</t>
    </rPh>
    <phoneticPr fontId="10"/>
  </si>
  <si>
    <t>やまぐち農林振興公社</t>
    <rPh sb="4" eb="6">
      <t>ノウリン</t>
    </rPh>
    <rPh sb="6" eb="8">
      <t>シンコウ</t>
    </rPh>
    <rPh sb="8" eb="10">
      <t>コウシャ</t>
    </rPh>
    <phoneticPr fontId="3"/>
  </si>
  <si>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</si>
  <si>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</si>
  <si>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</si>
  <si>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</si>
  <si>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</si>
  <si>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</si>
  <si>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</si>
  <si>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</si>
  <si>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</si>
  <si>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</si>
  <si>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</si>
  <si>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将来負担比率については、退職手当負担見込額等の減少や充当可能基金・基準財政需要額算入見込額等の増加により平成25年度から比率なしとなっている。
実質公債費比率については、元利償還金の減少等により、３ヵ年平均において毎年度、数値は減少している。
類似団体平均値と比較しても、将来負担比率、実質公債費比率ともに下回っており、良好な数値を維持している。
今後も公債費の償還と借入のバランスを考慮し、将来負担の増加とならないよう努める。</t>
    <rPh sb="0" eb="2">
      <t>ショウライ</t>
    </rPh>
    <rPh sb="2" eb="4">
      <t>フタン</t>
    </rPh>
    <rPh sb="4" eb="6">
      <t>ヒリツ</t>
    </rPh>
    <rPh sb="12" eb="14">
      <t>タイショク</t>
    </rPh>
    <rPh sb="14" eb="16">
      <t>テアテ</t>
    </rPh>
    <rPh sb="16" eb="18">
      <t>フタン</t>
    </rPh>
    <rPh sb="18" eb="20">
      <t>ミコ</t>
    </rPh>
    <rPh sb="20" eb="21">
      <t>ガク</t>
    </rPh>
    <rPh sb="21" eb="22">
      <t>トウ</t>
    </rPh>
    <rPh sb="23" eb="25">
      <t>ゲンショウ</t>
    </rPh>
    <rPh sb="26" eb="28">
      <t>ジュウトウ</t>
    </rPh>
    <rPh sb="28" eb="30">
      <t>カノウ</t>
    </rPh>
    <rPh sb="30" eb="32">
      <t>キキン</t>
    </rPh>
    <rPh sb="33" eb="35">
      <t>キジュン</t>
    </rPh>
    <rPh sb="35" eb="37">
      <t>ザイセイ</t>
    </rPh>
    <rPh sb="37" eb="39">
      <t>ジュヨウ</t>
    </rPh>
    <rPh sb="39" eb="40">
      <t>ガク</t>
    </rPh>
    <rPh sb="40" eb="42">
      <t>サンニュウ</t>
    </rPh>
    <rPh sb="42" eb="44">
      <t>ミコ</t>
    </rPh>
    <rPh sb="44" eb="45">
      <t>ガク</t>
    </rPh>
    <rPh sb="45" eb="46">
      <t>トウ</t>
    </rPh>
    <rPh sb="47" eb="49">
      <t>ゾウカ</t>
    </rPh>
    <rPh sb="52" eb="54">
      <t>ヘイセイ</t>
    </rPh>
    <rPh sb="56" eb="58">
      <t>ネンド</t>
    </rPh>
    <rPh sb="60" eb="62">
      <t>ヒリツ</t>
    </rPh>
    <rPh sb="72" eb="74">
      <t>ジッシツ</t>
    </rPh>
    <rPh sb="74" eb="76">
      <t>コウサイ</t>
    </rPh>
    <rPh sb="76" eb="77">
      <t>ヒ</t>
    </rPh>
    <rPh sb="77" eb="79">
      <t>ヒリツ</t>
    </rPh>
    <rPh sb="85" eb="87">
      <t>ガンリ</t>
    </rPh>
    <rPh sb="87" eb="90">
      <t>ショウカンキン</t>
    </rPh>
    <rPh sb="91" eb="93">
      <t>ゲンショウ</t>
    </rPh>
    <rPh sb="93" eb="94">
      <t>トウ</t>
    </rPh>
    <rPh sb="100" eb="101">
      <t>ネン</t>
    </rPh>
    <rPh sb="101" eb="103">
      <t>ヘイキン</t>
    </rPh>
    <rPh sb="107" eb="110">
      <t>マイネンド</t>
    </rPh>
    <rPh sb="111" eb="113">
      <t>スウチ</t>
    </rPh>
    <rPh sb="114" eb="116">
      <t>ゲンショウ</t>
    </rPh>
    <rPh sb="122" eb="124">
      <t>ルイジ</t>
    </rPh>
    <rPh sb="124" eb="126">
      <t>ダンタイ</t>
    </rPh>
    <rPh sb="126" eb="128">
      <t>ヘイキン</t>
    </rPh>
    <rPh sb="128" eb="129">
      <t>チ</t>
    </rPh>
    <rPh sb="130" eb="132">
      <t>ヒカク</t>
    </rPh>
    <rPh sb="136" eb="138">
      <t>ショウライ</t>
    </rPh>
    <rPh sb="138" eb="140">
      <t>フタン</t>
    </rPh>
    <rPh sb="140" eb="142">
      <t>ヒリツ</t>
    </rPh>
    <rPh sb="143" eb="145">
      <t>ジッシツ</t>
    </rPh>
    <rPh sb="145" eb="148">
      <t>コウサイヒ</t>
    </rPh>
    <rPh sb="148" eb="150">
      <t>ヒリツ</t>
    </rPh>
    <rPh sb="153" eb="155">
      <t>シタマワ</t>
    </rPh>
    <rPh sb="160" eb="162">
      <t>リョウコウ</t>
    </rPh>
    <rPh sb="163" eb="165">
      <t>スウチ</t>
    </rPh>
    <rPh sb="166" eb="168">
      <t>イジ</t>
    </rPh>
    <rPh sb="174" eb="176">
      <t>コンゴ</t>
    </rPh>
    <rPh sb="177" eb="180">
      <t>コウサイヒ</t>
    </rPh>
    <rPh sb="181" eb="183">
      <t>ショウカン</t>
    </rPh>
    <rPh sb="184" eb="186">
      <t>カリイレ</t>
    </rPh>
    <rPh sb="192" eb="194">
      <t>コウリョ</t>
    </rPh>
    <rPh sb="196" eb="198">
      <t>ショウライ</t>
    </rPh>
    <rPh sb="198" eb="200">
      <t>フタン</t>
    </rPh>
    <rPh sb="201" eb="203">
      <t>ゾウカ</t>
    </rPh>
    <rPh sb="210" eb="211">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</si>
</sst>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46440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27026</c:v>
                </c:pt>
                <c:pt idx="1">
                  <c:v>78639</c:v>
                </c:pt>
                <c:pt idx="2">
                  <c:v>57580</c:v>
                </c:pt>
                <c:pt idx="3">
                  <c:v>32633</c:v>
                </c:pt>
                <c:pt idx="4">
                  <c:v>42242</c:v>
                </c:pt>
              </c:numCache>
            </c:numRef>
          </c:val>
          <c:smooth val="0"/>
        </c:ser>
        <c:dLbls>
          <c:showLegendKey val="0"/>
          <c:showVal val="0"/>
          <c:showCatName val="0"/>
          <c:showSerName val="0"/>
          <c:showPercent val="0"/>
          <c:showBubbleSize val="0"/>
        </c:dLbls>
        <c:marker val="1"/>
        <c:smooth val="0"/>
        <c:axId val="65789312"/>
        <c:axId val="65791488"/>
      </c:lineChart>
      <c:catAx>
        <c:axId val="657893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5791488"/>
        <c:crosses val="autoZero"/>
        <c:auto val="1"/>
        <c:lblAlgn val="ctr"/>
        <c:lblOffset val="100"/>
        <c:tickLblSkip val="1"/>
        <c:tickMarkSkip val="1"/>
        <c:noMultiLvlLbl val="0"/>
      </c:catAx>
      <c:valAx>
        <c:axId val="6579148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5789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6.95</c:v>
                </c:pt>
                <c:pt idx="1">
                  <c:v>4.67</c:v>
                </c:pt>
                <c:pt idx="2">
                  <c:v>7.1</c:v>
                </c:pt>
                <c:pt idx="3">
                  <c:v>6.61</c:v>
                </c:pt>
                <c:pt idx="4">
                  <c:v>5.59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20.28</c:v>
                </c:pt>
                <c:pt idx="1">
                  <c:v>22.91</c:v>
                </c:pt>
                <c:pt idx="2">
                  <c:v>24.29</c:v>
                </c:pt>
                <c:pt idx="3">
                  <c:v>24.18</c:v>
                </c:pt>
                <c:pt idx="4">
                  <c:v>23.24</c:v>
                </c:pt>
              </c:numCache>
            </c:numRef>
          </c:val>
        </c:ser>
        <c:dLbls>
          <c:showLegendKey val="0"/>
          <c:showVal val="0"/>
          <c:showCatName val="0"/>
          <c:showSerName val="0"/>
          <c:showPercent val="0"/>
          <c:showBubbleSize val="0"/>
        </c:dLbls>
        <c:gapWidth val="250"/>
        <c:overlap val="100"/>
        <c:axId val="98408320"/>
        <c:axId val="98418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-1.1599999999999999</c:v>
                </c:pt>
                <c:pt idx="1">
                  <c:v>0.49</c:v>
                </c:pt>
                <c:pt idx="2">
                  <c:v>4.05</c:v>
                </c:pt>
                <c:pt idx="3">
                  <c:v>-0.5</c:v>
                </c:pt>
                <c:pt idx="4">
                  <c:v>-1.51</c:v>
                </c:pt>
              </c:numCache>
            </c:numRef>
          </c:val>
          <c:smooth val="0"/>
        </c:ser>
        <c:dLbls>
          <c:showLegendKey val="0"/>
          <c:showVal val="0"/>
          <c:showCatName val="0"/>
          <c:showSerName val="0"/>
          <c:showPercent val="0"/>
          <c:showBubbleSize val="0"/>
        </c:dLbls>
        <c:marker val="1"/>
        <c:smooth val="0"/>
        <c:axId val="98408320"/>
        <c:axId val="98418688"/>
      </c:lineChart>
      <c:catAx>
        <c:axId val="9840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418688"/>
        <c:crosses val="autoZero"/>
        <c:auto val="1"/>
        <c:lblAlgn val="ctr"/>
        <c:lblOffset val="100"/>
        <c:tickLblSkip val="1"/>
        <c:tickMarkSkip val="1"/>
        <c:noMultiLvlLbl val="0"/>
      </c:catAx>
      <c:valAx>
        <c:axId val="98418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40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c:v>
                </c:pt>
                <c:pt idx="2">
                  <c:v>#N/A</c:v>
                </c:pt>
                <c:pt idx="3">
                  <c:v>0.11</c:v>
                </c:pt>
                <c:pt idx="4">
                  <c:v>#N/A</c:v>
                </c:pt>
                <c:pt idx="5">
                  <c:v>0.15</c:v>
                </c:pt>
                <c:pt idx="6">
                  <c:v>#N/A</c:v>
                </c:pt>
                <c:pt idx="7">
                  <c:v>0.14000000000000001</c:v>
                </c:pt>
                <c:pt idx="8">
                  <c:v>#N/A</c:v>
                </c:pt>
                <c:pt idx="9">
                  <c:v>0.15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0.13</c:v>
                </c:pt>
                <c:pt idx="2">
                  <c:v>#N/A</c:v>
                </c:pt>
                <c:pt idx="3">
                  <c:v>0.16</c:v>
                </c:pt>
                <c:pt idx="4">
                  <c:v>#N/A</c:v>
                </c:pt>
                <c:pt idx="5">
                  <c:v>0.15</c:v>
                </c:pt>
                <c:pt idx="6">
                  <c:v>#N/A</c:v>
                </c:pt>
                <c:pt idx="7">
                  <c:v>0.17</c:v>
                </c:pt>
                <c:pt idx="8">
                  <c:v>#N/A</c:v>
                </c:pt>
                <c:pt idx="9">
                  <c:v>0.15</c:v>
                </c:pt>
              </c:numCache>
            </c:numRef>
          </c:val>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0.32</c:v>
                </c:pt>
                <c:pt idx="2">
                  <c:v>#N/A</c:v>
                </c:pt>
                <c:pt idx="3">
                  <c:v>0.84</c:v>
                </c:pt>
                <c:pt idx="4">
                  <c:v>#N/A</c:v>
                </c:pt>
                <c:pt idx="5">
                  <c:v>0.69</c:v>
                </c:pt>
                <c:pt idx="6">
                  <c:v>#N/A</c:v>
                </c:pt>
                <c:pt idx="7">
                  <c:v>0.62</c:v>
                </c:pt>
                <c:pt idx="8">
                  <c:v>#N/A</c:v>
                </c:pt>
                <c:pt idx="9">
                  <c:v>0.39</c:v>
                </c:pt>
              </c:numCache>
            </c:numRef>
          </c:val>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1.62</c:v>
                </c:pt>
                <c:pt idx="2">
                  <c:v>#N/A</c:v>
                </c:pt>
                <c:pt idx="3">
                  <c:v>1.26</c:v>
                </c:pt>
                <c:pt idx="4">
                  <c:v>#N/A</c:v>
                </c:pt>
                <c:pt idx="5">
                  <c:v>1.53</c:v>
                </c:pt>
                <c:pt idx="6">
                  <c:v>#N/A</c:v>
                </c:pt>
                <c:pt idx="7">
                  <c:v>1.85</c:v>
                </c:pt>
                <c:pt idx="8">
                  <c:v>#N/A</c:v>
                </c:pt>
                <c:pt idx="9">
                  <c:v>1.57</c:v>
                </c:pt>
              </c:numCache>
            </c:numRef>
          </c:val>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1.01</c:v>
                </c:pt>
                <c:pt idx="2">
                  <c:v>#N/A</c:v>
                </c:pt>
                <c:pt idx="3">
                  <c:v>1.35</c:v>
                </c:pt>
                <c:pt idx="4">
                  <c:v>#N/A</c:v>
                </c:pt>
                <c:pt idx="5">
                  <c:v>1.48</c:v>
                </c:pt>
                <c:pt idx="6">
                  <c:v>#N/A</c:v>
                </c:pt>
                <c:pt idx="7">
                  <c:v>2.06</c:v>
                </c:pt>
                <c:pt idx="8">
                  <c:v>#N/A</c:v>
                </c:pt>
                <c:pt idx="9">
                  <c:v>2.56</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2.2599999999999998</c:v>
                </c:pt>
                <c:pt idx="2">
                  <c:v>#N/A</c:v>
                </c:pt>
                <c:pt idx="3">
                  <c:v>2.85</c:v>
                </c:pt>
                <c:pt idx="4">
                  <c:v>#N/A</c:v>
                </c:pt>
                <c:pt idx="5">
                  <c:v>3.07</c:v>
                </c:pt>
                <c:pt idx="6">
                  <c:v>#N/A</c:v>
                </c:pt>
                <c:pt idx="7">
                  <c:v>3.21</c:v>
                </c:pt>
                <c:pt idx="8">
                  <c:v>#N/A</c:v>
                </c:pt>
                <c:pt idx="9">
                  <c:v>3.3</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3.2</c:v>
                </c:pt>
                <c:pt idx="2">
                  <c:v>#N/A</c:v>
                </c:pt>
                <c:pt idx="3">
                  <c:v>3.82</c:v>
                </c:pt>
                <c:pt idx="4">
                  <c:v>#N/A</c:v>
                </c:pt>
                <c:pt idx="5">
                  <c:v>4.7699999999999996</c:v>
                </c:pt>
                <c:pt idx="6">
                  <c:v>#N/A</c:v>
                </c:pt>
                <c:pt idx="7">
                  <c:v>4.8099999999999996</c:v>
                </c:pt>
                <c:pt idx="8">
                  <c:v>#N/A</c:v>
                </c:pt>
                <c:pt idx="9">
                  <c:v>3.72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6.95</c:v>
                </c:pt>
                <c:pt idx="2">
                  <c:v>#N/A</c:v>
                </c:pt>
                <c:pt idx="3">
                  <c:v>4.67</c:v>
                </c:pt>
                <c:pt idx="4">
                  <c:v>#N/A</c:v>
                </c:pt>
                <c:pt idx="5">
                  <c:v>7.09</c:v>
                </c:pt>
                <c:pt idx="6">
                  <c:v>#N/A</c:v>
                </c:pt>
                <c:pt idx="7">
                  <c:v>6.6</c:v>
                </c:pt>
                <c:pt idx="8">
                  <c:v>#N/A</c:v>
                </c:pt>
                <c:pt idx="9">
                  <c:v>5.58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8.8000000000000007</c:v>
                </c:pt>
                <c:pt idx="2">
                  <c:v>#N/A</c:v>
                </c:pt>
                <c:pt idx="3">
                  <c:v>9.5</c:v>
                </c:pt>
                <c:pt idx="4">
                  <c:v>#N/A</c:v>
                </c:pt>
                <c:pt idx="5">
                  <c:v>10.029999999999999</c:v>
                </c:pt>
                <c:pt idx="6">
                  <c:v>#N/A</c:v>
                </c:pt>
                <c:pt idx="7">
                  <c:v>10.76</c:v>
                </c:pt>
                <c:pt idx="8">
                  <c:v>#N/A</c:v>
                </c:pt>
                <c:pt idx="9">
                  <c:v>10.17</c:v>
                </c:pt>
              </c:numCache>
            </c:numRef>
          </c:val>
        </c:ser>
        <c:dLbls>
          <c:showLegendKey val="0"/>
          <c:showVal val="0"/>
          <c:showCatName val="0"/>
          <c:showSerName val="0"/>
          <c:showPercent val="0"/>
          <c:showBubbleSize val="0"/>
        </c:dLbls>
        <c:gapWidth val="150"/>
        <c:overlap val="100"/>
        <c:axId val="83164544"/>
        <c:axId val="98784384"/>
      </c:barChart>
      <c:catAx>
        <c:axId val="8316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784384"/>
        <c:crosses val="autoZero"/>
        <c:auto val="1"/>
        <c:lblAlgn val="ctr"/>
        <c:lblOffset val="100"/>
        <c:tickLblSkip val="1"/>
        <c:tickMarkSkip val="1"/>
        <c:noMultiLvlLbl val="0"/>
      </c:catAx>
      <c:valAx>
        <c:axId val="98784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164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3960</c:v>
                </c:pt>
                <c:pt idx="5">
                  <c:v>3902</c:v>
                </c:pt>
                <c:pt idx="8">
                  <c:v>4036</c:v>
                </c:pt>
                <c:pt idx="11">
                  <c:v>4137</c:v>
                </c:pt>
                <c:pt idx="14">
                  <c:v>3951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67</c:v>
                </c:pt>
                <c:pt idx="3">
                  <c:v>71</c:v>
                </c:pt>
                <c:pt idx="6">
                  <c:v>29</c:v>
                </c:pt>
                <c:pt idx="9">
                  <c:v>8</c:v>
                </c:pt>
                <c:pt idx="12">
                  <c:v>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933</c:v>
                </c:pt>
                <c:pt idx="3">
                  <c:v>913</c:v>
                </c:pt>
                <c:pt idx="6">
                  <c:v>921</c:v>
                </c:pt>
                <c:pt idx="9">
                  <c:v>925</c:v>
                </c:pt>
                <c:pt idx="12">
                  <c:v>954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3694</c:v>
                </c:pt>
                <c:pt idx="3">
                  <c:v>3750</c:v>
                </c:pt>
                <c:pt idx="6">
                  <c:v>3847</c:v>
                </c:pt>
                <c:pt idx="9">
                  <c:v>3773</c:v>
                </c:pt>
                <c:pt idx="12">
                  <c:v>3627</c:v>
                </c:pt>
              </c:numCache>
            </c:numRef>
          </c:val>
        </c:ser>
        <c:dLbls>
          <c:showLegendKey val="0"/>
          <c:showVal val="0"/>
          <c:showCatName val="0"/>
          <c:showSerName val="0"/>
          <c:showPercent val="0"/>
          <c:showBubbleSize val="0"/>
        </c:dLbls>
        <c:gapWidth val="100"/>
        <c:overlap val="100"/>
        <c:axId val="65694720"/>
        <c:axId val="65709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734</c:v>
                </c:pt>
                <c:pt idx="2">
                  <c:v>#N/A</c:v>
                </c:pt>
                <c:pt idx="3">
                  <c:v>#N/A</c:v>
                </c:pt>
                <c:pt idx="4">
                  <c:v>832</c:v>
                </c:pt>
                <c:pt idx="5">
                  <c:v>#N/A</c:v>
                </c:pt>
                <c:pt idx="6">
                  <c:v>#N/A</c:v>
                </c:pt>
                <c:pt idx="7">
                  <c:v>761</c:v>
                </c:pt>
                <c:pt idx="8">
                  <c:v>#N/A</c:v>
                </c:pt>
                <c:pt idx="9">
                  <c:v>#N/A</c:v>
                </c:pt>
                <c:pt idx="10">
                  <c:v>569</c:v>
                </c:pt>
                <c:pt idx="11">
                  <c:v>#N/A</c:v>
                </c:pt>
                <c:pt idx="12">
                  <c:v>#N/A</c:v>
                </c:pt>
                <c:pt idx="13">
                  <c:v>637</c:v>
                </c:pt>
                <c:pt idx="14">
                  <c:v>#N/A</c:v>
                </c:pt>
              </c:numCache>
            </c:numRef>
          </c:val>
          <c:smooth val="0"/>
        </c:ser>
        <c:dLbls>
          <c:showLegendKey val="0"/>
          <c:showVal val="0"/>
          <c:showCatName val="0"/>
          <c:showSerName val="0"/>
          <c:showPercent val="0"/>
          <c:showBubbleSize val="0"/>
        </c:dLbls>
        <c:marker val="1"/>
        <c:smooth val="0"/>
        <c:axId val="65694720"/>
        <c:axId val="65709184"/>
      </c:lineChart>
      <c:catAx>
        <c:axId val="6569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5709184"/>
        <c:crosses val="autoZero"/>
        <c:auto val="1"/>
        <c:lblAlgn val="ctr"/>
        <c:lblOffset val="100"/>
        <c:tickLblSkip val="1"/>
        <c:tickMarkSkip val="1"/>
        <c:noMultiLvlLbl val="0"/>
      </c:catAx>
      <c:valAx>
        <c:axId val="65709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694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34481</c:v>
                </c:pt>
                <c:pt idx="5">
                  <c:v>36789</c:v>
                </c:pt>
                <c:pt idx="8">
                  <c:v>38331</c:v>
                </c:pt>
                <c:pt idx="11">
                  <c:v>38343</c:v>
                </c:pt>
                <c:pt idx="14">
                  <c:v>38774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13105</c:v>
                </c:pt>
                <c:pt idx="5">
                  <c:v>12908</c:v>
                </c:pt>
                <c:pt idx="8">
                  <c:v>12559</c:v>
                </c:pt>
                <c:pt idx="11">
                  <c:v>12185</c:v>
                </c:pt>
                <c:pt idx="14">
                  <c:v>11932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9307</c:v>
                </c:pt>
                <c:pt idx="5">
                  <c:v>9914</c:v>
                </c:pt>
                <c:pt idx="8">
                  <c:v>10691</c:v>
                </c:pt>
                <c:pt idx="11">
                  <c:v>10898</c:v>
                </c:pt>
                <c:pt idx="14">
                  <c:v>11813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8</c:v>
                </c:pt>
                <c:pt idx="3">
                  <c:v>6</c:v>
                </c:pt>
                <c:pt idx="6">
                  <c:v>4</c:v>
                </c:pt>
                <c:pt idx="9">
                  <c:v>3</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7597</c:v>
                </c:pt>
                <c:pt idx="3">
                  <c:v>7313</c:v>
                </c:pt>
                <c:pt idx="6">
                  <c:v>6762</c:v>
                </c:pt>
                <c:pt idx="9">
                  <c:v>6391</c:v>
                </c:pt>
                <c:pt idx="12">
                  <c:v>5904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14976</c:v>
                </c:pt>
                <c:pt idx="3">
                  <c:v>14340</c:v>
                </c:pt>
                <c:pt idx="6">
                  <c:v>14633</c:v>
                </c:pt>
                <c:pt idx="9">
                  <c:v>14733</c:v>
                </c:pt>
                <c:pt idx="12">
                  <c:v>14956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849</c:v>
                </c:pt>
                <c:pt idx="3">
                  <c:v>381</c:v>
                </c:pt>
                <c:pt idx="6">
                  <c:v>330</c:v>
                </c:pt>
                <c:pt idx="9">
                  <c:v>329</c:v>
                </c:pt>
                <c:pt idx="12">
                  <c:v>355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35277</c:v>
                </c:pt>
                <c:pt idx="3">
                  <c:v>38205</c:v>
                </c:pt>
                <c:pt idx="6">
                  <c:v>38703</c:v>
                </c:pt>
                <c:pt idx="9">
                  <c:v>38661</c:v>
                </c:pt>
                <c:pt idx="12">
                  <c:v>38955</c:v>
                </c:pt>
              </c:numCache>
            </c:numRef>
          </c:val>
        </c:ser>
        <c:dLbls>
          <c:showLegendKey val="0"/>
          <c:showVal val="0"/>
          <c:showCatName val="0"/>
          <c:showSerName val="0"/>
          <c:showPercent val="0"/>
          <c:showBubbleSize val="0"/>
        </c:dLbls>
        <c:gapWidth val="100"/>
        <c:overlap val="100"/>
        <c:axId val="66103936"/>
        <c:axId val="66110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1812</c:v>
                </c:pt>
                <c:pt idx="2">
                  <c:v>#N/A</c:v>
                </c:pt>
                <c:pt idx="3">
                  <c:v>#N/A</c:v>
                </c:pt>
                <c:pt idx="4">
                  <c:v>635</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66103936"/>
        <c:axId val="66110208"/>
      </c:lineChart>
      <c:catAx>
        <c:axId val="6610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6110208"/>
        <c:crosses val="autoZero"/>
        <c:auto val="1"/>
        <c:lblAlgn val="ctr"/>
        <c:lblOffset val="100"/>
        <c:tickLblSkip val="1"/>
        <c:tickMarkSkip val="1"/>
        <c:noMultiLvlLbl val="0"/>
      </c:catAx>
      <c:valAx>
        <c:axId val="66110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103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8333696"/>
        <c:axId val="108344064"/>
      </c:scatterChart>
      <c:valAx>
        <c:axId val="1083336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344064"/>
        <c:crosses val="autoZero"/>
        <c:crossBetween val="midCat"/>
      </c:valAx>
      <c:valAx>
        <c:axId val="1083440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3336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5.3</c:v>
                </c:pt>
                <c:pt idx="1">
                  <c:v>4.4000000000000004</c:v>
                </c:pt>
                <c:pt idx="2">
                  <c:v>3.9</c:v>
                </c:pt>
                <c:pt idx="3">
                  <c:v>3.6</c:v>
                </c:pt>
                <c:pt idx="4">
                  <c:v>3.3</c:v>
                </c:pt>
              </c:numCache>
            </c:numRef>
          </c:xVal>
          <c:yVal>
            <c:numRef>
              <c:f>公会計指標分析・財政指標組合せ分析表!$K$73:$O$73</c:f>
              <c:numCache>
                <c:formatCode>#,##0.0;"▲ "#,##0.0</c:formatCode>
                <c:ptCount val="5"/>
                <c:pt idx="0">
                  <c:v>9.3000000000000007</c:v>
                </c:pt>
                <c:pt idx="1">
                  <c:v>3.2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9.3000000000000007</c:v>
                </c:pt>
                <c:pt idx="1">
                  <c:v>8.5</c:v>
                </c:pt>
                <c:pt idx="2">
                  <c:v>7.9</c:v>
                </c:pt>
                <c:pt idx="3">
                  <c:v>7.1</c:v>
                </c:pt>
                <c:pt idx="4">
                  <c:v>6.2</c:v>
                </c:pt>
              </c:numCache>
            </c:numRef>
          </c:xVal>
          <c:yVal>
            <c:numRef>
              <c:f>公会計指標分析・財政指標組合せ分析表!$K$77:$O$77</c:f>
              <c:numCache>
                <c:formatCode>#,##0.0;"▲ "#,##0.0</c:formatCode>
                <c:ptCount val="5"/>
                <c:pt idx="0">
                  <c:v>55.5</c:v>
                </c:pt>
                <c:pt idx="1">
                  <c:v>46.1</c:v>
                </c:pt>
                <c:pt idx="2">
                  <c:v>37.6</c:v>
                </c:pt>
                <c:pt idx="3">
                  <c:v>33.799999999999997</c:v>
                </c:pt>
                <c:pt idx="4">
                  <c:v>15.8</c:v>
                </c:pt>
              </c:numCache>
            </c:numRef>
          </c:yVal>
          <c:smooth val="0"/>
        </c:ser>
        <c:dLbls>
          <c:showLegendKey val="0"/>
          <c:showVal val="0"/>
          <c:showCatName val="0"/>
          <c:showSerName val="0"/>
          <c:showPercent val="0"/>
          <c:showBubbleSize val="0"/>
        </c:dLbls>
        <c:axId val="108390272"/>
        <c:axId val="108417024"/>
      </c:scatterChart>
      <c:valAx>
        <c:axId val="108390272"/>
        <c:scaling>
          <c:orientation val="minMax"/>
          <c:max val="9.7999999999999989"/>
          <c:min val="4.09999999999999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417024"/>
        <c:crosses val="autoZero"/>
        <c:crossBetween val="midCat"/>
      </c:valAx>
      <c:valAx>
        <c:axId val="108417024"/>
        <c:scaling>
          <c:orientation val="minMax"/>
          <c:max val="6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390272"/>
        <c:crosses val="autoZero"/>
        <c:crossBetween val="midCat"/>
        <c:majorUnit val="8.1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減税補塡債などに係る元利償還金の減少以上に、災害復旧費等に係る基準財政需要額などの算入公債費比率が減少したことにより、実質公債費比率の分子が増加した。</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教育・福祉施設等整備事業債などの影響で一般会計に係る地方債残高等は増加したが、それ以上に減債基金や庁舎建設基金の残高増加の影響で充当可能基金が増加したため、将来負担比率の分子が減少した。</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山口県防府市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117,713
116,814
189.37
42,370,740
40,585,935
1,278,400
22,875,721
38,955,252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3" name="角丸四角形 22"/>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2" name="テキスト ボックス 31"/>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3" name="正方形/長方形 42"/>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5" name="テキスト ボックス 44"/>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0" name="正方形/長方形 4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1" name="正方形/長方形 5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2" name="正方形/長方形 5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3" name="正方形/長方形 5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4" name="正方形/長方形 5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5" name="正方形/長方形 54"/>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6" name="正方形/長方形 5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7" name="テキスト ボックス 56"/>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8" name="正方形/長方形 5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9" name="正方形/長方形 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0" name="正方形/長方形 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1" name="正方形/長方形 60"/>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2" name="正方形/長方形 61"/>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3" name="テキスト ボックス 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4" name="テキスト ボックス 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山口県防府市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117,713
116,814
189.37
42,370,740
40,585,935
1,278,400
22,875,721
38,955,252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山口県防府市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117,713
116,814
189.37
42,370,740
40,585,935
1,278,400
22,875,721
38,955,252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山口県防府市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117,713
116,814
189.37
42,370,740
40,585,935
1,278,400
22,875,721
38,955,252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j-ea"/>
              <a:ea typeface="+mj-ea"/>
              <a:cs typeface="+mn-cs"/>
            </a:rPr>
            <a:t>　地方消費税交付金の増などにより、基準財政需要額の増加以上に基準財政収入額も増加したため、単年度、</a:t>
          </a:r>
          <a:r>
            <a:rPr kumimoji="1" lang="en-US" altLang="ja-JP" sz="1300" baseline="0">
              <a:solidFill>
                <a:schemeClr val="dk1"/>
              </a:solidFill>
              <a:effectLst/>
              <a:latin typeface="+mj-ea"/>
              <a:ea typeface="+mj-ea"/>
              <a:cs typeface="+mn-cs"/>
            </a:rPr>
            <a:t>3</a:t>
          </a:r>
          <a:r>
            <a:rPr kumimoji="1" lang="ja-JP" altLang="ja-JP" sz="1300" baseline="0">
              <a:solidFill>
                <a:schemeClr val="dk1"/>
              </a:solidFill>
              <a:effectLst/>
              <a:latin typeface="+mj-ea"/>
              <a:ea typeface="+mj-ea"/>
              <a:cs typeface="+mn-cs"/>
            </a:rPr>
            <a:t>ヵ年平均ともに財政力指数は</a:t>
          </a:r>
          <a:r>
            <a:rPr kumimoji="1" lang="en-US" altLang="ja-JP" sz="1300" baseline="0">
              <a:solidFill>
                <a:schemeClr val="dk1"/>
              </a:solidFill>
              <a:effectLst/>
              <a:latin typeface="+mj-ea"/>
              <a:ea typeface="+mj-ea"/>
              <a:cs typeface="+mn-cs"/>
            </a:rPr>
            <a:t>0.01</a:t>
          </a:r>
          <a:r>
            <a:rPr kumimoji="1" lang="ja-JP" altLang="en-US" sz="1300" baseline="0">
              <a:solidFill>
                <a:schemeClr val="dk1"/>
              </a:solidFill>
              <a:effectLst/>
              <a:latin typeface="+mj-ea"/>
              <a:ea typeface="+mj-ea"/>
              <a:cs typeface="+mn-cs"/>
            </a:rPr>
            <a:t>％</a:t>
          </a:r>
          <a:r>
            <a:rPr kumimoji="1" lang="ja-JP" altLang="ja-JP" sz="1300" baseline="0">
              <a:solidFill>
                <a:schemeClr val="dk1"/>
              </a:solidFill>
              <a:effectLst/>
              <a:latin typeface="+mj-ea"/>
              <a:ea typeface="+mj-ea"/>
              <a:cs typeface="+mn-cs"/>
            </a:rPr>
            <a:t>改善した。</a:t>
          </a:r>
          <a:endParaRPr lang="ja-JP" altLang="ja-JP" sz="1300">
            <a:effectLst/>
            <a:latin typeface="+mj-ea"/>
            <a:ea typeface="+mj-ea"/>
          </a:endParaRPr>
        </a:p>
        <a:p>
          <a:r>
            <a:rPr kumimoji="1" lang="ja-JP" altLang="ja-JP" sz="1300" baseline="0">
              <a:solidFill>
                <a:schemeClr val="dk1"/>
              </a:solidFill>
              <a:effectLst/>
              <a:latin typeface="+mj-ea"/>
              <a:ea typeface="+mj-ea"/>
              <a:cs typeface="+mn-cs"/>
            </a:rPr>
            <a:t>　類似団体平均との比較では</a:t>
          </a:r>
          <a:r>
            <a:rPr kumimoji="1" lang="en-US" altLang="ja-JP" sz="1300" baseline="0">
              <a:solidFill>
                <a:schemeClr val="dk1"/>
              </a:solidFill>
              <a:effectLst/>
              <a:latin typeface="+mj-ea"/>
              <a:ea typeface="+mj-ea"/>
              <a:cs typeface="+mn-cs"/>
            </a:rPr>
            <a:t>0.01</a:t>
          </a:r>
          <a:r>
            <a:rPr kumimoji="1" lang="ja-JP" altLang="en-US" sz="1300" baseline="0">
              <a:solidFill>
                <a:schemeClr val="dk1"/>
              </a:solidFill>
              <a:effectLst/>
              <a:latin typeface="+mj-ea"/>
              <a:ea typeface="+mj-ea"/>
              <a:cs typeface="+mn-cs"/>
            </a:rPr>
            <a:t>％</a:t>
          </a:r>
          <a:r>
            <a:rPr kumimoji="1" lang="ja-JP" altLang="ja-JP" sz="1300" baseline="0">
              <a:solidFill>
                <a:schemeClr val="dk1"/>
              </a:solidFill>
              <a:effectLst/>
              <a:latin typeface="+mj-ea"/>
              <a:ea typeface="+mj-ea"/>
              <a:cs typeface="+mn-cs"/>
            </a:rPr>
            <a:t>上回る結果となった。</a:t>
          </a:r>
          <a:endParaRPr lang="ja-JP" altLang="ja-JP" sz="1300">
            <a:effectLst/>
            <a:latin typeface="+mj-ea"/>
            <a:ea typeface="+mj-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28122</xdr:rowOff>
    </xdr:to>
    <xdr:cxnSp macro="">
      <xdr:nvCxnSpPr>
        <xdr:cNvPr id="65" name="直線コネクタ 64"/>
        <xdr:cNvCxnSpPr/>
      </xdr:nvCxnSpPr>
      <xdr:spPr>
        <a:xfrm flipV="1">
          <a:off x="4953000" y="6278336"/>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110672</xdr:rowOff>
    </xdr:from>
    <xdr:to>
      <xdr:col>7</xdr:col>
      <xdr:colOff>152400</xdr:colOff>
      <xdr:row>41</xdr:row>
      <xdr:rowOff>127907</xdr:rowOff>
    </xdr:to>
    <xdr:cxnSp macro="">
      <xdr:nvCxnSpPr>
        <xdr:cNvPr id="70" name="直線コネクタ 69"/>
        <xdr:cNvCxnSpPr/>
      </xdr:nvCxnSpPr>
      <xdr:spPr>
        <a:xfrm flipV="1">
          <a:off x="4114800" y="71401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49184</xdr:rowOff>
    </xdr:from>
    <xdr:ext cx="762000" cy="259045"/>
    <xdr:sp macro="" textlink="">
      <xdr:nvSpPr>
        <xdr:cNvPr id="71"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72" name="フローチャート : 判断 71"/>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127907</xdr:rowOff>
    </xdr:from>
    <xdr:to>
      <xdr:col>6</xdr:col>
      <xdr:colOff>0</xdr:colOff>
      <xdr:row>41</xdr:row>
      <xdr:rowOff>127907</xdr:rowOff>
    </xdr:to>
    <xdr:cxnSp macro="">
      <xdr:nvCxnSpPr>
        <xdr:cNvPr id="73" name="直線コネクタ 72"/>
        <xdr:cNvCxnSpPr/>
      </xdr:nvCxnSpPr>
      <xdr:spPr>
        <a:xfrm>
          <a:off x="3225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5" name="テキスト ボックス 74"/>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127907</xdr:rowOff>
    </xdr:from>
    <xdr:to>
      <xdr:col>4</xdr:col>
      <xdr:colOff>482600</xdr:colOff>
      <xdr:row>41</xdr:row>
      <xdr:rowOff>127907</xdr:rowOff>
    </xdr:to>
    <xdr:cxnSp macro="">
      <xdr:nvCxnSpPr>
        <xdr:cNvPr id="76" name="直線コネクタ 75"/>
        <xdr:cNvCxnSpPr/>
      </xdr:nvCxnSpPr>
      <xdr:spPr>
        <a:xfrm>
          <a:off x="2336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8" name="テキスト ボックス 77"/>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127907</xdr:rowOff>
    </xdr:to>
    <xdr:cxnSp macro="">
      <xdr:nvCxnSpPr>
        <xdr:cNvPr id="79" name="直線コネクタ 78"/>
        <xdr:cNvCxnSpPr/>
      </xdr:nvCxnSpPr>
      <xdr:spPr>
        <a:xfrm>
          <a:off x="1447800" y="710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81" name="テキスト ボックス 80"/>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2" name="フローチャート :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43742</xdr:rowOff>
    </xdr:from>
    <xdr:ext cx="762000" cy="259045"/>
    <xdr:sp macro="" textlink="">
      <xdr:nvSpPr>
        <xdr:cNvPr id="83" name="テキスト ボックス 82"/>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59872</xdr:rowOff>
    </xdr:from>
    <xdr:to>
      <xdr:col>7</xdr:col>
      <xdr:colOff>203200</xdr:colOff>
      <xdr:row>41</xdr:row>
      <xdr:rowOff>161472</xdr:rowOff>
    </xdr:to>
    <xdr:sp macro="" textlink="">
      <xdr:nvSpPr>
        <xdr:cNvPr id="89" name="円/楕円 88"/>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76399</xdr:rowOff>
    </xdr:from>
    <xdr:ext cx="762000" cy="259045"/>
    <xdr:sp macro="" textlink="">
      <xdr:nvSpPr>
        <xdr:cNvPr id="90" name="財政力該当値テキスト"/>
        <xdr:cNvSpPr txBox="1"/>
      </xdr:nvSpPr>
      <xdr:spPr>
        <a:xfrm>
          <a:off x="50419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77107</xdr:rowOff>
    </xdr:from>
    <xdr:to>
      <xdr:col>6</xdr:col>
      <xdr:colOff>50800</xdr:colOff>
      <xdr:row>42</xdr:row>
      <xdr:rowOff>7257</xdr:rowOff>
    </xdr:to>
    <xdr:sp macro="" textlink="">
      <xdr:nvSpPr>
        <xdr:cNvPr id="91" name="円/楕円 90"/>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92" name="テキスト ボックス 91"/>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77107</xdr:rowOff>
    </xdr:from>
    <xdr:to>
      <xdr:col>4</xdr:col>
      <xdr:colOff>533400</xdr:colOff>
      <xdr:row>42</xdr:row>
      <xdr:rowOff>7257</xdr:rowOff>
    </xdr:to>
    <xdr:sp macro="" textlink="">
      <xdr:nvSpPr>
        <xdr:cNvPr id="93" name="円/楕円 92"/>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17434</xdr:rowOff>
    </xdr:from>
    <xdr:ext cx="762000" cy="259045"/>
    <xdr:sp macro="" textlink="">
      <xdr:nvSpPr>
        <xdr:cNvPr id="94" name="テキスト ボックス 93"/>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77107</xdr:rowOff>
    </xdr:from>
    <xdr:to>
      <xdr:col>3</xdr:col>
      <xdr:colOff>330200</xdr:colOff>
      <xdr:row>42</xdr:row>
      <xdr:rowOff>7257</xdr:rowOff>
    </xdr:to>
    <xdr:sp macro="" textlink="">
      <xdr:nvSpPr>
        <xdr:cNvPr id="95" name="円/楕円 94"/>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17434</xdr:rowOff>
    </xdr:from>
    <xdr:ext cx="762000" cy="259045"/>
    <xdr:sp macro="" textlink="">
      <xdr:nvSpPr>
        <xdr:cNvPr id="96" name="テキスト ボックス 95"/>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7" name="円/楕円 96"/>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98" name="テキスト ボックス 97"/>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経常一般財源については、市税、地方消費税交付金ともに増加しているが、経常経費充当一般財源については、退職金に係る人件費や扶助費等の増加で、経常一般財源以上に増加しているため、</a:t>
          </a:r>
          <a:r>
            <a:rPr kumimoji="1" lang="en-US" altLang="ja-JP" sz="1300">
              <a:solidFill>
                <a:schemeClr val="dk1"/>
              </a:solidFill>
              <a:effectLst/>
              <a:latin typeface="+mj-ea"/>
              <a:ea typeface="+mj-ea"/>
              <a:cs typeface="+mn-cs"/>
            </a:rPr>
            <a:t>0.6</a:t>
          </a:r>
          <a:r>
            <a:rPr kumimoji="1" lang="ja-JP" altLang="en-US" sz="1300">
              <a:solidFill>
                <a:schemeClr val="dk1"/>
              </a:solidFill>
              <a:effectLst/>
              <a:latin typeface="+mj-ea"/>
              <a:ea typeface="+mj-ea"/>
              <a:cs typeface="+mn-cs"/>
            </a:rPr>
            <a:t>％</a:t>
          </a:r>
          <a:r>
            <a:rPr kumimoji="1" lang="ja-JP" altLang="ja-JP" sz="1300">
              <a:solidFill>
                <a:schemeClr val="dk1"/>
              </a:solidFill>
              <a:effectLst/>
              <a:latin typeface="+mj-ea"/>
              <a:ea typeface="+mj-ea"/>
              <a:cs typeface="+mn-cs"/>
            </a:rPr>
            <a:t>増加した。</a:t>
          </a:r>
          <a:endParaRPr lang="ja-JP" altLang="ja-JP" sz="1300">
            <a:effectLst/>
            <a:latin typeface="+mj-ea"/>
            <a:ea typeface="+mj-ea"/>
          </a:endParaRPr>
        </a:p>
        <a:p>
          <a:r>
            <a:rPr kumimoji="1" lang="ja-JP" altLang="ja-JP" sz="1300">
              <a:solidFill>
                <a:schemeClr val="dk1"/>
              </a:solidFill>
              <a:effectLst/>
              <a:latin typeface="+mj-ea"/>
              <a:ea typeface="+mj-ea"/>
              <a:cs typeface="+mn-cs"/>
            </a:rPr>
            <a:t>　類似団体平均に比べ、</a:t>
          </a:r>
          <a:r>
            <a:rPr kumimoji="1" lang="en-US" altLang="ja-JP" sz="1300">
              <a:solidFill>
                <a:schemeClr val="dk1"/>
              </a:solidFill>
              <a:effectLst/>
              <a:latin typeface="+mj-ea"/>
              <a:ea typeface="+mj-ea"/>
              <a:cs typeface="+mn-cs"/>
            </a:rPr>
            <a:t>5.1</a:t>
          </a:r>
          <a:r>
            <a:rPr kumimoji="1" lang="ja-JP" altLang="en-US" sz="1300">
              <a:solidFill>
                <a:schemeClr val="dk1"/>
              </a:solidFill>
              <a:effectLst/>
              <a:latin typeface="+mj-ea"/>
              <a:ea typeface="+mj-ea"/>
              <a:cs typeface="+mn-cs"/>
            </a:rPr>
            <a:t>％</a:t>
          </a:r>
          <a:r>
            <a:rPr kumimoji="1" lang="ja-JP" altLang="ja-JP" sz="1300">
              <a:solidFill>
                <a:schemeClr val="dk1"/>
              </a:solidFill>
              <a:effectLst/>
              <a:latin typeface="+mj-ea"/>
              <a:ea typeface="+mj-ea"/>
              <a:cs typeface="+mn-cs"/>
            </a:rPr>
            <a:t>高い数値となっているので、引き続き人件費や物件費等の計上経費充当一般財源の削減に努める。</a:t>
          </a:r>
          <a:endParaRPr lang="ja-JP" altLang="ja-JP" sz="1300">
            <a:effectLst/>
            <a:latin typeface="+mj-ea"/>
            <a:ea typeface="+mj-ea"/>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64008</xdr:rowOff>
    </xdr:from>
    <xdr:to>
      <xdr:col>7</xdr:col>
      <xdr:colOff>152400</xdr:colOff>
      <xdr:row>67</xdr:row>
      <xdr:rowOff>65532</xdr:rowOff>
    </xdr:to>
    <xdr:cxnSp macro="">
      <xdr:nvCxnSpPr>
        <xdr:cNvPr id="126" name="直線コネクタ 125"/>
        <xdr:cNvCxnSpPr/>
      </xdr:nvCxnSpPr>
      <xdr:spPr>
        <a:xfrm flipV="1">
          <a:off x="4953000" y="10351008"/>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7</xdr:col>
      <xdr:colOff>63500</xdr:colOff>
      <xdr:row>67</xdr:row>
      <xdr:rowOff>65532</xdr:rowOff>
    </xdr:from>
    <xdr:to>
      <xdr:col>7</xdr:col>
      <xdr:colOff>241300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150385</xdr:rowOff>
    </xdr:from>
    <xdr:ext cx="762000" cy="259045"/>
    <xdr:sp macro="" textlink="">
      <xdr:nvSpPr>
        <xdr:cNvPr id="129" name="財政構造の弾力性最大値テキスト"/>
        <xdr:cNvSpPr txBox="1"/>
      </xdr:nvSpPr>
      <xdr:spPr>
        <a:xfrm>
          <a:off x="5041900" y="1009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60</xdr:row>
      <xdr:rowOff>64008</xdr:rowOff>
    </xdr:from>
    <xdr:to>
      <xdr:col>7</xdr:col>
      <xdr:colOff>241300</xdr:colOff>
      <xdr:row>60</xdr:row>
      <xdr:rowOff>64008</xdr:rowOff>
    </xdr:to>
    <xdr:cxnSp macro="">
      <xdr:nvCxnSpPr>
        <xdr:cNvPr id="130" name="直線コネクタ 129"/>
        <xdr:cNvCxnSpPr/>
      </xdr:nvCxnSpPr>
      <xdr:spPr>
        <a:xfrm>
          <a:off x="4864100" y="1035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7874</xdr:rowOff>
    </xdr:from>
    <xdr:to>
      <xdr:col>7</xdr:col>
      <xdr:colOff>152400</xdr:colOff>
      <xdr:row>65</xdr:row>
      <xdr:rowOff>36830</xdr:rowOff>
    </xdr:to>
    <xdr:cxnSp macro="">
      <xdr:nvCxnSpPr>
        <xdr:cNvPr id="131" name="直線コネクタ 130"/>
        <xdr:cNvCxnSpPr/>
      </xdr:nvCxnSpPr>
      <xdr:spPr>
        <a:xfrm>
          <a:off x="4114800" y="1115212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99331</xdr:rowOff>
    </xdr:from>
    <xdr:ext cx="762000" cy="259045"/>
    <xdr:sp macro="" textlink="">
      <xdr:nvSpPr>
        <xdr:cNvPr id="132"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82804</xdr:rowOff>
    </xdr:from>
    <xdr:to>
      <xdr:col>7</xdr:col>
      <xdr:colOff>203200</xdr:colOff>
      <xdr:row>64</xdr:row>
      <xdr:rowOff>12954</xdr:rowOff>
    </xdr:to>
    <xdr:sp macro="" textlink="">
      <xdr:nvSpPr>
        <xdr:cNvPr id="133" name="フローチャート :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145542</xdr:rowOff>
    </xdr:from>
    <xdr:to>
      <xdr:col>6</xdr:col>
      <xdr:colOff>0</xdr:colOff>
      <xdr:row>65</xdr:row>
      <xdr:rowOff>7874</xdr:rowOff>
    </xdr:to>
    <xdr:cxnSp macro="">
      <xdr:nvCxnSpPr>
        <xdr:cNvPr id="134" name="直線コネクタ 133"/>
        <xdr:cNvCxnSpPr/>
      </xdr:nvCxnSpPr>
      <xdr:spPr>
        <a:xfrm>
          <a:off x="3225800" y="1111834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51308</xdr:rowOff>
    </xdr:from>
    <xdr:to>
      <xdr:col>6</xdr:col>
      <xdr:colOff>50800</xdr:colOff>
      <xdr:row>64</xdr:row>
      <xdr:rowOff>152908</xdr:rowOff>
    </xdr:to>
    <xdr:sp macro="" textlink="">
      <xdr:nvSpPr>
        <xdr:cNvPr id="135" name="フローチャート : 判断 134"/>
        <xdr:cNvSpPr/>
      </xdr:nvSpPr>
      <xdr:spPr>
        <a:xfrm>
          <a:off x="4064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163085</xdr:rowOff>
    </xdr:from>
    <xdr:ext cx="736600" cy="259045"/>
    <xdr:sp macro="" textlink="">
      <xdr:nvSpPr>
        <xdr:cNvPr id="136" name="テキスト ボックス 135"/>
        <xdr:cNvSpPr txBox="1"/>
      </xdr:nvSpPr>
      <xdr:spPr>
        <a:xfrm>
          <a:off x="3733800" y="1079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145542</xdr:rowOff>
    </xdr:from>
    <xdr:to>
      <xdr:col>4</xdr:col>
      <xdr:colOff>482600</xdr:colOff>
      <xdr:row>65</xdr:row>
      <xdr:rowOff>60960</xdr:rowOff>
    </xdr:to>
    <xdr:cxnSp macro="">
      <xdr:nvCxnSpPr>
        <xdr:cNvPr id="137" name="直線コネクタ 136"/>
        <xdr:cNvCxnSpPr/>
      </xdr:nvCxnSpPr>
      <xdr:spPr>
        <a:xfrm flipV="1">
          <a:off x="2336800" y="1111834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160020</xdr:rowOff>
    </xdr:from>
    <xdr:to>
      <xdr:col>4</xdr:col>
      <xdr:colOff>533400</xdr:colOff>
      <xdr:row>64</xdr:row>
      <xdr:rowOff>90170</xdr:rowOff>
    </xdr:to>
    <xdr:sp macro="" textlink="">
      <xdr:nvSpPr>
        <xdr:cNvPr id="138" name="フローチャート : 判断 137"/>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100347</xdr:rowOff>
    </xdr:from>
    <xdr:ext cx="762000" cy="259045"/>
    <xdr:sp macro="" textlink="">
      <xdr:nvSpPr>
        <xdr:cNvPr id="139" name="テキスト ボックス 138"/>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60960</xdr:rowOff>
    </xdr:from>
    <xdr:to>
      <xdr:col>3</xdr:col>
      <xdr:colOff>279400</xdr:colOff>
      <xdr:row>65</xdr:row>
      <xdr:rowOff>75438</xdr:rowOff>
    </xdr:to>
    <xdr:cxnSp macro="">
      <xdr:nvCxnSpPr>
        <xdr:cNvPr id="140" name="直線コネクタ 139"/>
        <xdr:cNvCxnSpPr/>
      </xdr:nvCxnSpPr>
      <xdr:spPr>
        <a:xfrm flipV="1">
          <a:off x="1447800" y="1120521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27178</xdr:rowOff>
    </xdr:from>
    <xdr:to>
      <xdr:col>3</xdr:col>
      <xdr:colOff>330200</xdr:colOff>
      <xdr:row>64</xdr:row>
      <xdr:rowOff>128778</xdr:rowOff>
    </xdr:to>
    <xdr:sp macro="" textlink="">
      <xdr:nvSpPr>
        <xdr:cNvPr id="141" name="フローチャート : 判断 140"/>
        <xdr:cNvSpPr/>
      </xdr:nvSpPr>
      <xdr:spPr>
        <a:xfrm>
          <a:off x="2286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138955</xdr:rowOff>
    </xdr:from>
    <xdr:ext cx="762000" cy="259045"/>
    <xdr:sp macro="" textlink="">
      <xdr:nvSpPr>
        <xdr:cNvPr id="142" name="テキスト ボックス 141"/>
        <xdr:cNvSpPr txBox="1"/>
      </xdr:nvSpPr>
      <xdr:spPr>
        <a:xfrm>
          <a:off x="1955800" y="107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7874</xdr:rowOff>
    </xdr:from>
    <xdr:to>
      <xdr:col>2</xdr:col>
      <xdr:colOff>127000</xdr:colOff>
      <xdr:row>64</xdr:row>
      <xdr:rowOff>109474</xdr:rowOff>
    </xdr:to>
    <xdr:sp macro="" textlink="">
      <xdr:nvSpPr>
        <xdr:cNvPr id="143" name="フローチャート : 判断 142"/>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119651</xdr:rowOff>
    </xdr:from>
    <xdr:ext cx="762000" cy="259045"/>
    <xdr:sp macro="" textlink="">
      <xdr:nvSpPr>
        <xdr:cNvPr id="144" name="テキスト ボックス 143"/>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157480</xdr:rowOff>
    </xdr:from>
    <xdr:to>
      <xdr:col>7</xdr:col>
      <xdr:colOff>203200</xdr:colOff>
      <xdr:row>65</xdr:row>
      <xdr:rowOff>87630</xdr:rowOff>
    </xdr:to>
    <xdr:sp macro="" textlink="">
      <xdr:nvSpPr>
        <xdr:cNvPr id="150" name="円/楕円 149"/>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129557</xdr:rowOff>
    </xdr:from>
    <xdr:ext cx="762000" cy="259045"/>
    <xdr:sp macro="" textlink="">
      <xdr:nvSpPr>
        <xdr:cNvPr id="151" name="財政構造の弾力性該当値テキスト"/>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128524</xdr:rowOff>
    </xdr:from>
    <xdr:to>
      <xdr:col>6</xdr:col>
      <xdr:colOff>50800</xdr:colOff>
      <xdr:row>65</xdr:row>
      <xdr:rowOff>58674</xdr:rowOff>
    </xdr:to>
    <xdr:sp macro="" textlink="">
      <xdr:nvSpPr>
        <xdr:cNvPr id="152" name="円/楕円 151"/>
        <xdr:cNvSpPr/>
      </xdr:nvSpPr>
      <xdr:spPr>
        <a:xfrm>
          <a:off x="4064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43451</xdr:rowOff>
    </xdr:from>
    <xdr:ext cx="736600" cy="259045"/>
    <xdr:sp macro="" textlink="">
      <xdr:nvSpPr>
        <xdr:cNvPr id="153" name="テキスト ボックス 152"/>
        <xdr:cNvSpPr txBox="1"/>
      </xdr:nvSpPr>
      <xdr:spPr>
        <a:xfrm>
          <a:off x="3733800" y="1118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94742</xdr:rowOff>
    </xdr:from>
    <xdr:to>
      <xdr:col>4</xdr:col>
      <xdr:colOff>533400</xdr:colOff>
      <xdr:row>65</xdr:row>
      <xdr:rowOff>24892</xdr:rowOff>
    </xdr:to>
    <xdr:sp macro="" textlink="">
      <xdr:nvSpPr>
        <xdr:cNvPr id="154" name="円/楕円 153"/>
        <xdr:cNvSpPr/>
      </xdr:nvSpPr>
      <xdr:spPr>
        <a:xfrm>
          <a:off x="3175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9669</xdr:rowOff>
    </xdr:from>
    <xdr:ext cx="762000" cy="259045"/>
    <xdr:sp macro="" textlink="">
      <xdr:nvSpPr>
        <xdr:cNvPr id="155" name="テキスト ボックス 154"/>
        <xdr:cNvSpPr txBox="1"/>
      </xdr:nvSpPr>
      <xdr:spPr>
        <a:xfrm>
          <a:off x="2844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10160</xdr:rowOff>
    </xdr:from>
    <xdr:to>
      <xdr:col>3</xdr:col>
      <xdr:colOff>330200</xdr:colOff>
      <xdr:row>65</xdr:row>
      <xdr:rowOff>111760</xdr:rowOff>
    </xdr:to>
    <xdr:sp macro="" textlink="">
      <xdr:nvSpPr>
        <xdr:cNvPr id="156" name="円/楕円 155"/>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96537</xdr:rowOff>
    </xdr:from>
    <xdr:ext cx="762000" cy="259045"/>
    <xdr:sp macro="" textlink="">
      <xdr:nvSpPr>
        <xdr:cNvPr id="157" name="テキスト ボックス 156"/>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24638</xdr:rowOff>
    </xdr:from>
    <xdr:to>
      <xdr:col>2</xdr:col>
      <xdr:colOff>127000</xdr:colOff>
      <xdr:row>65</xdr:row>
      <xdr:rowOff>126238</xdr:rowOff>
    </xdr:to>
    <xdr:sp macro="" textlink="">
      <xdr:nvSpPr>
        <xdr:cNvPr id="158" name="円/楕円 157"/>
        <xdr:cNvSpPr/>
      </xdr:nvSpPr>
      <xdr:spPr>
        <a:xfrm>
          <a:off x="1397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111015</xdr:rowOff>
    </xdr:from>
    <xdr:ext cx="762000" cy="259045"/>
    <xdr:sp macro="" textlink="">
      <xdr:nvSpPr>
        <xdr:cNvPr id="159" name="テキスト ボックス 158"/>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[102,943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退職手当に係る人件費の増加やマイナンバー制度対応のためのシステム改修に係る物件費等の増加で、前年に比べ、</a:t>
          </a:r>
          <a:r>
            <a:rPr kumimoji="1" lang="en-US" altLang="ja-JP" sz="1300">
              <a:solidFill>
                <a:schemeClr val="dk1"/>
              </a:solidFill>
              <a:effectLst/>
              <a:latin typeface="+mj-ea"/>
              <a:ea typeface="+mj-ea"/>
              <a:cs typeface="+mn-cs"/>
            </a:rPr>
            <a:t>4,109</a:t>
          </a:r>
          <a:r>
            <a:rPr kumimoji="1" lang="ja-JP" altLang="ja-JP" sz="1300">
              <a:solidFill>
                <a:schemeClr val="dk1"/>
              </a:solidFill>
              <a:effectLst/>
              <a:latin typeface="+mj-ea"/>
              <a:ea typeface="+mj-ea"/>
              <a:cs typeface="+mn-cs"/>
            </a:rPr>
            <a:t>円高くなった。</a:t>
          </a:r>
          <a:endParaRPr kumimoji="1" lang="en-US" altLang="ja-JP" sz="1300">
            <a:solidFill>
              <a:schemeClr val="dk1"/>
            </a:solidFill>
            <a:effectLst/>
            <a:latin typeface="+mj-ea"/>
            <a:ea typeface="+mj-ea"/>
            <a:cs typeface="+mn-cs"/>
          </a:endParaRPr>
        </a:p>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類似団体平均に比べて、</a:t>
          </a:r>
          <a:r>
            <a:rPr kumimoji="1" lang="en-US" altLang="ja-JP" sz="1300">
              <a:solidFill>
                <a:schemeClr val="dk1"/>
              </a:solidFill>
              <a:effectLst/>
              <a:latin typeface="+mj-ea"/>
              <a:ea typeface="+mj-ea"/>
              <a:cs typeface="+mn-cs"/>
            </a:rPr>
            <a:t>6,071</a:t>
          </a:r>
          <a:r>
            <a:rPr kumimoji="1" lang="ja-JP" altLang="ja-JP" sz="1300">
              <a:solidFill>
                <a:schemeClr val="dk1"/>
              </a:solidFill>
              <a:effectLst/>
              <a:latin typeface="+mj-ea"/>
              <a:ea typeface="+mj-ea"/>
              <a:cs typeface="+mn-cs"/>
            </a:rPr>
            <a:t>円低くなっており、引き続き歳出予算の計画的な執行により、歳出削減に努める。</a:t>
          </a:r>
          <a:endParaRPr lang="ja-JP" altLang="ja-JP" sz="1300">
            <a:effectLst/>
            <a:latin typeface="+mj-ea"/>
            <a:ea typeface="+mj-ea"/>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9810</xdr:rowOff>
    </xdr:from>
    <xdr:to>
      <xdr:col>7</xdr:col>
      <xdr:colOff>152400</xdr:colOff>
      <xdr:row>89</xdr:row>
      <xdr:rowOff>113264</xdr:rowOff>
    </xdr:to>
    <xdr:cxnSp macro="">
      <xdr:nvCxnSpPr>
        <xdr:cNvPr id="189" name="直線コネクタ 188"/>
        <xdr:cNvCxnSpPr/>
      </xdr:nvCxnSpPr>
      <xdr:spPr>
        <a:xfrm flipV="1">
          <a:off x="4953000" y="14068710"/>
          <a:ext cx="0" cy="1303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85341</xdr:rowOff>
    </xdr:from>
    <xdr:ext cx="762000" cy="259045"/>
    <xdr:sp macro="" textlink="">
      <xdr:nvSpPr>
        <xdr:cNvPr id="190" name="人件費・物件費等の状況最小値テキスト"/>
        <xdr:cNvSpPr txBox="1"/>
      </xdr:nvSpPr>
      <xdr:spPr>
        <a:xfrm>
          <a:off x="5041900" y="1534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138,159</a:t>
          </a:r>
          <a:endParaRPr kumimoji="1" lang="ja-JP" altLang="en-US" sz="1000" b="1">
            <a:latin typeface="ＭＳ Ｐゴシック"/>
          </a:endParaRPr>
        </a:p>
      </xdr:txBody>
    </xdr:sp>
    <xdr:clientData/>
  </xdr:oneCellAnchor>
  <xdr:twoCellAnchor>
    <xdr:from>
      <xdr:col>7</xdr:col>
      <xdr:colOff>63500</xdr:colOff>
      <xdr:row>89</xdr:row>
      <xdr:rowOff>113264</xdr:rowOff>
    </xdr:from>
    <xdr:to>
      <xdr:col>7</xdr:col>
      <xdr:colOff>241300</xdr:colOff>
      <xdr:row>89</xdr:row>
      <xdr:rowOff>113264</xdr:rowOff>
    </xdr:to>
    <xdr:cxnSp macro="">
      <xdr:nvCxnSpPr>
        <xdr:cNvPr id="191" name="直線コネクタ 190"/>
        <xdr:cNvCxnSpPr/>
      </xdr:nvCxnSpPr>
      <xdr:spPr>
        <a:xfrm>
          <a:off x="4864100" y="1537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96187</xdr:rowOff>
    </xdr:from>
    <xdr:ext cx="762000" cy="259045"/>
    <xdr:sp macro="" textlink="">
      <xdr:nvSpPr>
        <xdr:cNvPr id="192" name="人件費・物件費等の状況最大値テキスト"/>
        <xdr:cNvSpPr txBox="1"/>
      </xdr:nvSpPr>
      <xdr:spPr>
        <a:xfrm>
          <a:off x="5041900" y="1381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73,330</a:t>
          </a:r>
          <a:endParaRPr kumimoji="1" lang="ja-JP" altLang="en-US" sz="1000" b="1">
            <a:latin typeface="ＭＳ Ｐゴシック"/>
          </a:endParaRPr>
        </a:p>
      </xdr:txBody>
    </xdr:sp>
    <xdr:clientData/>
  </xdr:oneCellAnchor>
  <xdr:twoCellAnchor>
    <xdr:from>
      <xdr:col>7</xdr:col>
      <xdr:colOff>63500</xdr:colOff>
      <xdr:row>82</xdr:row>
      <xdr:rowOff>9810</xdr:rowOff>
    </xdr:from>
    <xdr:to>
      <xdr:col>7</xdr:col>
      <xdr:colOff>241300</xdr:colOff>
      <xdr:row>82</xdr:row>
      <xdr:rowOff>9810</xdr:rowOff>
    </xdr:to>
    <xdr:cxnSp macro="">
      <xdr:nvCxnSpPr>
        <xdr:cNvPr id="193" name="直線コネクタ 192"/>
        <xdr:cNvCxnSpPr/>
      </xdr:nvCxnSpPr>
      <xdr:spPr>
        <a:xfrm>
          <a:off x="4864100" y="1406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8303</xdr:rowOff>
    </xdr:from>
    <xdr:to>
      <xdr:col>7</xdr:col>
      <xdr:colOff>152400</xdr:colOff>
      <xdr:row>85</xdr:row>
      <xdr:rowOff>90929</xdr:rowOff>
    </xdr:to>
    <xdr:cxnSp macro="">
      <xdr:nvCxnSpPr>
        <xdr:cNvPr id="194" name="直線コネクタ 193"/>
        <xdr:cNvCxnSpPr/>
      </xdr:nvCxnSpPr>
      <xdr:spPr>
        <a:xfrm>
          <a:off x="4114800" y="14581553"/>
          <a:ext cx="838200" cy="8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134284</xdr:rowOff>
    </xdr:from>
    <xdr:ext cx="762000" cy="259045"/>
    <xdr:sp macro="" textlink="">
      <xdr:nvSpPr>
        <xdr:cNvPr id="195" name="人件費・物件費等の状況平均値テキスト"/>
        <xdr:cNvSpPr txBox="1"/>
      </xdr:nvSpPr>
      <xdr:spPr>
        <a:xfrm>
          <a:off x="5041900" y="14707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162207</xdr:rowOff>
    </xdr:from>
    <xdr:to>
      <xdr:col>7</xdr:col>
      <xdr:colOff>203200</xdr:colOff>
      <xdr:row>86</xdr:row>
      <xdr:rowOff>92357</xdr:rowOff>
    </xdr:to>
    <xdr:sp macro="" textlink="">
      <xdr:nvSpPr>
        <xdr:cNvPr id="196" name="フローチャート : 判断 195"/>
        <xdr:cNvSpPr/>
      </xdr:nvSpPr>
      <xdr:spPr>
        <a:xfrm>
          <a:off x="4902200" y="147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38111</xdr:rowOff>
    </xdr:from>
    <xdr:to>
      <xdr:col>6</xdr:col>
      <xdr:colOff>0</xdr:colOff>
      <xdr:row>85</xdr:row>
      <xdr:rowOff>8303</xdr:rowOff>
    </xdr:to>
    <xdr:cxnSp macro="">
      <xdr:nvCxnSpPr>
        <xdr:cNvPr id="197" name="直線コネクタ 196"/>
        <xdr:cNvCxnSpPr/>
      </xdr:nvCxnSpPr>
      <xdr:spPr>
        <a:xfrm>
          <a:off x="3225800" y="14439911"/>
          <a:ext cx="889000" cy="14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153138</xdr:rowOff>
    </xdr:from>
    <xdr:to>
      <xdr:col>6</xdr:col>
      <xdr:colOff>50800</xdr:colOff>
      <xdr:row>86</xdr:row>
      <xdr:rowOff>83288</xdr:rowOff>
    </xdr:to>
    <xdr:sp macro="" textlink="">
      <xdr:nvSpPr>
        <xdr:cNvPr id="198" name="フローチャート : 判断 197"/>
        <xdr:cNvSpPr/>
      </xdr:nvSpPr>
      <xdr:spPr>
        <a:xfrm>
          <a:off x="4064000" y="1472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68065</xdr:rowOff>
    </xdr:from>
    <xdr:ext cx="736600" cy="259045"/>
    <xdr:sp macro="" textlink="">
      <xdr:nvSpPr>
        <xdr:cNvPr id="199" name="テキスト ボックス 198"/>
        <xdr:cNvSpPr txBox="1"/>
      </xdr:nvSpPr>
      <xdr:spPr>
        <a:xfrm>
          <a:off x="3733800" y="14812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38111</xdr:rowOff>
    </xdr:from>
    <xdr:to>
      <xdr:col>4</xdr:col>
      <xdr:colOff>482600</xdr:colOff>
      <xdr:row>84</xdr:row>
      <xdr:rowOff>83032</xdr:rowOff>
    </xdr:to>
    <xdr:cxnSp macro="">
      <xdr:nvCxnSpPr>
        <xdr:cNvPr id="200" name="直線コネクタ 199"/>
        <xdr:cNvCxnSpPr/>
      </xdr:nvCxnSpPr>
      <xdr:spPr>
        <a:xfrm flipV="1">
          <a:off x="2336800" y="14439911"/>
          <a:ext cx="889000" cy="4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70010</xdr:rowOff>
    </xdr:from>
    <xdr:to>
      <xdr:col>4</xdr:col>
      <xdr:colOff>533400</xdr:colOff>
      <xdr:row>86</xdr:row>
      <xdr:rowOff>160</xdr:rowOff>
    </xdr:to>
    <xdr:sp macro="" textlink="">
      <xdr:nvSpPr>
        <xdr:cNvPr id="201" name="フローチャート : 判断 200"/>
        <xdr:cNvSpPr/>
      </xdr:nvSpPr>
      <xdr:spPr>
        <a:xfrm>
          <a:off x="3175000" y="146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156387</xdr:rowOff>
    </xdr:from>
    <xdr:ext cx="762000" cy="259045"/>
    <xdr:sp macro="" textlink="">
      <xdr:nvSpPr>
        <xdr:cNvPr id="202" name="テキスト ボックス 201"/>
        <xdr:cNvSpPr txBox="1"/>
      </xdr:nvSpPr>
      <xdr:spPr>
        <a:xfrm>
          <a:off x="2844800" y="1472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83032</xdr:rowOff>
    </xdr:from>
    <xdr:to>
      <xdr:col>3</xdr:col>
      <xdr:colOff>279400</xdr:colOff>
      <xdr:row>84</xdr:row>
      <xdr:rowOff>118825</xdr:rowOff>
    </xdr:to>
    <xdr:cxnSp macro="">
      <xdr:nvCxnSpPr>
        <xdr:cNvPr id="203" name="直線コネクタ 202"/>
        <xdr:cNvCxnSpPr/>
      </xdr:nvCxnSpPr>
      <xdr:spPr>
        <a:xfrm flipV="1">
          <a:off x="1447800" y="14484832"/>
          <a:ext cx="889000" cy="3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102122</xdr:rowOff>
    </xdr:from>
    <xdr:to>
      <xdr:col>3</xdr:col>
      <xdr:colOff>330200</xdr:colOff>
      <xdr:row>86</xdr:row>
      <xdr:rowOff>32272</xdr:rowOff>
    </xdr:to>
    <xdr:sp macro="" textlink="">
      <xdr:nvSpPr>
        <xdr:cNvPr id="204" name="フローチャート : 判断 203"/>
        <xdr:cNvSpPr/>
      </xdr:nvSpPr>
      <xdr:spPr>
        <a:xfrm>
          <a:off x="2286000" y="146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17049</xdr:rowOff>
    </xdr:from>
    <xdr:ext cx="762000" cy="259045"/>
    <xdr:sp macro="" textlink="">
      <xdr:nvSpPr>
        <xdr:cNvPr id="205" name="テキスト ボックス 204"/>
        <xdr:cNvSpPr txBox="1"/>
      </xdr:nvSpPr>
      <xdr:spPr>
        <a:xfrm>
          <a:off x="1955800" y="147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166249</xdr:rowOff>
    </xdr:from>
    <xdr:to>
      <xdr:col>2</xdr:col>
      <xdr:colOff>127000</xdr:colOff>
      <xdr:row>86</xdr:row>
      <xdr:rowOff>96399</xdr:rowOff>
    </xdr:to>
    <xdr:sp macro="" textlink="">
      <xdr:nvSpPr>
        <xdr:cNvPr id="206" name="フローチャート : 判断 205"/>
        <xdr:cNvSpPr/>
      </xdr:nvSpPr>
      <xdr:spPr>
        <a:xfrm>
          <a:off x="1397000" y="1473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81176</xdr:rowOff>
    </xdr:from>
    <xdr:ext cx="762000" cy="259045"/>
    <xdr:sp macro="" textlink="">
      <xdr:nvSpPr>
        <xdr:cNvPr id="207" name="テキスト ボックス 206"/>
        <xdr:cNvSpPr txBox="1"/>
      </xdr:nvSpPr>
      <xdr:spPr>
        <a:xfrm>
          <a:off x="1066800" y="1482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40129</xdr:rowOff>
    </xdr:from>
    <xdr:to>
      <xdr:col>7</xdr:col>
      <xdr:colOff>203200</xdr:colOff>
      <xdr:row>85</xdr:row>
      <xdr:rowOff>141729</xdr:rowOff>
    </xdr:to>
    <xdr:sp macro="" textlink="">
      <xdr:nvSpPr>
        <xdr:cNvPr id="213" name="円/楕円 212"/>
        <xdr:cNvSpPr/>
      </xdr:nvSpPr>
      <xdr:spPr>
        <a:xfrm>
          <a:off x="4902200" y="1461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56656</xdr:rowOff>
    </xdr:from>
    <xdr:ext cx="762000" cy="259045"/>
    <xdr:sp macro="" textlink="">
      <xdr:nvSpPr>
        <xdr:cNvPr id="214" name="人件費・物件費等の状況該当値テキスト"/>
        <xdr:cNvSpPr txBox="1"/>
      </xdr:nvSpPr>
      <xdr:spPr>
        <a:xfrm>
          <a:off x="5041900" y="1445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102,943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128953</xdr:rowOff>
    </xdr:from>
    <xdr:to>
      <xdr:col>6</xdr:col>
      <xdr:colOff>50800</xdr:colOff>
      <xdr:row>85</xdr:row>
      <xdr:rowOff>59103</xdr:rowOff>
    </xdr:to>
    <xdr:sp macro="" textlink="">
      <xdr:nvSpPr>
        <xdr:cNvPr id="215" name="円/楕円 214"/>
        <xdr:cNvSpPr/>
      </xdr:nvSpPr>
      <xdr:spPr>
        <a:xfrm>
          <a:off x="4064000" y="145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69280</xdr:rowOff>
    </xdr:from>
    <xdr:ext cx="736600" cy="259045"/>
    <xdr:sp macro="" textlink="">
      <xdr:nvSpPr>
        <xdr:cNvPr id="216" name="テキスト ボックス 215"/>
        <xdr:cNvSpPr txBox="1"/>
      </xdr:nvSpPr>
      <xdr:spPr>
        <a:xfrm>
          <a:off x="3733800" y="14299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98,834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158761</xdr:rowOff>
    </xdr:from>
    <xdr:to>
      <xdr:col>4</xdr:col>
      <xdr:colOff>533400</xdr:colOff>
      <xdr:row>84</xdr:row>
      <xdr:rowOff>88911</xdr:rowOff>
    </xdr:to>
    <xdr:sp macro="" textlink="">
      <xdr:nvSpPr>
        <xdr:cNvPr id="217" name="円/楕円 216"/>
        <xdr:cNvSpPr/>
      </xdr:nvSpPr>
      <xdr:spPr>
        <a:xfrm>
          <a:off x="3175000" y="1438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99088</xdr:rowOff>
    </xdr:from>
    <xdr:ext cx="762000" cy="259045"/>
    <xdr:sp macro="" textlink="">
      <xdr:nvSpPr>
        <xdr:cNvPr id="218" name="テキスト ボックス 217"/>
        <xdr:cNvSpPr txBox="1"/>
      </xdr:nvSpPr>
      <xdr:spPr>
        <a:xfrm>
          <a:off x="2844800" y="1415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91,790</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32232</xdr:rowOff>
    </xdr:from>
    <xdr:to>
      <xdr:col>3</xdr:col>
      <xdr:colOff>330200</xdr:colOff>
      <xdr:row>84</xdr:row>
      <xdr:rowOff>133832</xdr:rowOff>
    </xdr:to>
    <xdr:sp macro="" textlink="">
      <xdr:nvSpPr>
        <xdr:cNvPr id="219" name="円/楕円 218"/>
        <xdr:cNvSpPr/>
      </xdr:nvSpPr>
      <xdr:spPr>
        <a:xfrm>
          <a:off x="2286000" y="1443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144009</xdr:rowOff>
    </xdr:from>
    <xdr:ext cx="762000" cy="259045"/>
    <xdr:sp macro="" textlink="">
      <xdr:nvSpPr>
        <xdr:cNvPr id="220" name="テキスト ボックス 219"/>
        <xdr:cNvSpPr txBox="1"/>
      </xdr:nvSpPr>
      <xdr:spPr>
        <a:xfrm>
          <a:off x="1955800" y="1420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94,024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68025</xdr:rowOff>
    </xdr:from>
    <xdr:to>
      <xdr:col>2</xdr:col>
      <xdr:colOff>127000</xdr:colOff>
      <xdr:row>84</xdr:row>
      <xdr:rowOff>169625</xdr:rowOff>
    </xdr:to>
    <xdr:sp macro="" textlink="">
      <xdr:nvSpPr>
        <xdr:cNvPr id="221" name="円/楕円 220"/>
        <xdr:cNvSpPr/>
      </xdr:nvSpPr>
      <xdr:spPr>
        <a:xfrm>
          <a:off x="1397000" y="1446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8352</xdr:rowOff>
    </xdr:from>
    <xdr:ext cx="762000" cy="259045"/>
    <xdr:sp macro="" textlink="">
      <xdr:nvSpPr>
        <xdr:cNvPr id="222" name="テキスト ボックス 221"/>
        <xdr:cNvSpPr txBox="1"/>
      </xdr:nvSpPr>
      <xdr:spPr>
        <a:xfrm>
          <a:off x="1066800" y="1423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95,804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j-ea"/>
              <a:ea typeface="+mj-ea"/>
              <a:cs typeface="+mn-cs"/>
            </a:rPr>
            <a:t>　</a:t>
          </a:r>
          <a:r>
            <a:rPr kumimoji="1" lang="ja-JP" altLang="ja-JP" sz="1300" baseline="0">
              <a:solidFill>
                <a:schemeClr val="dk1"/>
              </a:solidFill>
              <a:effectLst/>
              <a:latin typeface="+mj-ea"/>
              <a:ea typeface="+mj-ea"/>
              <a:cs typeface="+mn-cs"/>
            </a:rPr>
            <a:t>指数算定上の経験年数階層の変動などにより、前年に比べ、</a:t>
          </a:r>
          <a:r>
            <a:rPr kumimoji="1" lang="en-US" altLang="ja-JP" sz="1300" baseline="0">
              <a:solidFill>
                <a:schemeClr val="dk1"/>
              </a:solidFill>
              <a:effectLst/>
              <a:latin typeface="+mj-ea"/>
              <a:ea typeface="+mj-ea"/>
              <a:cs typeface="+mn-cs"/>
            </a:rPr>
            <a:t>0.3</a:t>
          </a:r>
          <a:r>
            <a:rPr kumimoji="1" lang="ja-JP" altLang="en-US" sz="1300" baseline="0">
              <a:solidFill>
                <a:schemeClr val="dk1"/>
              </a:solidFill>
              <a:effectLst/>
              <a:latin typeface="+mj-ea"/>
              <a:ea typeface="+mj-ea"/>
              <a:cs typeface="+mn-cs"/>
            </a:rPr>
            <a:t>％</a:t>
          </a:r>
          <a:r>
            <a:rPr kumimoji="1" lang="ja-JP" altLang="ja-JP" sz="1300" baseline="0">
              <a:solidFill>
                <a:schemeClr val="dk1"/>
              </a:solidFill>
              <a:effectLst/>
              <a:latin typeface="+mj-ea"/>
              <a:ea typeface="+mj-ea"/>
              <a:cs typeface="+mn-cs"/>
            </a:rPr>
            <a:t>高くなったが、類似団体平均に比べ</a:t>
          </a:r>
          <a:r>
            <a:rPr kumimoji="1" lang="en-US" altLang="ja-JP" sz="1300" baseline="0">
              <a:solidFill>
                <a:schemeClr val="dk1"/>
              </a:solidFill>
              <a:effectLst/>
              <a:latin typeface="+mj-ea"/>
              <a:ea typeface="+mj-ea"/>
              <a:cs typeface="+mn-cs"/>
            </a:rPr>
            <a:t>0.8</a:t>
          </a:r>
          <a:r>
            <a:rPr kumimoji="1" lang="ja-JP" altLang="en-US" sz="1300" baseline="0">
              <a:solidFill>
                <a:schemeClr val="dk1"/>
              </a:solidFill>
              <a:effectLst/>
              <a:latin typeface="+mj-ea"/>
              <a:ea typeface="+mj-ea"/>
              <a:cs typeface="+mn-cs"/>
            </a:rPr>
            <a:t>％</a:t>
          </a:r>
          <a:r>
            <a:rPr kumimoji="1" lang="ja-JP" altLang="ja-JP" sz="1300" baseline="0">
              <a:solidFill>
                <a:schemeClr val="dk1"/>
              </a:solidFill>
              <a:effectLst/>
              <a:latin typeface="+mj-ea"/>
              <a:ea typeface="+mj-ea"/>
              <a:cs typeface="+mn-cs"/>
            </a:rPr>
            <a:t>下回っている。</a:t>
          </a:r>
          <a:endParaRPr lang="ja-JP" altLang="ja-JP" sz="1300">
            <a:effectLst/>
            <a:latin typeface="+mj-ea"/>
            <a:ea typeface="+mj-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151695</xdr:rowOff>
    </xdr:from>
    <xdr:to>
      <xdr:col>24</xdr:col>
      <xdr:colOff>558800</xdr:colOff>
      <xdr:row>85</xdr:row>
      <xdr:rowOff>71966</xdr:rowOff>
    </xdr:to>
    <xdr:cxnSp macro="">
      <xdr:nvCxnSpPr>
        <xdr:cNvPr id="251" name="直線コネクタ 250"/>
        <xdr:cNvCxnSpPr/>
      </xdr:nvCxnSpPr>
      <xdr:spPr>
        <a:xfrm flipV="1">
          <a:off x="17018000" y="13867695"/>
          <a:ext cx="0" cy="77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44043</xdr:rowOff>
    </xdr:from>
    <xdr:ext cx="762000" cy="259045"/>
    <xdr:sp macro="" textlink="">
      <xdr:nvSpPr>
        <xdr:cNvPr id="252" name="給与水準   （国との比較）最小値テキスト"/>
        <xdr:cNvSpPr txBox="1"/>
      </xdr:nvSpPr>
      <xdr:spPr>
        <a:xfrm>
          <a:off x="17106900" y="14617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85</xdr:row>
      <xdr:rowOff>71966</xdr:rowOff>
    </xdr:from>
    <xdr:to>
      <xdr:col>24</xdr:col>
      <xdr:colOff>647700</xdr:colOff>
      <xdr:row>85</xdr:row>
      <xdr:rowOff>71966</xdr:rowOff>
    </xdr:to>
    <xdr:cxnSp macro="">
      <xdr:nvCxnSpPr>
        <xdr:cNvPr id="253" name="直線コネクタ 252"/>
        <xdr:cNvCxnSpPr/>
      </xdr:nvCxnSpPr>
      <xdr:spPr>
        <a:xfrm>
          <a:off x="16929100" y="1464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66622</xdr:rowOff>
    </xdr:from>
    <xdr:ext cx="762000" cy="259045"/>
    <xdr:sp macro="" textlink="">
      <xdr:nvSpPr>
        <xdr:cNvPr id="254" name="給与水準   （国との比較）最大値テキスト"/>
        <xdr:cNvSpPr txBox="1"/>
      </xdr:nvSpPr>
      <xdr:spPr>
        <a:xfrm>
          <a:off x="17106900" y="1361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24</xdr:col>
      <xdr:colOff>469900</xdr:colOff>
      <xdr:row>80</xdr:row>
      <xdr:rowOff>151695</xdr:rowOff>
    </xdr:from>
    <xdr:to>
      <xdr:col>24</xdr:col>
      <xdr:colOff>647700</xdr:colOff>
      <xdr:row>80</xdr:row>
      <xdr:rowOff>151695</xdr:rowOff>
    </xdr:to>
    <xdr:cxnSp macro="">
      <xdr:nvCxnSpPr>
        <xdr:cNvPr id="255" name="直線コネクタ 254"/>
        <xdr:cNvCxnSpPr/>
      </xdr:nvCxnSpPr>
      <xdr:spPr>
        <a:xfrm>
          <a:off x="16929100" y="138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103716</xdr:rowOff>
    </xdr:from>
    <xdr:to>
      <xdr:col>24</xdr:col>
      <xdr:colOff>558800</xdr:colOff>
      <xdr:row>82</xdr:row>
      <xdr:rowOff>143934</xdr:rowOff>
    </xdr:to>
    <xdr:cxnSp macro="">
      <xdr:nvCxnSpPr>
        <xdr:cNvPr id="256" name="直線コネクタ 255"/>
        <xdr:cNvCxnSpPr/>
      </xdr:nvCxnSpPr>
      <xdr:spPr>
        <a:xfrm>
          <a:off x="16179800" y="1416261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1005</xdr:rowOff>
    </xdr:from>
    <xdr:ext cx="762000" cy="259045"/>
    <xdr:sp macro="" textlink="">
      <xdr:nvSpPr>
        <xdr:cNvPr id="257" name="給与水準   （国との比較）平均値テキスト"/>
        <xdr:cNvSpPr txBox="1"/>
      </xdr:nvSpPr>
      <xdr:spPr>
        <a:xfrm>
          <a:off x="17106900" y="14231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28928</xdr:rowOff>
    </xdr:from>
    <xdr:to>
      <xdr:col>24</xdr:col>
      <xdr:colOff>609600</xdr:colOff>
      <xdr:row>83</xdr:row>
      <xdr:rowOff>130528</xdr:rowOff>
    </xdr:to>
    <xdr:sp macro="" textlink="">
      <xdr:nvSpPr>
        <xdr:cNvPr id="258" name="フローチャート : 判断 257"/>
        <xdr:cNvSpPr/>
      </xdr:nvSpPr>
      <xdr:spPr>
        <a:xfrm>
          <a:off x="169672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141111</xdr:rowOff>
    </xdr:from>
    <xdr:to>
      <xdr:col>23</xdr:col>
      <xdr:colOff>406400</xdr:colOff>
      <xdr:row>82</xdr:row>
      <xdr:rowOff>103716</xdr:rowOff>
    </xdr:to>
    <xdr:cxnSp macro="">
      <xdr:nvCxnSpPr>
        <xdr:cNvPr id="259" name="直線コネクタ 258"/>
        <xdr:cNvCxnSpPr/>
      </xdr:nvCxnSpPr>
      <xdr:spPr>
        <a:xfrm>
          <a:off x="15290800" y="14028561"/>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119945</xdr:rowOff>
    </xdr:from>
    <xdr:to>
      <xdr:col>23</xdr:col>
      <xdr:colOff>457200</xdr:colOff>
      <xdr:row>83</xdr:row>
      <xdr:rowOff>50095</xdr:rowOff>
    </xdr:to>
    <xdr:sp macro="" textlink="">
      <xdr:nvSpPr>
        <xdr:cNvPr id="260" name="フローチャート : 判断 259"/>
        <xdr:cNvSpPr/>
      </xdr:nvSpPr>
      <xdr:spPr>
        <a:xfrm>
          <a:off x="16129000" y="141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34872</xdr:rowOff>
    </xdr:from>
    <xdr:ext cx="736600" cy="259045"/>
    <xdr:sp macro="" textlink="">
      <xdr:nvSpPr>
        <xdr:cNvPr id="261" name="テキスト ボックス 260"/>
        <xdr:cNvSpPr txBox="1"/>
      </xdr:nvSpPr>
      <xdr:spPr>
        <a:xfrm>
          <a:off x="15798800" y="1426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141111</xdr:rowOff>
    </xdr:from>
    <xdr:to>
      <xdr:col>22</xdr:col>
      <xdr:colOff>203200</xdr:colOff>
      <xdr:row>89</xdr:row>
      <xdr:rowOff>16228</xdr:rowOff>
    </xdr:to>
    <xdr:cxnSp macro="">
      <xdr:nvCxnSpPr>
        <xdr:cNvPr id="262" name="直線コネクタ 261"/>
        <xdr:cNvCxnSpPr/>
      </xdr:nvCxnSpPr>
      <xdr:spPr>
        <a:xfrm flipV="1">
          <a:off x="14401800" y="14028561"/>
          <a:ext cx="889000" cy="124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79728</xdr:rowOff>
    </xdr:from>
    <xdr:to>
      <xdr:col>22</xdr:col>
      <xdr:colOff>254000</xdr:colOff>
      <xdr:row>83</xdr:row>
      <xdr:rowOff>9878</xdr:rowOff>
    </xdr:to>
    <xdr:sp macro="" textlink="">
      <xdr:nvSpPr>
        <xdr:cNvPr id="263" name="フローチャート : 判断 262"/>
        <xdr:cNvSpPr/>
      </xdr:nvSpPr>
      <xdr:spPr>
        <a:xfrm>
          <a:off x="15240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166105</xdr:rowOff>
    </xdr:from>
    <xdr:ext cx="762000" cy="259045"/>
    <xdr:sp macro="" textlink="">
      <xdr:nvSpPr>
        <xdr:cNvPr id="264" name="テキスト ボックス 263"/>
        <xdr:cNvSpPr txBox="1"/>
      </xdr:nvSpPr>
      <xdr:spPr>
        <a:xfrm>
          <a:off x="14909800" y="1422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16228</xdr:rowOff>
    </xdr:from>
    <xdr:to>
      <xdr:col>21</xdr:col>
      <xdr:colOff>0</xdr:colOff>
      <xdr:row>89</xdr:row>
      <xdr:rowOff>69850</xdr:rowOff>
    </xdr:to>
    <xdr:cxnSp macro="">
      <xdr:nvCxnSpPr>
        <xdr:cNvPr id="265" name="直線コネクタ 264"/>
        <xdr:cNvCxnSpPr/>
      </xdr:nvCxnSpPr>
      <xdr:spPr>
        <a:xfrm flipV="1">
          <a:off x="13512800" y="1527527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150284</xdr:rowOff>
    </xdr:from>
    <xdr:to>
      <xdr:col>21</xdr:col>
      <xdr:colOff>50800</xdr:colOff>
      <xdr:row>89</xdr:row>
      <xdr:rowOff>80434</xdr:rowOff>
    </xdr:to>
    <xdr:sp macro="" textlink="">
      <xdr:nvSpPr>
        <xdr:cNvPr id="266" name="フローチャート : 判断 265"/>
        <xdr:cNvSpPr/>
      </xdr:nvSpPr>
      <xdr:spPr>
        <a:xfrm>
          <a:off x="14351000" y="1523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65211</xdr:rowOff>
    </xdr:from>
    <xdr:ext cx="762000" cy="259045"/>
    <xdr:sp macro="" textlink="">
      <xdr:nvSpPr>
        <xdr:cNvPr id="267" name="テキスト ボックス 266"/>
        <xdr:cNvSpPr txBox="1"/>
      </xdr:nvSpPr>
      <xdr:spPr>
        <a:xfrm>
          <a:off x="14020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68" name="フローチャート : 判断 267"/>
        <xdr:cNvSpPr/>
      </xdr:nvSpPr>
      <xdr:spPr>
        <a:xfrm>
          <a:off x="13462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130827</xdr:rowOff>
    </xdr:from>
    <xdr:ext cx="762000" cy="259045"/>
    <xdr:sp macro="" textlink="">
      <xdr:nvSpPr>
        <xdr:cNvPr id="269" name="テキスト ボックス 268"/>
        <xdr:cNvSpPr txBox="1"/>
      </xdr:nvSpPr>
      <xdr:spPr>
        <a:xfrm>
          <a:off x="13131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93134</xdr:rowOff>
    </xdr:from>
    <xdr:to>
      <xdr:col>24</xdr:col>
      <xdr:colOff>609600</xdr:colOff>
      <xdr:row>83</xdr:row>
      <xdr:rowOff>23284</xdr:rowOff>
    </xdr:to>
    <xdr:sp macro="" textlink="">
      <xdr:nvSpPr>
        <xdr:cNvPr id="275" name="円/楕円 274"/>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109661</xdr:rowOff>
    </xdr:from>
    <xdr:ext cx="762000" cy="259045"/>
    <xdr:sp macro="" textlink="">
      <xdr:nvSpPr>
        <xdr:cNvPr id="276" name="給与水準   （国との比較）該当値テキスト"/>
        <xdr:cNvSpPr txBox="1"/>
      </xdr:nvSpPr>
      <xdr:spPr>
        <a:xfrm>
          <a:off x="17106900" y="139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52916</xdr:rowOff>
    </xdr:from>
    <xdr:to>
      <xdr:col>23</xdr:col>
      <xdr:colOff>457200</xdr:colOff>
      <xdr:row>82</xdr:row>
      <xdr:rowOff>154516</xdr:rowOff>
    </xdr:to>
    <xdr:sp macro="" textlink="">
      <xdr:nvSpPr>
        <xdr:cNvPr id="277" name="円/楕円 276"/>
        <xdr:cNvSpPr/>
      </xdr:nvSpPr>
      <xdr:spPr>
        <a:xfrm>
          <a:off x="16129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164693</xdr:rowOff>
    </xdr:from>
    <xdr:ext cx="736600" cy="259045"/>
    <xdr:sp macro="" textlink="">
      <xdr:nvSpPr>
        <xdr:cNvPr id="278" name="テキスト ボックス 277"/>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90311</xdr:rowOff>
    </xdr:from>
    <xdr:to>
      <xdr:col>22</xdr:col>
      <xdr:colOff>254000</xdr:colOff>
      <xdr:row>82</xdr:row>
      <xdr:rowOff>20461</xdr:rowOff>
    </xdr:to>
    <xdr:sp macro="" textlink="">
      <xdr:nvSpPr>
        <xdr:cNvPr id="279" name="円/楕円 278"/>
        <xdr:cNvSpPr/>
      </xdr:nvSpPr>
      <xdr:spPr>
        <a:xfrm>
          <a:off x="152400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30638</xdr:rowOff>
    </xdr:from>
    <xdr:ext cx="762000" cy="259045"/>
    <xdr:sp macro="" textlink="">
      <xdr:nvSpPr>
        <xdr:cNvPr id="280" name="テキスト ボックス 279"/>
        <xdr:cNvSpPr txBox="1"/>
      </xdr:nvSpPr>
      <xdr:spPr>
        <a:xfrm>
          <a:off x="14909800" y="137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136878</xdr:rowOff>
    </xdr:from>
    <xdr:to>
      <xdr:col>21</xdr:col>
      <xdr:colOff>50800</xdr:colOff>
      <xdr:row>89</xdr:row>
      <xdr:rowOff>67028</xdr:rowOff>
    </xdr:to>
    <xdr:sp macro="" textlink="">
      <xdr:nvSpPr>
        <xdr:cNvPr id="281" name="円/楕円 280"/>
        <xdr:cNvSpPr/>
      </xdr:nvSpPr>
      <xdr:spPr>
        <a:xfrm>
          <a:off x="14351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77205</xdr:rowOff>
    </xdr:from>
    <xdr:ext cx="762000" cy="259045"/>
    <xdr:sp macro="" textlink="">
      <xdr:nvSpPr>
        <xdr:cNvPr id="282" name="テキスト ボックス 281"/>
        <xdr:cNvSpPr txBox="1"/>
      </xdr:nvSpPr>
      <xdr:spPr>
        <a:xfrm>
          <a:off x="14020800" y="1499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83" name="円/楕円 282"/>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84" name="テキスト ボックス 283"/>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類似団体と比べると同値となっているが、前年と比べると</a:t>
          </a:r>
          <a:r>
            <a:rPr kumimoji="1" lang="en-US" altLang="ja-JP" sz="1300">
              <a:solidFill>
                <a:schemeClr val="dk1"/>
              </a:solidFill>
              <a:effectLst/>
              <a:latin typeface="+mj-ea"/>
              <a:ea typeface="+mj-ea"/>
              <a:cs typeface="+mn-cs"/>
            </a:rPr>
            <a:t>0.02</a:t>
          </a:r>
          <a:r>
            <a:rPr kumimoji="1" lang="ja-JP" altLang="en-US" sz="1300">
              <a:solidFill>
                <a:schemeClr val="dk1"/>
              </a:solidFill>
              <a:effectLst/>
              <a:latin typeface="+mj-ea"/>
              <a:ea typeface="+mj-ea"/>
              <a:cs typeface="+mn-cs"/>
            </a:rPr>
            <a:t>％</a:t>
          </a:r>
          <a:r>
            <a:rPr kumimoji="1" lang="ja-JP" altLang="ja-JP" sz="1300">
              <a:solidFill>
                <a:schemeClr val="dk1"/>
              </a:solidFill>
              <a:effectLst/>
              <a:latin typeface="+mj-ea"/>
              <a:ea typeface="+mj-ea"/>
              <a:cs typeface="+mn-cs"/>
            </a:rPr>
            <a:t>増加しており、引き続き、定員適正化計画に基づいて、事務の民間委託や統廃合を実施し、定員の適正化に努める。</a:t>
          </a:r>
          <a:endParaRPr lang="ja-JP" altLang="ja-JP" sz="1300">
            <a:effectLst/>
            <a:latin typeface="+mj-ea"/>
            <a:ea typeface="+mj-ea"/>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55880</xdr:rowOff>
    </xdr:to>
    <xdr:cxnSp macro="">
      <xdr:nvCxnSpPr>
        <xdr:cNvPr id="316" name="直線コネクタ 315"/>
        <xdr:cNvCxnSpPr/>
      </xdr:nvCxnSpPr>
      <xdr:spPr>
        <a:xfrm flipV="1">
          <a:off x="17018000" y="10050417"/>
          <a:ext cx="0" cy="14926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7"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8" name="直線コネクタ 317"/>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116840</xdr:rowOff>
    </xdr:from>
    <xdr:to>
      <xdr:col>24</xdr:col>
      <xdr:colOff>558800</xdr:colOff>
      <xdr:row>62</xdr:row>
      <xdr:rowOff>123734</xdr:rowOff>
    </xdr:to>
    <xdr:cxnSp macro="">
      <xdr:nvCxnSpPr>
        <xdr:cNvPr id="321" name="直線コネクタ 320"/>
        <xdr:cNvCxnSpPr/>
      </xdr:nvCxnSpPr>
      <xdr:spPr>
        <a:xfrm>
          <a:off x="16179800" y="10746740"/>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89461</xdr:rowOff>
    </xdr:from>
    <xdr:ext cx="762000" cy="259045"/>
    <xdr:sp macro="" textlink="">
      <xdr:nvSpPr>
        <xdr:cNvPr id="322" name="定員管理の状況平均値テキスト"/>
        <xdr:cNvSpPr txBox="1"/>
      </xdr:nvSpPr>
      <xdr:spPr>
        <a:xfrm>
          <a:off x="17106900" y="1054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3" name="フローチャート : 判断 322"/>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106499</xdr:rowOff>
    </xdr:from>
    <xdr:to>
      <xdr:col>23</xdr:col>
      <xdr:colOff>406400</xdr:colOff>
      <xdr:row>62</xdr:row>
      <xdr:rowOff>116840</xdr:rowOff>
    </xdr:to>
    <xdr:cxnSp macro="">
      <xdr:nvCxnSpPr>
        <xdr:cNvPr id="324" name="直線コネクタ 323"/>
        <xdr:cNvCxnSpPr/>
      </xdr:nvCxnSpPr>
      <xdr:spPr>
        <a:xfrm>
          <a:off x="15290800" y="1073639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72934</xdr:rowOff>
    </xdr:from>
    <xdr:to>
      <xdr:col>23</xdr:col>
      <xdr:colOff>457200</xdr:colOff>
      <xdr:row>63</xdr:row>
      <xdr:rowOff>3084</xdr:rowOff>
    </xdr:to>
    <xdr:sp macro="" textlink="">
      <xdr:nvSpPr>
        <xdr:cNvPr id="325" name="フローチャート : 判断 324"/>
        <xdr:cNvSpPr/>
      </xdr:nvSpPr>
      <xdr:spPr>
        <a:xfrm>
          <a:off x="161290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159311</xdr:rowOff>
    </xdr:from>
    <xdr:ext cx="736600" cy="259045"/>
    <xdr:sp macro="" textlink="">
      <xdr:nvSpPr>
        <xdr:cNvPr id="326" name="テキスト ボックス 325"/>
        <xdr:cNvSpPr txBox="1"/>
      </xdr:nvSpPr>
      <xdr:spPr>
        <a:xfrm>
          <a:off x="15798800" y="10789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106499</xdr:rowOff>
    </xdr:from>
    <xdr:to>
      <xdr:col>22</xdr:col>
      <xdr:colOff>203200</xdr:colOff>
      <xdr:row>62</xdr:row>
      <xdr:rowOff>130628</xdr:rowOff>
    </xdr:to>
    <xdr:cxnSp macro="">
      <xdr:nvCxnSpPr>
        <xdr:cNvPr id="327" name="直線コネクタ 326"/>
        <xdr:cNvCxnSpPr/>
      </xdr:nvCxnSpPr>
      <xdr:spPr>
        <a:xfrm flipV="1">
          <a:off x="14401800" y="1073639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79828</xdr:rowOff>
    </xdr:from>
    <xdr:to>
      <xdr:col>22</xdr:col>
      <xdr:colOff>254000</xdr:colOff>
      <xdr:row>63</xdr:row>
      <xdr:rowOff>9978</xdr:rowOff>
    </xdr:to>
    <xdr:sp macro="" textlink="">
      <xdr:nvSpPr>
        <xdr:cNvPr id="328" name="フローチャート : 判断 327"/>
        <xdr:cNvSpPr/>
      </xdr:nvSpPr>
      <xdr:spPr>
        <a:xfrm>
          <a:off x="15240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166205</xdr:rowOff>
    </xdr:from>
    <xdr:ext cx="762000" cy="259045"/>
    <xdr:sp macro="" textlink="">
      <xdr:nvSpPr>
        <xdr:cNvPr id="329" name="テキスト ボックス 328"/>
        <xdr:cNvSpPr txBox="1"/>
      </xdr:nvSpPr>
      <xdr:spPr>
        <a:xfrm>
          <a:off x="14909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130628</xdr:rowOff>
    </xdr:from>
    <xdr:to>
      <xdr:col>21</xdr:col>
      <xdr:colOff>0</xdr:colOff>
      <xdr:row>62</xdr:row>
      <xdr:rowOff>137523</xdr:rowOff>
    </xdr:to>
    <xdr:cxnSp macro="">
      <xdr:nvCxnSpPr>
        <xdr:cNvPr id="330" name="直線コネクタ 329"/>
        <xdr:cNvCxnSpPr/>
      </xdr:nvCxnSpPr>
      <xdr:spPr>
        <a:xfrm flipV="1">
          <a:off x="13512800" y="1076052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90170</xdr:rowOff>
    </xdr:from>
    <xdr:to>
      <xdr:col>21</xdr:col>
      <xdr:colOff>50800</xdr:colOff>
      <xdr:row>63</xdr:row>
      <xdr:rowOff>20320</xdr:rowOff>
    </xdr:to>
    <xdr:sp macro="" textlink="">
      <xdr:nvSpPr>
        <xdr:cNvPr id="331" name="フローチャート : 判断 330"/>
        <xdr:cNvSpPr/>
      </xdr:nvSpPr>
      <xdr:spPr>
        <a:xfrm>
          <a:off x="14351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5097</xdr:rowOff>
    </xdr:from>
    <xdr:ext cx="762000" cy="259045"/>
    <xdr:sp macro="" textlink="">
      <xdr:nvSpPr>
        <xdr:cNvPr id="332" name="テキスト ボックス 331"/>
        <xdr:cNvSpPr txBox="1"/>
      </xdr:nvSpPr>
      <xdr:spPr>
        <a:xfrm>
          <a:off x="14020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166007</xdr:rowOff>
    </xdr:from>
    <xdr:to>
      <xdr:col>19</xdr:col>
      <xdr:colOff>533400</xdr:colOff>
      <xdr:row>63</xdr:row>
      <xdr:rowOff>96157</xdr:rowOff>
    </xdr:to>
    <xdr:sp macro="" textlink="">
      <xdr:nvSpPr>
        <xdr:cNvPr id="333" name="フローチャート : 判断 332"/>
        <xdr:cNvSpPr/>
      </xdr:nvSpPr>
      <xdr:spPr>
        <a:xfrm>
          <a:off x="13462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80934</xdr:rowOff>
    </xdr:from>
    <xdr:ext cx="762000" cy="259045"/>
    <xdr:sp macro="" textlink="">
      <xdr:nvSpPr>
        <xdr:cNvPr id="334" name="テキスト ボックス 333"/>
        <xdr:cNvSpPr txBox="1"/>
      </xdr:nvSpPr>
      <xdr:spPr>
        <a:xfrm>
          <a:off x="13131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40" name="円/楕円 339"/>
        <xdr:cNvSpPr/>
      </xdr:nvSpPr>
      <xdr:spPr>
        <a:xfrm>
          <a:off x="169672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45011</xdr:rowOff>
    </xdr:from>
    <xdr:ext cx="762000" cy="259045"/>
    <xdr:sp macro="" textlink="">
      <xdr:nvSpPr>
        <xdr:cNvPr id="341" name="定員管理の状況該当値テキスト"/>
        <xdr:cNvSpPr txBox="1"/>
      </xdr:nvSpPr>
      <xdr:spPr>
        <a:xfrm>
          <a:off x="17106900" y="106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66040</xdr:rowOff>
    </xdr:from>
    <xdr:to>
      <xdr:col>23</xdr:col>
      <xdr:colOff>457200</xdr:colOff>
      <xdr:row>62</xdr:row>
      <xdr:rowOff>167640</xdr:rowOff>
    </xdr:to>
    <xdr:sp macro="" textlink="">
      <xdr:nvSpPr>
        <xdr:cNvPr id="342" name="円/楕円 341"/>
        <xdr:cNvSpPr/>
      </xdr:nvSpPr>
      <xdr:spPr>
        <a:xfrm>
          <a:off x="16129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6367</xdr:rowOff>
    </xdr:from>
    <xdr:ext cx="736600" cy="259045"/>
    <xdr:sp macro="" textlink="">
      <xdr:nvSpPr>
        <xdr:cNvPr id="343" name="テキスト ボックス 342"/>
        <xdr:cNvSpPr txBox="1"/>
      </xdr:nvSpPr>
      <xdr:spPr>
        <a:xfrm>
          <a:off x="15798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55699</xdr:rowOff>
    </xdr:from>
    <xdr:to>
      <xdr:col>22</xdr:col>
      <xdr:colOff>254000</xdr:colOff>
      <xdr:row>62</xdr:row>
      <xdr:rowOff>157299</xdr:rowOff>
    </xdr:to>
    <xdr:sp macro="" textlink="">
      <xdr:nvSpPr>
        <xdr:cNvPr id="344" name="円/楕円 343"/>
        <xdr:cNvSpPr/>
      </xdr:nvSpPr>
      <xdr:spPr>
        <a:xfrm>
          <a:off x="15240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167476</xdr:rowOff>
    </xdr:from>
    <xdr:ext cx="762000" cy="259045"/>
    <xdr:sp macro="" textlink="">
      <xdr:nvSpPr>
        <xdr:cNvPr id="345" name="テキスト ボックス 344"/>
        <xdr:cNvSpPr txBox="1"/>
      </xdr:nvSpPr>
      <xdr:spPr>
        <a:xfrm>
          <a:off x="14909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79828</xdr:rowOff>
    </xdr:from>
    <xdr:to>
      <xdr:col>21</xdr:col>
      <xdr:colOff>50800</xdr:colOff>
      <xdr:row>63</xdr:row>
      <xdr:rowOff>9978</xdr:rowOff>
    </xdr:to>
    <xdr:sp macro="" textlink="">
      <xdr:nvSpPr>
        <xdr:cNvPr id="346" name="円/楕円 345"/>
        <xdr:cNvSpPr/>
      </xdr:nvSpPr>
      <xdr:spPr>
        <a:xfrm>
          <a:off x="14351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20155</xdr:rowOff>
    </xdr:from>
    <xdr:ext cx="762000" cy="259045"/>
    <xdr:sp macro="" textlink="">
      <xdr:nvSpPr>
        <xdr:cNvPr id="347" name="テキスト ボックス 346"/>
        <xdr:cNvSpPr txBox="1"/>
      </xdr:nvSpPr>
      <xdr:spPr>
        <a:xfrm>
          <a:off x="140208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86723</xdr:rowOff>
    </xdr:from>
    <xdr:to>
      <xdr:col>19</xdr:col>
      <xdr:colOff>533400</xdr:colOff>
      <xdr:row>63</xdr:row>
      <xdr:rowOff>16873</xdr:rowOff>
    </xdr:to>
    <xdr:sp macro="" textlink="">
      <xdr:nvSpPr>
        <xdr:cNvPr id="348" name="円/楕円 347"/>
        <xdr:cNvSpPr/>
      </xdr:nvSpPr>
      <xdr:spPr>
        <a:xfrm>
          <a:off x="13462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27050</xdr:rowOff>
    </xdr:from>
    <xdr:ext cx="762000" cy="259045"/>
    <xdr:sp macro="" textlink="">
      <xdr:nvSpPr>
        <xdr:cNvPr id="349" name="テキスト ボックス 348"/>
        <xdr:cNvSpPr txBox="1"/>
      </xdr:nvSpPr>
      <xdr:spPr>
        <a:xfrm>
          <a:off x="13131800" y="104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元利償還金の減少等により、</a:t>
          </a:r>
          <a:r>
            <a:rPr kumimoji="1" lang="en-US" altLang="ja-JP" sz="1300">
              <a:solidFill>
                <a:schemeClr val="dk1"/>
              </a:solidFill>
              <a:effectLst/>
              <a:latin typeface="+mj-ea"/>
              <a:ea typeface="+mj-ea"/>
              <a:cs typeface="+mn-cs"/>
            </a:rPr>
            <a:t>3</a:t>
          </a:r>
          <a:r>
            <a:rPr kumimoji="1" lang="ja-JP" altLang="ja-JP" sz="1300">
              <a:solidFill>
                <a:schemeClr val="dk1"/>
              </a:solidFill>
              <a:effectLst/>
              <a:latin typeface="+mj-ea"/>
              <a:ea typeface="+mj-ea"/>
              <a:cs typeface="+mn-cs"/>
            </a:rPr>
            <a:t>ヵ年平均の比率は前年より</a:t>
          </a:r>
          <a:r>
            <a:rPr kumimoji="1" lang="en-US" altLang="ja-JP" sz="1300">
              <a:solidFill>
                <a:schemeClr val="dk1"/>
              </a:solidFill>
              <a:effectLst/>
              <a:latin typeface="+mj-ea"/>
              <a:ea typeface="+mj-ea"/>
              <a:cs typeface="+mn-cs"/>
            </a:rPr>
            <a:t>0.3</a:t>
          </a:r>
          <a:r>
            <a:rPr kumimoji="1" lang="ja-JP" altLang="en-US" sz="1300">
              <a:solidFill>
                <a:schemeClr val="dk1"/>
              </a:solidFill>
              <a:effectLst/>
              <a:latin typeface="+mj-ea"/>
              <a:ea typeface="+mj-ea"/>
              <a:cs typeface="+mn-cs"/>
            </a:rPr>
            <a:t>％</a:t>
          </a:r>
          <a:r>
            <a:rPr kumimoji="1" lang="ja-JP" altLang="ja-JP" sz="1300">
              <a:solidFill>
                <a:schemeClr val="dk1"/>
              </a:solidFill>
              <a:effectLst/>
              <a:latin typeface="+mj-ea"/>
              <a:ea typeface="+mj-ea"/>
              <a:cs typeface="+mn-cs"/>
            </a:rPr>
            <a:t>改善した。類似団体に比べ</a:t>
          </a:r>
          <a:r>
            <a:rPr kumimoji="1" lang="en-US" altLang="ja-JP" sz="1300">
              <a:solidFill>
                <a:schemeClr val="dk1"/>
              </a:solidFill>
              <a:effectLst/>
              <a:latin typeface="+mj-ea"/>
              <a:ea typeface="+mj-ea"/>
              <a:cs typeface="+mn-cs"/>
            </a:rPr>
            <a:t>2.9</a:t>
          </a:r>
          <a:r>
            <a:rPr kumimoji="1" lang="ja-JP" altLang="en-US" sz="1300">
              <a:solidFill>
                <a:schemeClr val="dk1"/>
              </a:solidFill>
              <a:effectLst/>
              <a:latin typeface="+mj-ea"/>
              <a:ea typeface="+mj-ea"/>
              <a:cs typeface="+mn-cs"/>
            </a:rPr>
            <a:t>％</a:t>
          </a:r>
          <a:r>
            <a:rPr kumimoji="1" lang="ja-JP" altLang="ja-JP" sz="1300">
              <a:solidFill>
                <a:schemeClr val="dk1"/>
              </a:solidFill>
              <a:effectLst/>
              <a:latin typeface="+mj-ea"/>
              <a:ea typeface="+mj-ea"/>
              <a:cs typeface="+mn-cs"/>
            </a:rPr>
            <a:t>低く、良好な水準を維持している。</a:t>
          </a:r>
          <a:endParaRPr kumimoji="1" lang="en-US" altLang="ja-JP" sz="1300">
            <a:solidFill>
              <a:schemeClr val="dk1"/>
            </a:solidFill>
            <a:effectLst/>
            <a:latin typeface="+mj-ea"/>
            <a:ea typeface="+mj-ea"/>
            <a:cs typeface="+mn-cs"/>
          </a:endParaRPr>
        </a:p>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今後も償還と借入のバランスを考慮し、将来への負担を増やさないよう努める。</a:t>
          </a:r>
          <a:endParaRPr lang="ja-JP" altLang="ja-JP" sz="1300">
            <a:effectLst/>
            <a:latin typeface="+mj-ea"/>
            <a:ea typeface="+mj-ea"/>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6" name="直線コネクタ 375"/>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7"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8" name="直線コネクタ 377"/>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9"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0" name="直線コネクタ 379"/>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64516</xdr:rowOff>
    </xdr:from>
    <xdr:to>
      <xdr:col>24</xdr:col>
      <xdr:colOff>558800</xdr:colOff>
      <xdr:row>38</xdr:row>
      <xdr:rowOff>93472</xdr:rowOff>
    </xdr:to>
    <xdr:cxnSp macro="">
      <xdr:nvCxnSpPr>
        <xdr:cNvPr id="381" name="直線コネクタ 380"/>
        <xdr:cNvCxnSpPr/>
      </xdr:nvCxnSpPr>
      <xdr:spPr>
        <a:xfrm flipV="1">
          <a:off x="16179800" y="657961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94251</xdr:rowOff>
    </xdr:from>
    <xdr:ext cx="762000" cy="259045"/>
    <xdr:sp macro="" textlink="">
      <xdr:nvSpPr>
        <xdr:cNvPr id="382" name="公債費負担の状況平均値テキスト"/>
        <xdr:cNvSpPr txBox="1"/>
      </xdr:nvSpPr>
      <xdr:spPr>
        <a:xfrm>
          <a:off x="17106900" y="678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122174</xdr:rowOff>
    </xdr:from>
    <xdr:to>
      <xdr:col>24</xdr:col>
      <xdr:colOff>609600</xdr:colOff>
      <xdr:row>40</xdr:row>
      <xdr:rowOff>52324</xdr:rowOff>
    </xdr:to>
    <xdr:sp macro="" textlink="">
      <xdr:nvSpPr>
        <xdr:cNvPr id="383" name="フローチャート : 判断 382"/>
        <xdr:cNvSpPr/>
      </xdr:nvSpPr>
      <xdr:spPr>
        <a:xfrm>
          <a:off x="169672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93472</xdr:rowOff>
    </xdr:from>
    <xdr:to>
      <xdr:col>23</xdr:col>
      <xdr:colOff>406400</xdr:colOff>
      <xdr:row>38</xdr:row>
      <xdr:rowOff>122428</xdr:rowOff>
    </xdr:to>
    <xdr:cxnSp macro="">
      <xdr:nvCxnSpPr>
        <xdr:cNvPr id="384" name="直線コネクタ 383"/>
        <xdr:cNvCxnSpPr/>
      </xdr:nvCxnSpPr>
      <xdr:spPr>
        <a:xfrm flipV="1">
          <a:off x="15290800" y="66085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37592</xdr:rowOff>
    </xdr:from>
    <xdr:to>
      <xdr:col>23</xdr:col>
      <xdr:colOff>457200</xdr:colOff>
      <xdr:row>40</xdr:row>
      <xdr:rowOff>139192</xdr:rowOff>
    </xdr:to>
    <xdr:sp macro="" textlink="">
      <xdr:nvSpPr>
        <xdr:cNvPr id="385" name="フローチャート : 判断 384"/>
        <xdr:cNvSpPr/>
      </xdr:nvSpPr>
      <xdr:spPr>
        <a:xfrm>
          <a:off x="16129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123969</xdr:rowOff>
    </xdr:from>
    <xdr:ext cx="736600" cy="259045"/>
    <xdr:sp macro="" textlink="">
      <xdr:nvSpPr>
        <xdr:cNvPr id="386" name="テキスト ボックス 385"/>
        <xdr:cNvSpPr txBox="1"/>
      </xdr:nvSpPr>
      <xdr:spPr>
        <a:xfrm>
          <a:off x="15798800" y="698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122428</xdr:rowOff>
    </xdr:from>
    <xdr:to>
      <xdr:col>22</xdr:col>
      <xdr:colOff>203200</xdr:colOff>
      <xdr:row>38</xdr:row>
      <xdr:rowOff>170688</xdr:rowOff>
    </xdr:to>
    <xdr:cxnSp macro="">
      <xdr:nvCxnSpPr>
        <xdr:cNvPr id="387" name="直線コネクタ 386"/>
        <xdr:cNvCxnSpPr/>
      </xdr:nvCxnSpPr>
      <xdr:spPr>
        <a:xfrm flipV="1">
          <a:off x="14401800" y="66375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114808</xdr:rowOff>
    </xdr:from>
    <xdr:to>
      <xdr:col>22</xdr:col>
      <xdr:colOff>254000</xdr:colOff>
      <xdr:row>41</xdr:row>
      <xdr:rowOff>44958</xdr:rowOff>
    </xdr:to>
    <xdr:sp macro="" textlink="">
      <xdr:nvSpPr>
        <xdr:cNvPr id="388" name="フローチャート : 判断 387"/>
        <xdr:cNvSpPr/>
      </xdr:nvSpPr>
      <xdr:spPr>
        <a:xfrm>
          <a:off x="15240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29735</xdr:rowOff>
    </xdr:from>
    <xdr:ext cx="762000" cy="259045"/>
    <xdr:sp macro="" textlink="">
      <xdr:nvSpPr>
        <xdr:cNvPr id="389" name="テキスト ボックス 388"/>
        <xdr:cNvSpPr txBox="1"/>
      </xdr:nvSpPr>
      <xdr:spPr>
        <a:xfrm>
          <a:off x="14909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170688</xdr:rowOff>
    </xdr:from>
    <xdr:to>
      <xdr:col>21</xdr:col>
      <xdr:colOff>0</xdr:colOff>
      <xdr:row>39</xdr:row>
      <xdr:rowOff>86106</xdr:rowOff>
    </xdr:to>
    <xdr:cxnSp macro="">
      <xdr:nvCxnSpPr>
        <xdr:cNvPr id="390" name="直線コネクタ 389"/>
        <xdr:cNvCxnSpPr/>
      </xdr:nvCxnSpPr>
      <xdr:spPr>
        <a:xfrm flipV="1">
          <a:off x="13512800" y="66857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91" name="フローチャート :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92" name="テキスト ボックス 391"/>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393" name="フローチャート : 判断 392"/>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164863</xdr:rowOff>
    </xdr:from>
    <xdr:ext cx="762000" cy="259045"/>
    <xdr:sp macro="" textlink="">
      <xdr:nvSpPr>
        <xdr:cNvPr id="394" name="テキスト ボックス 393"/>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13716</xdr:rowOff>
    </xdr:from>
    <xdr:to>
      <xdr:col>24</xdr:col>
      <xdr:colOff>609600</xdr:colOff>
      <xdr:row>38</xdr:row>
      <xdr:rowOff>115316</xdr:rowOff>
    </xdr:to>
    <xdr:sp macro="" textlink="">
      <xdr:nvSpPr>
        <xdr:cNvPr id="400" name="円/楕円 399"/>
        <xdr:cNvSpPr/>
      </xdr:nvSpPr>
      <xdr:spPr>
        <a:xfrm>
          <a:off x="169672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30243</xdr:rowOff>
    </xdr:from>
    <xdr:ext cx="762000" cy="259045"/>
    <xdr:sp macro="" textlink="">
      <xdr:nvSpPr>
        <xdr:cNvPr id="401" name="公債費負担の状況該当値テキスト"/>
        <xdr:cNvSpPr txBox="1"/>
      </xdr:nvSpPr>
      <xdr:spPr>
        <a:xfrm>
          <a:off x="17106900" y="637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42672</xdr:rowOff>
    </xdr:from>
    <xdr:to>
      <xdr:col>23</xdr:col>
      <xdr:colOff>457200</xdr:colOff>
      <xdr:row>38</xdr:row>
      <xdr:rowOff>144272</xdr:rowOff>
    </xdr:to>
    <xdr:sp macro="" textlink="">
      <xdr:nvSpPr>
        <xdr:cNvPr id="402" name="円/楕円 401"/>
        <xdr:cNvSpPr/>
      </xdr:nvSpPr>
      <xdr:spPr>
        <a:xfrm>
          <a:off x="16129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154449</xdr:rowOff>
    </xdr:from>
    <xdr:ext cx="736600" cy="259045"/>
    <xdr:sp macro="" textlink="">
      <xdr:nvSpPr>
        <xdr:cNvPr id="403" name="テキスト ボックス 402"/>
        <xdr:cNvSpPr txBox="1"/>
      </xdr:nvSpPr>
      <xdr:spPr>
        <a:xfrm>
          <a:off x="15798800" y="632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71628</xdr:rowOff>
    </xdr:from>
    <xdr:to>
      <xdr:col>22</xdr:col>
      <xdr:colOff>254000</xdr:colOff>
      <xdr:row>39</xdr:row>
      <xdr:rowOff>1778</xdr:rowOff>
    </xdr:to>
    <xdr:sp macro="" textlink="">
      <xdr:nvSpPr>
        <xdr:cNvPr id="404" name="円/楕円 403"/>
        <xdr:cNvSpPr/>
      </xdr:nvSpPr>
      <xdr:spPr>
        <a:xfrm>
          <a:off x="15240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11955</xdr:rowOff>
    </xdr:from>
    <xdr:ext cx="762000" cy="259045"/>
    <xdr:sp macro="" textlink="">
      <xdr:nvSpPr>
        <xdr:cNvPr id="405" name="テキスト ボックス 404"/>
        <xdr:cNvSpPr txBox="1"/>
      </xdr:nvSpPr>
      <xdr:spPr>
        <a:xfrm>
          <a:off x="14909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119888</xdr:rowOff>
    </xdr:from>
    <xdr:to>
      <xdr:col>21</xdr:col>
      <xdr:colOff>50800</xdr:colOff>
      <xdr:row>39</xdr:row>
      <xdr:rowOff>50038</xdr:rowOff>
    </xdr:to>
    <xdr:sp macro="" textlink="">
      <xdr:nvSpPr>
        <xdr:cNvPr id="406" name="円/楕円 405"/>
        <xdr:cNvSpPr/>
      </xdr:nvSpPr>
      <xdr:spPr>
        <a:xfrm>
          <a:off x="14351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60215</xdr:rowOff>
    </xdr:from>
    <xdr:ext cx="762000" cy="259045"/>
    <xdr:sp macro="" textlink="">
      <xdr:nvSpPr>
        <xdr:cNvPr id="407" name="テキスト ボックス 406"/>
        <xdr:cNvSpPr txBox="1"/>
      </xdr:nvSpPr>
      <xdr:spPr>
        <a:xfrm>
          <a:off x="14020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35306</xdr:rowOff>
    </xdr:from>
    <xdr:to>
      <xdr:col>19</xdr:col>
      <xdr:colOff>533400</xdr:colOff>
      <xdr:row>39</xdr:row>
      <xdr:rowOff>136906</xdr:rowOff>
    </xdr:to>
    <xdr:sp macro="" textlink="">
      <xdr:nvSpPr>
        <xdr:cNvPr id="408" name="円/楕円 407"/>
        <xdr:cNvSpPr/>
      </xdr:nvSpPr>
      <xdr:spPr>
        <a:xfrm>
          <a:off x="13462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147083</xdr:rowOff>
    </xdr:from>
    <xdr:ext cx="762000" cy="259045"/>
    <xdr:sp macro="" textlink="">
      <xdr:nvSpPr>
        <xdr:cNvPr id="409" name="テキスト ボックス 408"/>
        <xdr:cNvSpPr txBox="1"/>
      </xdr:nvSpPr>
      <xdr:spPr>
        <a:xfrm>
          <a:off x="13131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地方債残高や債務負担行為に基づく支出予定額は増加したが、退職手当負担見込額の減少や充当可能基金残高の増額により、比率なしとなった。</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127931</xdr:rowOff>
    </xdr:to>
    <xdr:cxnSp macro="">
      <xdr:nvCxnSpPr>
        <xdr:cNvPr id="438" name="直線コネクタ 437"/>
        <xdr:cNvCxnSpPr/>
      </xdr:nvCxnSpPr>
      <xdr:spPr>
        <a:xfrm flipV="1">
          <a:off x="17018000" y="2370667"/>
          <a:ext cx="0" cy="1357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100008</xdr:rowOff>
    </xdr:from>
    <xdr:ext cx="762000" cy="259045"/>
    <xdr:sp macro="" textlink="">
      <xdr:nvSpPr>
        <xdr:cNvPr id="439" name="将来負担の状況最小値テキスト"/>
        <xdr:cNvSpPr txBox="1"/>
      </xdr:nvSpPr>
      <xdr:spPr>
        <a:xfrm>
          <a:off x="17106900" y="370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168.8</a:t>
          </a:r>
          <a:endParaRPr kumimoji="1" lang="ja-JP" altLang="en-US" sz="1000" b="1">
            <a:latin typeface="ＭＳ Ｐゴシック"/>
          </a:endParaRPr>
        </a:p>
      </xdr:txBody>
    </xdr:sp>
    <xdr:clientData/>
  </xdr:oneCellAnchor>
  <xdr:twoCellAnchor>
    <xdr:from>
      <xdr:col>24</xdr:col>
      <xdr:colOff>469900</xdr:colOff>
      <xdr:row>21</xdr:row>
      <xdr:rowOff>127931</xdr:rowOff>
    </xdr:from>
    <xdr:to>
      <xdr:col>24</xdr:col>
      <xdr:colOff>647700</xdr:colOff>
      <xdr:row>21</xdr:row>
      <xdr:rowOff>127931</xdr:rowOff>
    </xdr:to>
    <xdr:cxnSp macro="">
      <xdr:nvCxnSpPr>
        <xdr:cNvPr id="440" name="直線コネクタ 439"/>
        <xdr:cNvCxnSpPr/>
      </xdr:nvCxnSpPr>
      <xdr:spPr>
        <a:xfrm>
          <a:off x="16929100" y="372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167555</xdr:rowOff>
    </xdr:from>
    <xdr:to>
      <xdr:col>21</xdr:col>
      <xdr:colOff>0</xdr:colOff>
      <xdr:row>14</xdr:row>
      <xdr:rowOff>45170</xdr:rowOff>
    </xdr:to>
    <xdr:cxnSp macro="">
      <xdr:nvCxnSpPr>
        <xdr:cNvPr id="443" name="直線コネクタ 442"/>
        <xdr:cNvCxnSpPr/>
      </xdr:nvCxnSpPr>
      <xdr:spPr>
        <a:xfrm flipV="1">
          <a:off x="13512800" y="2396405"/>
          <a:ext cx="889000" cy="4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18728</xdr:rowOff>
    </xdr:from>
    <xdr:ext cx="762000" cy="259045"/>
    <xdr:sp macro="" textlink="">
      <xdr:nvSpPr>
        <xdr:cNvPr id="444" name="将来負担の状況平均値テキスト"/>
        <xdr:cNvSpPr txBox="1"/>
      </xdr:nvSpPr>
      <xdr:spPr>
        <a:xfrm>
          <a:off x="17106900" y="2419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46651</xdr:rowOff>
    </xdr:from>
    <xdr:to>
      <xdr:col>24</xdr:col>
      <xdr:colOff>609600</xdr:colOff>
      <xdr:row>14</xdr:row>
      <xdr:rowOff>148251</xdr:rowOff>
    </xdr:to>
    <xdr:sp macro="" textlink="">
      <xdr:nvSpPr>
        <xdr:cNvPr id="445" name="フローチャート : 判断 444"/>
        <xdr:cNvSpPr/>
      </xdr:nvSpPr>
      <xdr:spPr>
        <a:xfrm>
          <a:off x="169672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46" name="フローチャート : 判断 445"/>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131758</xdr:rowOff>
    </xdr:from>
    <xdr:ext cx="736600" cy="259045"/>
    <xdr:sp macro="" textlink="">
      <xdr:nvSpPr>
        <xdr:cNvPr id="447" name="テキスト ボックス 446"/>
        <xdr:cNvSpPr txBox="1"/>
      </xdr:nvSpPr>
      <xdr:spPr>
        <a:xfrm>
          <a:off x="15798800" y="236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50546</xdr:rowOff>
    </xdr:from>
    <xdr:to>
      <xdr:col>22</xdr:col>
      <xdr:colOff>254000</xdr:colOff>
      <xdr:row>15</xdr:row>
      <xdr:rowOff>152146</xdr:rowOff>
    </xdr:to>
    <xdr:sp macro="" textlink="">
      <xdr:nvSpPr>
        <xdr:cNvPr id="448" name="フローチャート : 判断 447"/>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162323</xdr:rowOff>
    </xdr:from>
    <xdr:ext cx="762000" cy="259045"/>
    <xdr:sp macro="" textlink="">
      <xdr:nvSpPr>
        <xdr:cNvPr id="449" name="テキスト ボックス 448"/>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118914</xdr:rowOff>
    </xdr:from>
    <xdr:to>
      <xdr:col>21</xdr:col>
      <xdr:colOff>50800</xdr:colOff>
      <xdr:row>16</xdr:row>
      <xdr:rowOff>49064</xdr:rowOff>
    </xdr:to>
    <xdr:sp macro="" textlink="">
      <xdr:nvSpPr>
        <xdr:cNvPr id="450" name="フローチャート : 判断 449"/>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33841</xdr:rowOff>
    </xdr:from>
    <xdr:ext cx="762000" cy="259045"/>
    <xdr:sp macro="" textlink="">
      <xdr:nvSpPr>
        <xdr:cNvPr id="451" name="テキスト ボックス 450"/>
        <xdr:cNvSpPr txBox="1"/>
      </xdr:nvSpPr>
      <xdr:spPr>
        <a:xfrm>
          <a:off x="14020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52" name="フローチャート : 判断 451"/>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109449</xdr:rowOff>
    </xdr:from>
    <xdr:ext cx="762000" cy="259045"/>
    <xdr:sp macro="" textlink="">
      <xdr:nvSpPr>
        <xdr:cNvPr id="453" name="テキスト ボックス 452"/>
        <xdr:cNvSpPr txBox="1"/>
      </xdr:nvSpPr>
      <xdr:spPr>
        <a:xfrm>
          <a:off x="13131800" y="285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13</xdr:row>
      <xdr:rowOff>116755</xdr:rowOff>
    </xdr:from>
    <xdr:to>
      <xdr:col>21</xdr:col>
      <xdr:colOff>50800</xdr:colOff>
      <xdr:row>14</xdr:row>
      <xdr:rowOff>46905</xdr:rowOff>
    </xdr:to>
    <xdr:sp macro="" textlink="">
      <xdr:nvSpPr>
        <xdr:cNvPr id="459" name="円/楕円 458"/>
        <xdr:cNvSpPr/>
      </xdr:nvSpPr>
      <xdr:spPr>
        <a:xfrm>
          <a:off x="14351000" y="234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57082</xdr:rowOff>
    </xdr:from>
    <xdr:ext cx="762000" cy="259045"/>
    <xdr:sp macro="" textlink="">
      <xdr:nvSpPr>
        <xdr:cNvPr id="460" name="テキスト ボックス 459"/>
        <xdr:cNvSpPr txBox="1"/>
      </xdr:nvSpPr>
      <xdr:spPr>
        <a:xfrm>
          <a:off x="14020800" y="211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165820</xdr:rowOff>
    </xdr:from>
    <xdr:to>
      <xdr:col>19</xdr:col>
      <xdr:colOff>533400</xdr:colOff>
      <xdr:row>14</xdr:row>
      <xdr:rowOff>95970</xdr:rowOff>
    </xdr:to>
    <xdr:sp macro="" textlink="">
      <xdr:nvSpPr>
        <xdr:cNvPr id="461" name="円/楕円 460"/>
        <xdr:cNvSpPr/>
      </xdr:nvSpPr>
      <xdr:spPr>
        <a:xfrm>
          <a:off x="13462000" y="239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106147</xdr:rowOff>
    </xdr:from>
    <xdr:ext cx="762000" cy="259045"/>
    <xdr:sp macro="" textlink="">
      <xdr:nvSpPr>
        <xdr:cNvPr id="462" name="テキスト ボックス 461"/>
        <xdr:cNvSpPr txBox="1"/>
      </xdr:nvSpPr>
      <xdr:spPr>
        <a:xfrm>
          <a:off x="13131800" y="216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山口県防府市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117,713
116,814
189.37
42,370,740
40,585,935
1,278,400
22,875,721
38,955,252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退職金の増加などにより、比率は前年度より</a:t>
          </a:r>
          <a:r>
            <a:rPr kumimoji="1" lang="en-US" altLang="ja-JP" sz="1300">
              <a:solidFill>
                <a:schemeClr val="dk1"/>
              </a:solidFill>
              <a:effectLst/>
              <a:latin typeface="+mj-ea"/>
              <a:ea typeface="+mj-ea"/>
              <a:cs typeface="+mn-cs"/>
            </a:rPr>
            <a:t>0.7</a:t>
          </a:r>
          <a:r>
            <a:rPr kumimoji="1" lang="ja-JP" altLang="en-US" sz="1300">
              <a:solidFill>
                <a:schemeClr val="dk1"/>
              </a:solidFill>
              <a:effectLst/>
              <a:latin typeface="+mj-ea"/>
              <a:ea typeface="+mj-ea"/>
              <a:cs typeface="+mn-cs"/>
            </a:rPr>
            <a:t>％</a:t>
          </a:r>
          <a:r>
            <a:rPr kumimoji="1" lang="ja-JP" altLang="ja-JP" sz="1300">
              <a:solidFill>
                <a:schemeClr val="dk1"/>
              </a:solidFill>
              <a:effectLst/>
              <a:latin typeface="+mj-ea"/>
              <a:ea typeface="+mj-ea"/>
              <a:cs typeface="+mn-cs"/>
            </a:rPr>
            <a:t>増加した。</a:t>
          </a:r>
          <a:endParaRPr kumimoji="1" lang="en-US" altLang="ja-JP" sz="1300">
            <a:solidFill>
              <a:schemeClr val="dk1"/>
            </a:solidFill>
            <a:effectLst/>
            <a:latin typeface="+mj-ea"/>
            <a:ea typeface="+mj-ea"/>
            <a:cs typeface="+mn-cs"/>
          </a:endParaRPr>
        </a:p>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類似団体平均に比べ</a:t>
          </a:r>
          <a:r>
            <a:rPr kumimoji="1" lang="en-US" altLang="ja-JP" sz="1300">
              <a:solidFill>
                <a:schemeClr val="dk1"/>
              </a:solidFill>
              <a:effectLst/>
              <a:latin typeface="+mj-ea"/>
              <a:ea typeface="+mj-ea"/>
              <a:cs typeface="+mn-cs"/>
            </a:rPr>
            <a:t>3.5</a:t>
          </a:r>
          <a:r>
            <a:rPr kumimoji="1" lang="ja-JP" altLang="en-US" sz="1300">
              <a:solidFill>
                <a:schemeClr val="dk1"/>
              </a:solidFill>
              <a:effectLst/>
              <a:latin typeface="+mj-ea"/>
              <a:ea typeface="+mj-ea"/>
              <a:cs typeface="+mn-cs"/>
            </a:rPr>
            <a:t>％</a:t>
          </a:r>
          <a:r>
            <a:rPr kumimoji="1" lang="ja-JP" altLang="ja-JP" sz="1300">
              <a:solidFill>
                <a:schemeClr val="dk1"/>
              </a:solidFill>
              <a:effectLst/>
              <a:latin typeface="+mj-ea"/>
              <a:ea typeface="+mj-ea"/>
              <a:cs typeface="+mn-cs"/>
            </a:rPr>
            <a:t>高くなっており、今後も定員適正化計画の推進等により人件費の削減に努める。</a:t>
          </a:r>
          <a:endParaRPr lang="ja-JP" altLang="ja-JP" sz="1300">
            <a:effectLst/>
            <a:latin typeface="+mj-ea"/>
            <a:ea typeface="+mj-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124278</xdr:rowOff>
    </xdr:from>
    <xdr:to>
      <xdr:col>7</xdr:col>
      <xdr:colOff>15875</xdr:colOff>
      <xdr:row>40</xdr:row>
      <xdr:rowOff>154215</xdr:rowOff>
    </xdr:to>
    <xdr:cxnSp macro="">
      <xdr:nvCxnSpPr>
        <xdr:cNvPr id="63" name="直線コネクタ 62"/>
        <xdr:cNvCxnSpPr/>
      </xdr:nvCxnSpPr>
      <xdr:spPr>
        <a:xfrm flipV="1">
          <a:off x="4826000" y="5782128"/>
          <a:ext cx="0" cy="1230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124278</xdr:rowOff>
    </xdr:from>
    <xdr:to>
      <xdr:col>7</xdr:col>
      <xdr:colOff>104775</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9978</xdr:rowOff>
    </xdr:from>
    <xdr:to>
      <xdr:col>7</xdr:col>
      <xdr:colOff>15875</xdr:colOff>
      <xdr:row>39</xdr:row>
      <xdr:rowOff>86178</xdr:rowOff>
    </xdr:to>
    <xdr:cxnSp macro="">
      <xdr:nvCxnSpPr>
        <xdr:cNvPr id="68" name="直線コネクタ 67"/>
        <xdr:cNvCxnSpPr/>
      </xdr:nvCxnSpPr>
      <xdr:spPr>
        <a:xfrm>
          <a:off x="3987800" y="66965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13805</xdr:rowOff>
    </xdr:from>
    <xdr:ext cx="762000" cy="259045"/>
    <xdr:sp macro="" textlink="">
      <xdr:nvSpPr>
        <xdr:cNvPr id="69" name="人件費平均値テキスト"/>
        <xdr:cNvSpPr txBox="1"/>
      </xdr:nvSpPr>
      <xdr:spPr>
        <a:xfrm>
          <a:off x="4914900" y="618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70" name="フローチャート : 判断 69"/>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9978</xdr:rowOff>
    </xdr:from>
    <xdr:to>
      <xdr:col>5</xdr:col>
      <xdr:colOff>549275</xdr:colOff>
      <xdr:row>40</xdr:row>
      <xdr:rowOff>45357</xdr:rowOff>
    </xdr:to>
    <xdr:cxnSp macro="">
      <xdr:nvCxnSpPr>
        <xdr:cNvPr id="71" name="直線コネクタ 70"/>
        <xdr:cNvCxnSpPr/>
      </xdr:nvCxnSpPr>
      <xdr:spPr>
        <a:xfrm flipV="1">
          <a:off x="3098800" y="669652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0</xdr:rowOff>
    </xdr:from>
    <xdr:to>
      <xdr:col>5</xdr:col>
      <xdr:colOff>600075</xdr:colOff>
      <xdr:row>38</xdr:row>
      <xdr:rowOff>101600</xdr:rowOff>
    </xdr:to>
    <xdr:sp macro="" textlink="">
      <xdr:nvSpPr>
        <xdr:cNvPr id="72" name="フローチャート : 判断 71"/>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111777</xdr:rowOff>
    </xdr:from>
    <xdr:ext cx="736600" cy="259045"/>
    <xdr:sp macro="" textlink="">
      <xdr:nvSpPr>
        <xdr:cNvPr id="73" name="テキスト ボックス 72"/>
        <xdr:cNvSpPr txBox="1"/>
      </xdr:nvSpPr>
      <xdr:spPr>
        <a:xfrm>
          <a:off x="3606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45357</xdr:rowOff>
    </xdr:from>
    <xdr:to>
      <xdr:col>4</xdr:col>
      <xdr:colOff>346075</xdr:colOff>
      <xdr:row>41</xdr:row>
      <xdr:rowOff>15422</xdr:rowOff>
    </xdr:to>
    <xdr:cxnSp macro="">
      <xdr:nvCxnSpPr>
        <xdr:cNvPr id="74" name="直線コネクタ 73"/>
        <xdr:cNvCxnSpPr/>
      </xdr:nvCxnSpPr>
      <xdr:spPr>
        <a:xfrm flipV="1">
          <a:off x="2209800" y="69033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0</xdr:rowOff>
    </xdr:from>
    <xdr:to>
      <xdr:col>4</xdr:col>
      <xdr:colOff>396875</xdr:colOff>
      <xdr:row>38</xdr:row>
      <xdr:rowOff>101600</xdr:rowOff>
    </xdr:to>
    <xdr:sp macro="" textlink="">
      <xdr:nvSpPr>
        <xdr:cNvPr id="75" name="フローチャート : 判断 74"/>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111777</xdr:rowOff>
    </xdr:from>
    <xdr:ext cx="762000" cy="259045"/>
    <xdr:sp macro="" textlink="">
      <xdr:nvSpPr>
        <xdr:cNvPr id="76" name="テキスト ボックス 75"/>
        <xdr:cNvSpPr txBox="1"/>
      </xdr:nvSpPr>
      <xdr:spPr>
        <a:xfrm>
          <a:off x="2717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15422</xdr:rowOff>
    </xdr:from>
    <xdr:to>
      <xdr:col>3</xdr:col>
      <xdr:colOff>142875</xdr:colOff>
      <xdr:row>41</xdr:row>
      <xdr:rowOff>113393</xdr:rowOff>
    </xdr:to>
    <xdr:cxnSp macro="">
      <xdr:nvCxnSpPr>
        <xdr:cNvPr id="77" name="直線コネクタ 76"/>
        <xdr:cNvCxnSpPr/>
      </xdr:nvCxnSpPr>
      <xdr:spPr>
        <a:xfrm flipV="1">
          <a:off x="1320800" y="70448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152400</xdr:rowOff>
    </xdr:from>
    <xdr:to>
      <xdr:col>3</xdr:col>
      <xdr:colOff>193675</xdr:colOff>
      <xdr:row>39</xdr:row>
      <xdr:rowOff>82550</xdr:rowOff>
    </xdr:to>
    <xdr:sp macro="" textlink="">
      <xdr:nvSpPr>
        <xdr:cNvPr id="78" name="フローチャート : 判断 77"/>
        <xdr:cNvSpPr/>
      </xdr:nvSpPr>
      <xdr:spPr>
        <a:xfrm>
          <a:off x="2159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92727</xdr:rowOff>
    </xdr:from>
    <xdr:ext cx="762000" cy="259045"/>
    <xdr:sp macro="" textlink="">
      <xdr:nvSpPr>
        <xdr:cNvPr id="79" name="テキスト ボックス 78"/>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80" name="フローチャート : 判断 79"/>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168927</xdr:rowOff>
    </xdr:from>
    <xdr:ext cx="762000" cy="259045"/>
    <xdr:sp macro="" textlink="">
      <xdr:nvSpPr>
        <xdr:cNvPr id="81" name="テキスト ボックス 80"/>
        <xdr:cNvSpPr txBox="1"/>
      </xdr:nvSpPr>
      <xdr:spPr>
        <a:xfrm>
          <a:off x="939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35378</xdr:rowOff>
    </xdr:from>
    <xdr:to>
      <xdr:col>7</xdr:col>
      <xdr:colOff>66675</xdr:colOff>
      <xdr:row>39</xdr:row>
      <xdr:rowOff>136978</xdr:rowOff>
    </xdr:to>
    <xdr:sp macro="" textlink="">
      <xdr:nvSpPr>
        <xdr:cNvPr id="87" name="円/楕円 86"/>
        <xdr:cNvSpPr/>
      </xdr:nvSpPr>
      <xdr:spPr>
        <a:xfrm>
          <a:off x="47752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7455</xdr:rowOff>
    </xdr:from>
    <xdr:ext cx="762000" cy="259045"/>
    <xdr:sp macro="" textlink="">
      <xdr:nvSpPr>
        <xdr:cNvPr id="88" name="人件費該当値テキスト"/>
        <xdr:cNvSpPr txBox="1"/>
      </xdr:nvSpPr>
      <xdr:spPr>
        <a:xfrm>
          <a:off x="49149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130628</xdr:rowOff>
    </xdr:from>
    <xdr:to>
      <xdr:col>5</xdr:col>
      <xdr:colOff>600075</xdr:colOff>
      <xdr:row>39</xdr:row>
      <xdr:rowOff>60778</xdr:rowOff>
    </xdr:to>
    <xdr:sp macro="" textlink="">
      <xdr:nvSpPr>
        <xdr:cNvPr id="89" name="円/楕円 88"/>
        <xdr:cNvSpPr/>
      </xdr:nvSpPr>
      <xdr:spPr>
        <a:xfrm>
          <a:off x="3937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45555</xdr:rowOff>
    </xdr:from>
    <xdr:ext cx="736600" cy="259045"/>
    <xdr:sp macro="" textlink="">
      <xdr:nvSpPr>
        <xdr:cNvPr id="90" name="テキスト ボックス 89"/>
        <xdr:cNvSpPr txBox="1"/>
      </xdr:nvSpPr>
      <xdr:spPr>
        <a:xfrm>
          <a:off x="3606800" y="673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166007</xdr:rowOff>
    </xdr:from>
    <xdr:to>
      <xdr:col>4</xdr:col>
      <xdr:colOff>396875</xdr:colOff>
      <xdr:row>40</xdr:row>
      <xdr:rowOff>96157</xdr:rowOff>
    </xdr:to>
    <xdr:sp macro="" textlink="">
      <xdr:nvSpPr>
        <xdr:cNvPr id="91" name="円/楕円 90"/>
        <xdr:cNvSpPr/>
      </xdr:nvSpPr>
      <xdr:spPr>
        <a:xfrm>
          <a:off x="3048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80934</xdr:rowOff>
    </xdr:from>
    <xdr:ext cx="762000" cy="259045"/>
    <xdr:sp macro="" textlink="">
      <xdr:nvSpPr>
        <xdr:cNvPr id="92" name="テキスト ボックス 91"/>
        <xdr:cNvSpPr txBox="1"/>
      </xdr:nvSpPr>
      <xdr:spPr>
        <a:xfrm>
          <a:off x="2717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136072</xdr:rowOff>
    </xdr:from>
    <xdr:to>
      <xdr:col>3</xdr:col>
      <xdr:colOff>193675</xdr:colOff>
      <xdr:row>41</xdr:row>
      <xdr:rowOff>66222</xdr:rowOff>
    </xdr:to>
    <xdr:sp macro="" textlink="">
      <xdr:nvSpPr>
        <xdr:cNvPr id="93" name="円/楕円 92"/>
        <xdr:cNvSpPr/>
      </xdr:nvSpPr>
      <xdr:spPr>
        <a:xfrm>
          <a:off x="2159000" y="699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50999</xdr:rowOff>
    </xdr:from>
    <xdr:ext cx="762000" cy="259045"/>
    <xdr:sp macro="" textlink="">
      <xdr:nvSpPr>
        <xdr:cNvPr id="94" name="テキスト ボックス 93"/>
        <xdr:cNvSpPr txBox="1"/>
      </xdr:nvSpPr>
      <xdr:spPr>
        <a:xfrm>
          <a:off x="1828800" y="708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62593</xdr:rowOff>
    </xdr:from>
    <xdr:to>
      <xdr:col>1</xdr:col>
      <xdr:colOff>676275</xdr:colOff>
      <xdr:row>41</xdr:row>
      <xdr:rowOff>164193</xdr:rowOff>
    </xdr:to>
    <xdr:sp macro="" textlink="">
      <xdr:nvSpPr>
        <xdr:cNvPr id="95" name="円/楕円 94"/>
        <xdr:cNvSpPr/>
      </xdr:nvSpPr>
      <xdr:spPr>
        <a:xfrm>
          <a:off x="1270000" y="70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148970</xdr:rowOff>
    </xdr:from>
    <xdr:ext cx="762000" cy="259045"/>
    <xdr:sp macro="" textlink="">
      <xdr:nvSpPr>
        <xdr:cNvPr id="96" name="テキスト ボックス 95"/>
        <xdr:cNvSpPr txBox="1"/>
      </xdr:nvSpPr>
      <xdr:spPr>
        <a:xfrm>
          <a:off x="939800" y="717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情報システム再構築事業の増加などにより、比率は前年に比べ</a:t>
          </a:r>
          <a:r>
            <a:rPr kumimoji="1" lang="en-US" altLang="ja-JP" sz="1300">
              <a:solidFill>
                <a:schemeClr val="dk1"/>
              </a:solidFill>
              <a:effectLst/>
              <a:latin typeface="+mj-ea"/>
              <a:ea typeface="+mj-ea"/>
              <a:cs typeface="+mn-cs"/>
            </a:rPr>
            <a:t>0.2</a:t>
          </a:r>
          <a:r>
            <a:rPr kumimoji="1" lang="ja-JP" altLang="en-US" sz="1300">
              <a:solidFill>
                <a:schemeClr val="dk1"/>
              </a:solidFill>
              <a:effectLst/>
              <a:latin typeface="+mj-ea"/>
              <a:ea typeface="+mj-ea"/>
              <a:cs typeface="+mn-cs"/>
            </a:rPr>
            <a:t>％</a:t>
          </a:r>
          <a:r>
            <a:rPr kumimoji="1" lang="ja-JP" altLang="ja-JP" sz="1300">
              <a:solidFill>
                <a:schemeClr val="dk1"/>
              </a:solidFill>
              <a:effectLst/>
              <a:latin typeface="+mj-ea"/>
              <a:ea typeface="+mj-ea"/>
              <a:cs typeface="+mn-cs"/>
            </a:rPr>
            <a:t>高くなっており、類似団体平均と比べても</a:t>
          </a:r>
          <a:r>
            <a:rPr kumimoji="1" lang="en-US" altLang="ja-JP" sz="1300">
              <a:solidFill>
                <a:schemeClr val="dk1"/>
              </a:solidFill>
              <a:effectLst/>
              <a:latin typeface="+mj-ea"/>
              <a:ea typeface="+mj-ea"/>
              <a:cs typeface="+mn-cs"/>
            </a:rPr>
            <a:t>1.1</a:t>
          </a:r>
          <a:r>
            <a:rPr kumimoji="1" lang="ja-JP" altLang="en-US" sz="1300">
              <a:solidFill>
                <a:schemeClr val="dk1"/>
              </a:solidFill>
              <a:effectLst/>
              <a:latin typeface="+mj-ea"/>
              <a:ea typeface="+mj-ea"/>
              <a:cs typeface="+mn-cs"/>
            </a:rPr>
            <a:t>％</a:t>
          </a:r>
          <a:r>
            <a:rPr kumimoji="1" lang="ja-JP" altLang="ja-JP" sz="1300">
              <a:solidFill>
                <a:schemeClr val="dk1"/>
              </a:solidFill>
              <a:effectLst/>
              <a:latin typeface="+mj-ea"/>
              <a:ea typeface="+mj-ea"/>
              <a:cs typeface="+mn-cs"/>
            </a:rPr>
            <a:t>高くなっている。</a:t>
          </a:r>
          <a:endParaRPr kumimoji="1" lang="en-US" altLang="ja-JP" sz="1300">
            <a:solidFill>
              <a:schemeClr val="dk1"/>
            </a:solidFill>
            <a:effectLst/>
            <a:latin typeface="+mj-ea"/>
            <a:ea typeface="+mj-ea"/>
            <a:cs typeface="+mn-cs"/>
          </a:endParaRPr>
        </a:p>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今後もより一層の経常的な事務経費の削減に努めていく。</a:t>
          </a:r>
          <a:endParaRPr lang="ja-JP" altLang="ja-JP" sz="1300">
            <a:effectLst/>
            <a:latin typeface="+mj-ea"/>
            <a:ea typeface="+mj-ea"/>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58964</xdr:rowOff>
    </xdr:from>
    <xdr:to>
      <xdr:col>24</xdr:col>
      <xdr:colOff>31750</xdr:colOff>
      <xdr:row>22</xdr:row>
      <xdr:rowOff>72572</xdr:rowOff>
    </xdr:to>
    <xdr:cxnSp macro="">
      <xdr:nvCxnSpPr>
        <xdr:cNvPr id="126" name="直線コネクタ 125"/>
        <xdr:cNvCxnSpPr/>
      </xdr:nvCxnSpPr>
      <xdr:spPr>
        <a:xfrm flipV="1">
          <a:off x="16510000" y="22878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44649</xdr:rowOff>
    </xdr:from>
    <xdr:ext cx="762000" cy="259045"/>
    <xdr:sp macro="" textlink="">
      <xdr:nvSpPr>
        <xdr:cNvPr id="127"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22</xdr:row>
      <xdr:rowOff>72572</xdr:rowOff>
    </xdr:from>
    <xdr:to>
      <xdr:col>24</xdr:col>
      <xdr:colOff>120650</xdr:colOff>
      <xdr:row>22</xdr:row>
      <xdr:rowOff>72572</xdr:rowOff>
    </xdr:to>
    <xdr:cxnSp macro="">
      <xdr:nvCxnSpPr>
        <xdr:cNvPr id="128" name="直線コネクタ 127"/>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145341</xdr:rowOff>
    </xdr:from>
    <xdr:ext cx="762000" cy="259045"/>
    <xdr:sp macro="" textlink="">
      <xdr:nvSpPr>
        <xdr:cNvPr id="129"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58964</xdr:rowOff>
    </xdr:from>
    <xdr:to>
      <xdr:col>24</xdr:col>
      <xdr:colOff>120650</xdr:colOff>
      <xdr:row>13</xdr:row>
      <xdr:rowOff>58964</xdr:rowOff>
    </xdr:to>
    <xdr:cxnSp macro="">
      <xdr:nvCxnSpPr>
        <xdr:cNvPr id="130" name="直線コネクタ 129"/>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102507</xdr:rowOff>
    </xdr:from>
    <xdr:to>
      <xdr:col>24</xdr:col>
      <xdr:colOff>31750</xdr:colOff>
      <xdr:row>17</xdr:row>
      <xdr:rowOff>124279</xdr:rowOff>
    </xdr:to>
    <xdr:cxnSp macro="">
      <xdr:nvCxnSpPr>
        <xdr:cNvPr id="131" name="直線コネクタ 130"/>
        <xdr:cNvCxnSpPr/>
      </xdr:nvCxnSpPr>
      <xdr:spPr>
        <a:xfrm>
          <a:off x="15671800" y="30171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2"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3" name="フローチャート :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34471</xdr:rowOff>
    </xdr:from>
    <xdr:to>
      <xdr:col>22</xdr:col>
      <xdr:colOff>565150</xdr:colOff>
      <xdr:row>17</xdr:row>
      <xdr:rowOff>102507</xdr:rowOff>
    </xdr:to>
    <xdr:cxnSp macro="">
      <xdr:nvCxnSpPr>
        <xdr:cNvPr id="134" name="直線コネクタ 133"/>
        <xdr:cNvCxnSpPr/>
      </xdr:nvCxnSpPr>
      <xdr:spPr>
        <a:xfrm>
          <a:off x="14782800" y="2777671"/>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5" name="フローチャート : 判断 134"/>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6" name="テキスト ボックス 135"/>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162379</xdr:rowOff>
    </xdr:from>
    <xdr:to>
      <xdr:col>21</xdr:col>
      <xdr:colOff>361950</xdr:colOff>
      <xdr:row>16</xdr:row>
      <xdr:rowOff>34471</xdr:rowOff>
    </xdr:to>
    <xdr:cxnSp macro="">
      <xdr:nvCxnSpPr>
        <xdr:cNvPr id="137" name="直線コネクタ 136"/>
        <xdr:cNvCxnSpPr/>
      </xdr:nvCxnSpPr>
      <xdr:spPr>
        <a:xfrm>
          <a:off x="13893800" y="27341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8" name="フローチャート : 判断 137"/>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113591</xdr:rowOff>
    </xdr:from>
    <xdr:ext cx="762000" cy="259045"/>
    <xdr:sp macro="" textlink="">
      <xdr:nvSpPr>
        <xdr:cNvPr id="139" name="テキスト ボックス 138"/>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86179</xdr:rowOff>
    </xdr:from>
    <xdr:to>
      <xdr:col>20</xdr:col>
      <xdr:colOff>158750</xdr:colOff>
      <xdr:row>15</xdr:row>
      <xdr:rowOff>162379</xdr:rowOff>
    </xdr:to>
    <xdr:cxnSp macro="">
      <xdr:nvCxnSpPr>
        <xdr:cNvPr id="140" name="直線コネクタ 139"/>
        <xdr:cNvCxnSpPr/>
      </xdr:nvCxnSpPr>
      <xdr:spPr>
        <a:xfrm>
          <a:off x="13004800" y="26579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41" name="フローチャート : 判断 140"/>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70048</xdr:rowOff>
    </xdr:from>
    <xdr:ext cx="762000" cy="259045"/>
    <xdr:sp macro="" textlink="">
      <xdr:nvSpPr>
        <xdr:cNvPr id="142" name="テキスト ボックス 141"/>
        <xdr:cNvSpPr txBox="1"/>
      </xdr:nvSpPr>
      <xdr:spPr>
        <a:xfrm>
          <a:off x="13512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3" name="フローチャート : 判断 142"/>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4" name="テキスト ボックス 143"/>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73479</xdr:rowOff>
    </xdr:from>
    <xdr:to>
      <xdr:col>24</xdr:col>
      <xdr:colOff>82550</xdr:colOff>
      <xdr:row>18</xdr:row>
      <xdr:rowOff>3629</xdr:rowOff>
    </xdr:to>
    <xdr:sp macro="" textlink="">
      <xdr:nvSpPr>
        <xdr:cNvPr id="150" name="円/楕円 149"/>
        <xdr:cNvSpPr/>
      </xdr:nvSpPr>
      <xdr:spPr>
        <a:xfrm>
          <a:off x="164592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45556</xdr:rowOff>
    </xdr:from>
    <xdr:ext cx="762000" cy="259045"/>
    <xdr:sp macro="" textlink="">
      <xdr:nvSpPr>
        <xdr:cNvPr id="151" name="物件費該当値テキスト"/>
        <xdr:cNvSpPr txBox="1"/>
      </xdr:nvSpPr>
      <xdr:spPr>
        <a:xfrm>
          <a:off x="16598900" y="29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51707</xdr:rowOff>
    </xdr:from>
    <xdr:to>
      <xdr:col>22</xdr:col>
      <xdr:colOff>615950</xdr:colOff>
      <xdr:row>17</xdr:row>
      <xdr:rowOff>153307</xdr:rowOff>
    </xdr:to>
    <xdr:sp macro="" textlink="">
      <xdr:nvSpPr>
        <xdr:cNvPr id="152" name="円/楕円 151"/>
        <xdr:cNvSpPr/>
      </xdr:nvSpPr>
      <xdr:spPr>
        <a:xfrm>
          <a:off x="15621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138084</xdr:rowOff>
    </xdr:from>
    <xdr:ext cx="736600" cy="259045"/>
    <xdr:sp macro="" textlink="">
      <xdr:nvSpPr>
        <xdr:cNvPr id="153" name="テキスト ボックス 152"/>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155121</xdr:rowOff>
    </xdr:from>
    <xdr:to>
      <xdr:col>21</xdr:col>
      <xdr:colOff>412750</xdr:colOff>
      <xdr:row>16</xdr:row>
      <xdr:rowOff>85271</xdr:rowOff>
    </xdr:to>
    <xdr:sp macro="" textlink="">
      <xdr:nvSpPr>
        <xdr:cNvPr id="154" name="円/楕円 153"/>
        <xdr:cNvSpPr/>
      </xdr:nvSpPr>
      <xdr:spPr>
        <a:xfrm>
          <a:off x="14732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95448</xdr:rowOff>
    </xdr:from>
    <xdr:ext cx="762000" cy="259045"/>
    <xdr:sp macro="" textlink="">
      <xdr:nvSpPr>
        <xdr:cNvPr id="155" name="テキスト ボックス 154"/>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111579</xdr:rowOff>
    </xdr:from>
    <xdr:to>
      <xdr:col>20</xdr:col>
      <xdr:colOff>209550</xdr:colOff>
      <xdr:row>16</xdr:row>
      <xdr:rowOff>41729</xdr:rowOff>
    </xdr:to>
    <xdr:sp macro="" textlink="">
      <xdr:nvSpPr>
        <xdr:cNvPr id="156" name="円/楕円 155"/>
        <xdr:cNvSpPr/>
      </xdr:nvSpPr>
      <xdr:spPr>
        <a:xfrm>
          <a:off x="13843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51906</xdr:rowOff>
    </xdr:from>
    <xdr:ext cx="762000" cy="259045"/>
    <xdr:sp macro="" textlink="">
      <xdr:nvSpPr>
        <xdr:cNvPr id="157" name="テキスト ボックス 156"/>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35379</xdr:rowOff>
    </xdr:from>
    <xdr:to>
      <xdr:col>19</xdr:col>
      <xdr:colOff>6350</xdr:colOff>
      <xdr:row>15</xdr:row>
      <xdr:rowOff>136979</xdr:rowOff>
    </xdr:to>
    <xdr:sp macro="" textlink="">
      <xdr:nvSpPr>
        <xdr:cNvPr id="158" name="円/楕円 157"/>
        <xdr:cNvSpPr/>
      </xdr:nvSpPr>
      <xdr:spPr>
        <a:xfrm>
          <a:off x="12954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147156</xdr:rowOff>
    </xdr:from>
    <xdr:ext cx="762000" cy="259045"/>
    <xdr:sp macro="" textlink="">
      <xdr:nvSpPr>
        <xdr:cNvPr id="159" name="テキスト ボックス 158"/>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子どものための教育・保育給付事業やこども医療費支給事業等の増により、比率は前年より</a:t>
          </a:r>
          <a:r>
            <a:rPr kumimoji="1" lang="en-US" altLang="ja-JP" sz="1300">
              <a:solidFill>
                <a:schemeClr val="dk1"/>
              </a:solidFill>
              <a:effectLst/>
              <a:latin typeface="+mj-ea"/>
              <a:ea typeface="+mj-ea"/>
              <a:cs typeface="+mn-cs"/>
            </a:rPr>
            <a:t>0.7</a:t>
          </a:r>
          <a:r>
            <a:rPr kumimoji="1" lang="ja-JP" altLang="en-US" sz="1300">
              <a:solidFill>
                <a:schemeClr val="dk1"/>
              </a:solidFill>
              <a:effectLst/>
              <a:latin typeface="+mj-ea"/>
              <a:ea typeface="+mj-ea"/>
              <a:cs typeface="+mn-cs"/>
            </a:rPr>
            <a:t>％</a:t>
          </a:r>
          <a:r>
            <a:rPr kumimoji="1" lang="ja-JP" altLang="ja-JP" sz="1300">
              <a:solidFill>
                <a:schemeClr val="dk1"/>
              </a:solidFill>
              <a:effectLst/>
              <a:latin typeface="+mj-ea"/>
              <a:ea typeface="+mj-ea"/>
              <a:cs typeface="+mn-cs"/>
            </a:rPr>
            <a:t>増加し、類似団体平均に比べ</a:t>
          </a:r>
          <a:r>
            <a:rPr kumimoji="1" lang="en-US" altLang="ja-JP" sz="1300">
              <a:solidFill>
                <a:schemeClr val="dk1"/>
              </a:solidFill>
              <a:effectLst/>
              <a:latin typeface="+mj-ea"/>
              <a:ea typeface="+mj-ea"/>
              <a:cs typeface="+mn-cs"/>
            </a:rPr>
            <a:t>0.4</a:t>
          </a:r>
          <a:r>
            <a:rPr kumimoji="1" lang="ja-JP" altLang="en-US" sz="1300">
              <a:solidFill>
                <a:schemeClr val="dk1"/>
              </a:solidFill>
              <a:effectLst/>
              <a:latin typeface="+mj-ea"/>
              <a:ea typeface="+mj-ea"/>
              <a:cs typeface="+mn-cs"/>
            </a:rPr>
            <a:t>％</a:t>
          </a:r>
          <a:r>
            <a:rPr kumimoji="1" lang="ja-JP" altLang="ja-JP" sz="1300">
              <a:solidFill>
                <a:schemeClr val="dk1"/>
              </a:solidFill>
              <a:effectLst/>
              <a:latin typeface="+mj-ea"/>
              <a:ea typeface="+mj-ea"/>
              <a:cs typeface="+mn-cs"/>
            </a:rPr>
            <a:t>高くなっている。</a:t>
          </a:r>
          <a:endParaRPr lang="ja-JP" altLang="ja-JP" sz="1300">
            <a:effectLst/>
            <a:latin typeface="+mj-ea"/>
            <a:ea typeface="+mj-ea"/>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107950</xdr:rowOff>
    </xdr:to>
    <xdr:cxnSp macro="">
      <xdr:nvCxnSpPr>
        <xdr:cNvPr id="187" name="直線コネクタ 186"/>
        <xdr:cNvCxnSpPr/>
      </xdr:nvCxnSpPr>
      <xdr:spPr>
        <a:xfrm flipV="1">
          <a:off x="4826000" y="9042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9" name="直線コネクタ 18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146050</xdr:rowOff>
    </xdr:to>
    <xdr:cxnSp macro="">
      <xdr:nvCxnSpPr>
        <xdr:cNvPr id="192" name="直線コネクタ 191"/>
        <xdr:cNvCxnSpPr/>
      </xdr:nvCxnSpPr>
      <xdr:spPr>
        <a:xfrm>
          <a:off x="3987800" y="96139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93"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4" name="フローチャート : 判断 193"/>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88900</xdr:rowOff>
    </xdr:from>
    <xdr:to>
      <xdr:col>5</xdr:col>
      <xdr:colOff>549275</xdr:colOff>
      <xdr:row>56</xdr:row>
      <xdr:rowOff>12700</xdr:rowOff>
    </xdr:to>
    <xdr:cxnSp macro="">
      <xdr:nvCxnSpPr>
        <xdr:cNvPr id="195" name="直線コネクタ 194"/>
        <xdr:cNvCxnSpPr/>
      </xdr:nvCxnSpPr>
      <xdr:spPr>
        <a:xfrm>
          <a:off x="3098800" y="9518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6" name="フローチャート : 判断 195"/>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197" name="テキスト ボックス 196"/>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88900</xdr:rowOff>
    </xdr:from>
    <xdr:to>
      <xdr:col>4</xdr:col>
      <xdr:colOff>346075</xdr:colOff>
      <xdr:row>56</xdr:row>
      <xdr:rowOff>107950</xdr:rowOff>
    </xdr:to>
    <xdr:cxnSp macro="">
      <xdr:nvCxnSpPr>
        <xdr:cNvPr id="198" name="直線コネクタ 197"/>
        <xdr:cNvCxnSpPr/>
      </xdr:nvCxnSpPr>
      <xdr:spPr>
        <a:xfrm flipV="1">
          <a:off x="2209800" y="95186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9" name="フローチャート : 判断 198"/>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200" name="テキスト ボックス 199"/>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56</xdr:row>
      <xdr:rowOff>107950</xdr:rowOff>
    </xdr:to>
    <xdr:cxnSp macro="">
      <xdr:nvCxnSpPr>
        <xdr:cNvPr id="201" name="直線コネクタ 200"/>
        <xdr:cNvCxnSpPr/>
      </xdr:nvCxnSpPr>
      <xdr:spPr>
        <a:xfrm>
          <a:off x="1320800" y="9690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0</xdr:rowOff>
    </xdr:from>
    <xdr:to>
      <xdr:col>3</xdr:col>
      <xdr:colOff>193675</xdr:colOff>
      <xdr:row>56</xdr:row>
      <xdr:rowOff>101600</xdr:rowOff>
    </xdr:to>
    <xdr:sp macro="" textlink="">
      <xdr:nvSpPr>
        <xdr:cNvPr id="202" name="フローチャート : 判断 201"/>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111777</xdr:rowOff>
    </xdr:from>
    <xdr:ext cx="762000" cy="259045"/>
    <xdr:sp macro="" textlink="">
      <xdr:nvSpPr>
        <xdr:cNvPr id="203" name="テキスト ボックス 202"/>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4" name="フローチャート : 判断 203"/>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05" name="テキスト ボックス 204"/>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211" name="円/楕円 210"/>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67327</xdr:rowOff>
    </xdr:from>
    <xdr:ext cx="762000" cy="259045"/>
    <xdr:sp macro="" textlink="">
      <xdr:nvSpPr>
        <xdr:cNvPr id="212" name="扶助費該当値テキスト"/>
        <xdr:cNvSpPr txBox="1"/>
      </xdr:nvSpPr>
      <xdr:spPr>
        <a:xfrm>
          <a:off x="4914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13" name="円/楕円 212"/>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214" name="テキスト ボックス 213"/>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38100</xdr:rowOff>
    </xdr:from>
    <xdr:to>
      <xdr:col>4</xdr:col>
      <xdr:colOff>396875</xdr:colOff>
      <xdr:row>55</xdr:row>
      <xdr:rowOff>139700</xdr:rowOff>
    </xdr:to>
    <xdr:sp macro="" textlink="">
      <xdr:nvSpPr>
        <xdr:cNvPr id="215" name="円/楕円 214"/>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149877</xdr:rowOff>
    </xdr:from>
    <xdr:ext cx="762000" cy="259045"/>
    <xdr:sp macro="" textlink="">
      <xdr:nvSpPr>
        <xdr:cNvPr id="216" name="テキスト ボックス 215"/>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57150</xdr:rowOff>
    </xdr:from>
    <xdr:to>
      <xdr:col>3</xdr:col>
      <xdr:colOff>193675</xdr:colOff>
      <xdr:row>56</xdr:row>
      <xdr:rowOff>158750</xdr:rowOff>
    </xdr:to>
    <xdr:sp macro="" textlink="">
      <xdr:nvSpPr>
        <xdr:cNvPr id="217" name="円/楕円 216"/>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143527</xdr:rowOff>
    </xdr:from>
    <xdr:ext cx="762000" cy="259045"/>
    <xdr:sp macro="" textlink="">
      <xdr:nvSpPr>
        <xdr:cNvPr id="218" name="テキスト ボックス 217"/>
        <xdr:cNvSpPr txBox="1"/>
      </xdr:nvSpPr>
      <xdr:spPr>
        <a:xfrm>
          <a:off x="1828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19" name="円/楕円 218"/>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124477</xdr:rowOff>
    </xdr:from>
    <xdr:ext cx="762000" cy="259045"/>
    <xdr:sp macro="" textlink="">
      <xdr:nvSpPr>
        <xdr:cNvPr id="220" name="テキスト ボックス 219"/>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国民健康保険事業特別会計繰出金等の増加により、前年に比べ、</a:t>
          </a:r>
          <a:r>
            <a:rPr kumimoji="1" lang="en-US" altLang="ja-JP" sz="1300">
              <a:solidFill>
                <a:schemeClr val="dk1"/>
              </a:solidFill>
              <a:effectLst/>
              <a:latin typeface="+mj-ea"/>
              <a:ea typeface="+mj-ea"/>
              <a:cs typeface="+mn-cs"/>
            </a:rPr>
            <a:t>0.3</a:t>
          </a:r>
          <a:r>
            <a:rPr kumimoji="1" lang="ja-JP" altLang="en-US" sz="1300">
              <a:solidFill>
                <a:schemeClr val="dk1"/>
              </a:solidFill>
              <a:effectLst/>
              <a:latin typeface="+mj-ea"/>
              <a:ea typeface="+mj-ea"/>
              <a:cs typeface="+mn-cs"/>
            </a:rPr>
            <a:t>％</a:t>
          </a:r>
          <a:r>
            <a:rPr kumimoji="1" lang="ja-JP" altLang="ja-JP" sz="1300">
              <a:solidFill>
                <a:schemeClr val="dk1"/>
              </a:solidFill>
              <a:effectLst/>
              <a:latin typeface="+mj-ea"/>
              <a:ea typeface="+mj-ea"/>
              <a:cs typeface="+mn-cs"/>
            </a:rPr>
            <a:t>高くなっており、類似団体平均と比べても</a:t>
          </a:r>
          <a:r>
            <a:rPr kumimoji="1" lang="en-US" altLang="ja-JP" sz="1300">
              <a:solidFill>
                <a:schemeClr val="dk1"/>
              </a:solidFill>
              <a:effectLst/>
              <a:latin typeface="+mj-ea"/>
              <a:ea typeface="+mj-ea"/>
              <a:cs typeface="+mn-cs"/>
            </a:rPr>
            <a:t>1.6</a:t>
          </a:r>
          <a:r>
            <a:rPr kumimoji="1" lang="ja-JP" altLang="en-US" sz="1300">
              <a:solidFill>
                <a:schemeClr val="dk1"/>
              </a:solidFill>
              <a:effectLst/>
              <a:latin typeface="+mj-ea"/>
              <a:ea typeface="+mj-ea"/>
              <a:cs typeface="+mn-cs"/>
            </a:rPr>
            <a:t>％</a:t>
          </a:r>
          <a:r>
            <a:rPr kumimoji="1" lang="ja-JP" altLang="ja-JP" sz="1300">
              <a:solidFill>
                <a:schemeClr val="dk1"/>
              </a:solidFill>
              <a:effectLst/>
              <a:latin typeface="+mj-ea"/>
              <a:ea typeface="+mj-ea"/>
              <a:cs typeface="+mn-cs"/>
            </a:rPr>
            <a:t>高くなっている。</a:t>
          </a:r>
          <a:endParaRPr kumimoji="1" lang="en-US" altLang="ja-JP" sz="1300">
            <a:solidFill>
              <a:schemeClr val="dk1"/>
            </a:solidFill>
            <a:effectLst/>
            <a:latin typeface="+mj-ea"/>
            <a:ea typeface="+mj-ea"/>
            <a:cs typeface="+mn-cs"/>
          </a:endParaRPr>
        </a:p>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今後も引続き特別会計の健全化に努め、普通会計の負担軽減を図る。</a:t>
          </a:r>
          <a:endParaRPr lang="ja-JP" altLang="ja-JP" sz="1300">
            <a:effectLst/>
            <a:latin typeface="+mj-ea"/>
            <a:ea typeface="+mj-ea"/>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62</xdr:row>
      <xdr:rowOff>12700</xdr:rowOff>
    </xdr:to>
    <xdr:cxnSp macro="">
      <xdr:nvCxnSpPr>
        <xdr:cNvPr id="248" name="直線コネクタ 247"/>
        <xdr:cNvCxnSpPr/>
      </xdr:nvCxnSpPr>
      <xdr:spPr>
        <a:xfrm flipV="1">
          <a:off x="16510000" y="90805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9"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0" name="直線コネクタ 249"/>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1"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2" name="直線コネクタ 251"/>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107950</xdr:rowOff>
    </xdr:from>
    <xdr:to>
      <xdr:col>24</xdr:col>
      <xdr:colOff>31750</xdr:colOff>
      <xdr:row>57</xdr:row>
      <xdr:rowOff>146050</xdr:rowOff>
    </xdr:to>
    <xdr:cxnSp macro="">
      <xdr:nvCxnSpPr>
        <xdr:cNvPr id="253" name="直線コネクタ 252"/>
        <xdr:cNvCxnSpPr/>
      </xdr:nvCxnSpPr>
      <xdr:spPr>
        <a:xfrm>
          <a:off x="15671800" y="9880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80027</xdr:rowOff>
    </xdr:from>
    <xdr:ext cx="762000" cy="259045"/>
    <xdr:sp macro="" textlink="">
      <xdr:nvSpPr>
        <xdr:cNvPr id="254" name="その他平均値テキスト"/>
        <xdr:cNvSpPr txBox="1"/>
      </xdr:nvSpPr>
      <xdr:spPr>
        <a:xfrm>
          <a:off x="16598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55" name="フローチャート : 判断 254"/>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107950</xdr:rowOff>
    </xdr:from>
    <xdr:to>
      <xdr:col>22</xdr:col>
      <xdr:colOff>565150</xdr:colOff>
      <xdr:row>57</xdr:row>
      <xdr:rowOff>107950</xdr:rowOff>
    </xdr:to>
    <xdr:cxnSp macro="">
      <xdr:nvCxnSpPr>
        <xdr:cNvPr id="256" name="直線コネクタ 255"/>
        <xdr:cNvCxnSpPr/>
      </xdr:nvCxnSpPr>
      <xdr:spPr>
        <a:xfrm>
          <a:off x="14782800" y="988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7" name="フローチャート : 判断 256"/>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8" name="テキスト ボックス 257"/>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57</xdr:row>
      <xdr:rowOff>107950</xdr:rowOff>
    </xdr:to>
    <xdr:cxnSp macro="">
      <xdr:nvCxnSpPr>
        <xdr:cNvPr id="259" name="直線コネクタ 258"/>
        <xdr:cNvCxnSpPr/>
      </xdr:nvCxnSpPr>
      <xdr:spPr>
        <a:xfrm>
          <a:off x="13893800" y="984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25400</xdr:rowOff>
    </xdr:from>
    <xdr:to>
      <xdr:col>21</xdr:col>
      <xdr:colOff>412750</xdr:colOff>
      <xdr:row>56</xdr:row>
      <xdr:rowOff>127000</xdr:rowOff>
    </xdr:to>
    <xdr:sp macro="" textlink="">
      <xdr:nvSpPr>
        <xdr:cNvPr id="260" name="フローチャート : 判断 259"/>
        <xdr:cNvSpPr/>
      </xdr:nvSpPr>
      <xdr:spPr>
        <a:xfrm>
          <a:off x="14732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137177</xdr:rowOff>
    </xdr:from>
    <xdr:ext cx="762000" cy="259045"/>
    <xdr:sp macro="" textlink="">
      <xdr:nvSpPr>
        <xdr:cNvPr id="261" name="テキスト ボックス 260"/>
        <xdr:cNvSpPr txBox="1"/>
      </xdr:nvSpPr>
      <xdr:spPr>
        <a:xfrm>
          <a:off x="14401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69850</xdr:rowOff>
    </xdr:from>
    <xdr:to>
      <xdr:col>20</xdr:col>
      <xdr:colOff>158750</xdr:colOff>
      <xdr:row>57</xdr:row>
      <xdr:rowOff>69850</xdr:rowOff>
    </xdr:to>
    <xdr:cxnSp macro="">
      <xdr:nvCxnSpPr>
        <xdr:cNvPr id="262" name="直線コネクタ 261"/>
        <xdr:cNvCxnSpPr/>
      </xdr:nvCxnSpPr>
      <xdr:spPr>
        <a:xfrm>
          <a:off x="13004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3" name="フローチャート : 判断 262"/>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124477</xdr:rowOff>
    </xdr:from>
    <xdr:ext cx="762000" cy="259045"/>
    <xdr:sp macro="" textlink="">
      <xdr:nvSpPr>
        <xdr:cNvPr id="264" name="テキスト ボックス 263"/>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5" name="フローチャート : 判断 264"/>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86377</xdr:rowOff>
    </xdr:from>
    <xdr:ext cx="762000" cy="259045"/>
    <xdr:sp macro="" textlink="">
      <xdr:nvSpPr>
        <xdr:cNvPr id="266" name="テキスト ボックス 265"/>
        <xdr:cNvSpPr txBox="1"/>
      </xdr:nvSpPr>
      <xdr:spPr>
        <a:xfrm>
          <a:off x="12623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95250</xdr:rowOff>
    </xdr:from>
    <xdr:to>
      <xdr:col>24</xdr:col>
      <xdr:colOff>82550</xdr:colOff>
      <xdr:row>58</xdr:row>
      <xdr:rowOff>25400</xdr:rowOff>
    </xdr:to>
    <xdr:sp macro="" textlink="">
      <xdr:nvSpPr>
        <xdr:cNvPr id="272" name="円/楕円 271"/>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67327</xdr:rowOff>
    </xdr:from>
    <xdr:ext cx="762000" cy="259045"/>
    <xdr:sp macro="" textlink="">
      <xdr:nvSpPr>
        <xdr:cNvPr id="273"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57150</xdr:rowOff>
    </xdr:from>
    <xdr:to>
      <xdr:col>22</xdr:col>
      <xdr:colOff>615950</xdr:colOff>
      <xdr:row>57</xdr:row>
      <xdr:rowOff>158750</xdr:rowOff>
    </xdr:to>
    <xdr:sp macro="" textlink="">
      <xdr:nvSpPr>
        <xdr:cNvPr id="274" name="円/楕円 273"/>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75" name="テキスト ボックス 274"/>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57150</xdr:rowOff>
    </xdr:from>
    <xdr:to>
      <xdr:col>21</xdr:col>
      <xdr:colOff>412750</xdr:colOff>
      <xdr:row>57</xdr:row>
      <xdr:rowOff>158750</xdr:rowOff>
    </xdr:to>
    <xdr:sp macro="" textlink="">
      <xdr:nvSpPr>
        <xdr:cNvPr id="276" name="円/楕円 275"/>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143527</xdr:rowOff>
    </xdr:from>
    <xdr:ext cx="762000" cy="259045"/>
    <xdr:sp macro="" textlink="">
      <xdr:nvSpPr>
        <xdr:cNvPr id="277" name="テキスト ボックス 276"/>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19050</xdr:rowOff>
    </xdr:from>
    <xdr:to>
      <xdr:col>20</xdr:col>
      <xdr:colOff>209550</xdr:colOff>
      <xdr:row>57</xdr:row>
      <xdr:rowOff>120650</xdr:rowOff>
    </xdr:to>
    <xdr:sp macro="" textlink="">
      <xdr:nvSpPr>
        <xdr:cNvPr id="278" name="円/楕円 277"/>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79" name="テキスト ボックス 278"/>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80" name="円/楕円 279"/>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81" name="テキスト ボックス 280"/>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幼稚園就園奨励費の減少などにより、比率は前年に比べ</a:t>
          </a:r>
          <a:r>
            <a:rPr kumimoji="1" lang="en-US" altLang="ja-JP" sz="1300">
              <a:solidFill>
                <a:schemeClr val="dk1"/>
              </a:solidFill>
              <a:effectLst/>
              <a:latin typeface="+mj-ea"/>
              <a:ea typeface="+mj-ea"/>
              <a:cs typeface="+mn-cs"/>
            </a:rPr>
            <a:t>0.3</a:t>
          </a:r>
          <a:r>
            <a:rPr kumimoji="1" lang="ja-JP" altLang="en-US" sz="1300">
              <a:solidFill>
                <a:schemeClr val="dk1"/>
              </a:solidFill>
              <a:effectLst/>
              <a:latin typeface="+mj-ea"/>
              <a:ea typeface="+mj-ea"/>
              <a:cs typeface="+mn-cs"/>
            </a:rPr>
            <a:t>％</a:t>
          </a:r>
          <a:r>
            <a:rPr kumimoji="1" lang="ja-JP" altLang="ja-JP" sz="1300">
              <a:solidFill>
                <a:schemeClr val="dk1"/>
              </a:solidFill>
              <a:effectLst/>
              <a:latin typeface="+mj-ea"/>
              <a:ea typeface="+mj-ea"/>
              <a:cs typeface="+mn-cs"/>
            </a:rPr>
            <a:t>低くなっており、類似団体平均と比べても</a:t>
          </a:r>
          <a:r>
            <a:rPr kumimoji="1" lang="en-US" altLang="ja-JP" sz="1300">
              <a:solidFill>
                <a:schemeClr val="dk1"/>
              </a:solidFill>
              <a:effectLst/>
              <a:latin typeface="+mj-ea"/>
              <a:ea typeface="+mj-ea"/>
              <a:cs typeface="+mn-cs"/>
            </a:rPr>
            <a:t>0.8</a:t>
          </a:r>
          <a:r>
            <a:rPr kumimoji="1" lang="ja-JP" altLang="en-US" sz="1300">
              <a:solidFill>
                <a:schemeClr val="dk1"/>
              </a:solidFill>
              <a:effectLst/>
              <a:latin typeface="+mj-ea"/>
              <a:ea typeface="+mj-ea"/>
              <a:cs typeface="+mn-cs"/>
            </a:rPr>
            <a:t>％</a:t>
          </a:r>
          <a:r>
            <a:rPr kumimoji="1" lang="ja-JP" altLang="ja-JP" sz="1300">
              <a:solidFill>
                <a:schemeClr val="dk1"/>
              </a:solidFill>
              <a:effectLst/>
              <a:latin typeface="+mj-ea"/>
              <a:ea typeface="+mj-ea"/>
              <a:cs typeface="+mn-cs"/>
            </a:rPr>
            <a:t>低くなっている。</a:t>
          </a:r>
          <a:endParaRPr kumimoji="1" lang="en-US" altLang="ja-JP" sz="1300">
            <a:solidFill>
              <a:schemeClr val="dk1"/>
            </a:solidFill>
            <a:effectLst/>
            <a:latin typeface="+mj-ea"/>
            <a:ea typeface="+mj-ea"/>
            <a:cs typeface="+mn-cs"/>
          </a:endParaRPr>
        </a:p>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引き続き補助金や受益者負担のあり方などを検証していく。</a:t>
          </a:r>
          <a:endParaRPr lang="ja-JP" altLang="ja-JP" sz="1300">
            <a:effectLst/>
            <a:latin typeface="+mj-ea"/>
            <a:ea typeface="+mj-ea"/>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77470</xdr:rowOff>
    </xdr:from>
    <xdr:to>
      <xdr:col>24</xdr:col>
      <xdr:colOff>31750</xdr:colOff>
      <xdr:row>40</xdr:row>
      <xdr:rowOff>157480</xdr:rowOff>
    </xdr:to>
    <xdr:cxnSp macro="">
      <xdr:nvCxnSpPr>
        <xdr:cNvPr id="308" name="直線コネクタ 307"/>
        <xdr:cNvCxnSpPr/>
      </xdr:nvCxnSpPr>
      <xdr:spPr>
        <a:xfrm flipV="1">
          <a:off x="16510000" y="57353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9"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0" name="直線コネクタ 309"/>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163847</xdr:rowOff>
    </xdr:from>
    <xdr:ext cx="762000" cy="259045"/>
    <xdr:sp macro="" textlink="">
      <xdr:nvSpPr>
        <xdr:cNvPr id="311"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77470</xdr:rowOff>
    </xdr:from>
    <xdr:to>
      <xdr:col>24</xdr:col>
      <xdr:colOff>120650</xdr:colOff>
      <xdr:row>33</xdr:row>
      <xdr:rowOff>77470</xdr:rowOff>
    </xdr:to>
    <xdr:cxnSp macro="">
      <xdr:nvCxnSpPr>
        <xdr:cNvPr id="312" name="直線コネクタ 311"/>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119380</xdr:rowOff>
    </xdr:from>
    <xdr:to>
      <xdr:col>24</xdr:col>
      <xdr:colOff>31750</xdr:colOff>
      <xdr:row>36</xdr:row>
      <xdr:rowOff>142240</xdr:rowOff>
    </xdr:to>
    <xdr:cxnSp macro="">
      <xdr:nvCxnSpPr>
        <xdr:cNvPr id="313" name="直線コネクタ 312"/>
        <xdr:cNvCxnSpPr/>
      </xdr:nvCxnSpPr>
      <xdr:spPr>
        <a:xfrm flipV="1">
          <a:off x="15671800" y="6291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101617</xdr:rowOff>
    </xdr:from>
    <xdr:ext cx="762000" cy="259045"/>
    <xdr:sp macro="" textlink="">
      <xdr:nvSpPr>
        <xdr:cNvPr id="314" name="補助費等平均値テキスト"/>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129540</xdr:rowOff>
    </xdr:from>
    <xdr:to>
      <xdr:col>24</xdr:col>
      <xdr:colOff>82550</xdr:colOff>
      <xdr:row>37</xdr:row>
      <xdr:rowOff>59690</xdr:rowOff>
    </xdr:to>
    <xdr:sp macro="" textlink="">
      <xdr:nvSpPr>
        <xdr:cNvPr id="315" name="フローチャート : 判断 314"/>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119380</xdr:rowOff>
    </xdr:from>
    <xdr:to>
      <xdr:col>22</xdr:col>
      <xdr:colOff>565150</xdr:colOff>
      <xdr:row>36</xdr:row>
      <xdr:rowOff>142240</xdr:rowOff>
    </xdr:to>
    <xdr:cxnSp macro="">
      <xdr:nvCxnSpPr>
        <xdr:cNvPr id="316" name="直線コネクタ 315"/>
        <xdr:cNvCxnSpPr/>
      </xdr:nvCxnSpPr>
      <xdr:spPr>
        <a:xfrm>
          <a:off x="14782800" y="6291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7" name="フローチャート : 判断 316"/>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8" name="テキスト ボックス 317"/>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119380</xdr:rowOff>
    </xdr:from>
    <xdr:to>
      <xdr:col>21</xdr:col>
      <xdr:colOff>361950</xdr:colOff>
      <xdr:row>36</xdr:row>
      <xdr:rowOff>127000</xdr:rowOff>
    </xdr:to>
    <xdr:cxnSp macro="">
      <xdr:nvCxnSpPr>
        <xdr:cNvPr id="319" name="直線コネクタ 318"/>
        <xdr:cNvCxnSpPr/>
      </xdr:nvCxnSpPr>
      <xdr:spPr>
        <a:xfrm flipV="1">
          <a:off x="13893800" y="6291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106680</xdr:rowOff>
    </xdr:from>
    <xdr:to>
      <xdr:col>21</xdr:col>
      <xdr:colOff>412750</xdr:colOff>
      <xdr:row>37</xdr:row>
      <xdr:rowOff>36830</xdr:rowOff>
    </xdr:to>
    <xdr:sp macro="" textlink="">
      <xdr:nvSpPr>
        <xdr:cNvPr id="320" name="フローチャート : 判断 319"/>
        <xdr:cNvSpPr/>
      </xdr:nvSpPr>
      <xdr:spPr>
        <a:xfrm>
          <a:off x="14732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21607</xdr:rowOff>
    </xdr:from>
    <xdr:ext cx="762000" cy="259045"/>
    <xdr:sp macro="" textlink="">
      <xdr:nvSpPr>
        <xdr:cNvPr id="321" name="テキスト ボックス 320"/>
        <xdr:cNvSpPr txBox="1"/>
      </xdr:nvSpPr>
      <xdr:spPr>
        <a:xfrm>
          <a:off x="1440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127000</xdr:rowOff>
    </xdr:from>
    <xdr:to>
      <xdr:col>20</xdr:col>
      <xdr:colOff>158750</xdr:colOff>
      <xdr:row>36</xdr:row>
      <xdr:rowOff>142240</xdr:rowOff>
    </xdr:to>
    <xdr:cxnSp macro="">
      <xdr:nvCxnSpPr>
        <xdr:cNvPr id="322" name="直線コネクタ 321"/>
        <xdr:cNvCxnSpPr/>
      </xdr:nvCxnSpPr>
      <xdr:spPr>
        <a:xfrm flipV="1">
          <a:off x="13004800" y="6299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23" name="フローチャート : 判断 322"/>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4" name="テキスト ボックス 323"/>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5" name="フローチャート : 判断 324"/>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6" name="テキスト ボックス 325"/>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68580</xdr:rowOff>
    </xdr:from>
    <xdr:to>
      <xdr:col>24</xdr:col>
      <xdr:colOff>82550</xdr:colOff>
      <xdr:row>36</xdr:row>
      <xdr:rowOff>170180</xdr:rowOff>
    </xdr:to>
    <xdr:sp macro="" textlink="">
      <xdr:nvSpPr>
        <xdr:cNvPr id="332" name="円/楕円 331"/>
        <xdr:cNvSpPr/>
      </xdr:nvSpPr>
      <xdr:spPr>
        <a:xfrm>
          <a:off x="16459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85107</xdr:rowOff>
    </xdr:from>
    <xdr:ext cx="762000" cy="259045"/>
    <xdr:sp macro="" textlink="">
      <xdr:nvSpPr>
        <xdr:cNvPr id="333" name="補助費等該当値テキスト"/>
        <xdr:cNvSpPr txBox="1"/>
      </xdr:nvSpPr>
      <xdr:spPr>
        <a:xfrm>
          <a:off x="16598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91440</xdr:rowOff>
    </xdr:from>
    <xdr:to>
      <xdr:col>22</xdr:col>
      <xdr:colOff>615950</xdr:colOff>
      <xdr:row>37</xdr:row>
      <xdr:rowOff>21590</xdr:rowOff>
    </xdr:to>
    <xdr:sp macro="" textlink="">
      <xdr:nvSpPr>
        <xdr:cNvPr id="334" name="円/楕円 333"/>
        <xdr:cNvSpPr/>
      </xdr:nvSpPr>
      <xdr:spPr>
        <a:xfrm>
          <a:off x="15621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31767</xdr:rowOff>
    </xdr:from>
    <xdr:ext cx="736600" cy="259045"/>
    <xdr:sp macro="" textlink="">
      <xdr:nvSpPr>
        <xdr:cNvPr id="335" name="テキスト ボックス 334"/>
        <xdr:cNvSpPr txBox="1"/>
      </xdr:nvSpPr>
      <xdr:spPr>
        <a:xfrm>
          <a:off x="15290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68580</xdr:rowOff>
    </xdr:from>
    <xdr:to>
      <xdr:col>21</xdr:col>
      <xdr:colOff>412750</xdr:colOff>
      <xdr:row>36</xdr:row>
      <xdr:rowOff>170180</xdr:rowOff>
    </xdr:to>
    <xdr:sp macro="" textlink="">
      <xdr:nvSpPr>
        <xdr:cNvPr id="336" name="円/楕円 335"/>
        <xdr:cNvSpPr/>
      </xdr:nvSpPr>
      <xdr:spPr>
        <a:xfrm>
          <a:off x="14732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8907</xdr:rowOff>
    </xdr:from>
    <xdr:ext cx="762000" cy="259045"/>
    <xdr:sp macro="" textlink="">
      <xdr:nvSpPr>
        <xdr:cNvPr id="337" name="テキスト ボックス 336"/>
        <xdr:cNvSpPr txBox="1"/>
      </xdr:nvSpPr>
      <xdr:spPr>
        <a:xfrm>
          <a:off x="14401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76200</xdr:rowOff>
    </xdr:from>
    <xdr:to>
      <xdr:col>20</xdr:col>
      <xdr:colOff>209550</xdr:colOff>
      <xdr:row>37</xdr:row>
      <xdr:rowOff>6350</xdr:rowOff>
    </xdr:to>
    <xdr:sp macro="" textlink="">
      <xdr:nvSpPr>
        <xdr:cNvPr id="338" name="円/楕円 337"/>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39" name="テキスト ボックス 338"/>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40" name="円/楕円 339"/>
        <xdr:cNvSpPr/>
      </xdr:nvSpPr>
      <xdr:spPr>
        <a:xfrm>
          <a:off x="12954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31767</xdr:rowOff>
    </xdr:from>
    <xdr:ext cx="762000" cy="259045"/>
    <xdr:sp macro="" textlink="">
      <xdr:nvSpPr>
        <xdr:cNvPr id="341" name="テキスト ボックス 340"/>
        <xdr:cNvSpPr txBox="1"/>
      </xdr:nvSpPr>
      <xdr:spPr>
        <a:xfrm>
          <a:off x="12623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臨時財政対策債の償還が増えたものの、減税補塡債の償還が減少したため、比率は前年度に比べ</a:t>
          </a:r>
          <a:r>
            <a:rPr kumimoji="1" lang="en-US" altLang="ja-JP" sz="1300">
              <a:solidFill>
                <a:schemeClr val="dk1"/>
              </a:solidFill>
              <a:effectLst/>
              <a:latin typeface="+mj-ea"/>
              <a:ea typeface="+mj-ea"/>
              <a:cs typeface="+mn-cs"/>
            </a:rPr>
            <a:t>1.0</a:t>
          </a:r>
          <a:r>
            <a:rPr kumimoji="1" lang="ja-JP" altLang="en-US" sz="1300">
              <a:solidFill>
                <a:schemeClr val="dk1"/>
              </a:solidFill>
              <a:effectLst/>
              <a:latin typeface="+mj-ea"/>
              <a:ea typeface="+mj-ea"/>
              <a:cs typeface="+mn-cs"/>
            </a:rPr>
            <a:t>％</a:t>
          </a:r>
          <a:r>
            <a:rPr kumimoji="1" lang="ja-JP" altLang="ja-JP" sz="1300">
              <a:solidFill>
                <a:schemeClr val="dk1"/>
              </a:solidFill>
              <a:effectLst/>
              <a:latin typeface="+mj-ea"/>
              <a:ea typeface="+mj-ea"/>
              <a:cs typeface="+mn-cs"/>
            </a:rPr>
            <a:t>低下し、類似団体平均と比べても</a:t>
          </a:r>
          <a:r>
            <a:rPr kumimoji="1" lang="en-US" altLang="ja-JP" sz="1300">
              <a:solidFill>
                <a:schemeClr val="dk1"/>
              </a:solidFill>
              <a:effectLst/>
              <a:latin typeface="+mj-ea"/>
              <a:ea typeface="+mj-ea"/>
              <a:cs typeface="+mn-cs"/>
            </a:rPr>
            <a:t>0.7</a:t>
          </a:r>
          <a:r>
            <a:rPr kumimoji="1" lang="ja-JP" altLang="en-US" sz="1300">
              <a:solidFill>
                <a:schemeClr val="dk1"/>
              </a:solidFill>
              <a:effectLst/>
              <a:latin typeface="+mj-ea"/>
              <a:ea typeface="+mj-ea"/>
              <a:cs typeface="+mn-cs"/>
            </a:rPr>
            <a:t>％</a:t>
          </a:r>
          <a:r>
            <a:rPr kumimoji="1" lang="ja-JP" altLang="ja-JP" sz="1300">
              <a:solidFill>
                <a:schemeClr val="dk1"/>
              </a:solidFill>
              <a:effectLst/>
              <a:latin typeface="+mj-ea"/>
              <a:ea typeface="+mj-ea"/>
              <a:cs typeface="+mn-cs"/>
            </a:rPr>
            <a:t>低くなっている。</a:t>
          </a:r>
          <a:endParaRPr lang="ja-JP" altLang="ja-JP" sz="1300">
            <a:effectLst/>
            <a:latin typeface="+mj-ea"/>
            <a:ea typeface="+mj-ea"/>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165863</xdr:rowOff>
    </xdr:to>
    <xdr:cxnSp macro="">
      <xdr:nvCxnSpPr>
        <xdr:cNvPr id="366" name="直線コネクタ 365"/>
        <xdr:cNvCxnSpPr/>
      </xdr:nvCxnSpPr>
      <xdr:spPr>
        <a:xfrm flipV="1">
          <a:off x="4826000" y="12796012"/>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79</xdr:row>
      <xdr:rowOff>165863</xdr:rowOff>
    </xdr:from>
    <xdr:to>
      <xdr:col>7</xdr:col>
      <xdr:colOff>104775</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9"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70" name="直線コネクタ 369"/>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56135</xdr:rowOff>
    </xdr:from>
    <xdr:to>
      <xdr:col>7</xdr:col>
      <xdr:colOff>15875</xdr:colOff>
      <xdr:row>77</xdr:row>
      <xdr:rowOff>101854</xdr:rowOff>
    </xdr:to>
    <xdr:cxnSp macro="">
      <xdr:nvCxnSpPr>
        <xdr:cNvPr id="371" name="直線コネクタ 370"/>
        <xdr:cNvCxnSpPr/>
      </xdr:nvCxnSpPr>
      <xdr:spPr>
        <a:xfrm flipV="1">
          <a:off x="3987800" y="1325778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72"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101854</xdr:rowOff>
    </xdr:from>
    <xdr:to>
      <xdr:col>5</xdr:col>
      <xdr:colOff>549275</xdr:colOff>
      <xdr:row>77</xdr:row>
      <xdr:rowOff>120142</xdr:rowOff>
    </xdr:to>
    <xdr:cxnSp macro="">
      <xdr:nvCxnSpPr>
        <xdr:cNvPr id="374" name="直線コネクタ 373"/>
        <xdr:cNvCxnSpPr/>
      </xdr:nvCxnSpPr>
      <xdr:spPr>
        <a:xfrm flipV="1">
          <a:off x="3098800" y="133035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75" name="フローチャート : 判断 37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76" name="テキスト ボックス 375"/>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120142</xdr:rowOff>
    </xdr:from>
    <xdr:to>
      <xdr:col>4</xdr:col>
      <xdr:colOff>346075</xdr:colOff>
      <xdr:row>77</xdr:row>
      <xdr:rowOff>124713</xdr:rowOff>
    </xdr:to>
    <xdr:cxnSp macro="">
      <xdr:nvCxnSpPr>
        <xdr:cNvPr id="377" name="直線コネクタ 376"/>
        <xdr:cNvCxnSpPr/>
      </xdr:nvCxnSpPr>
      <xdr:spPr>
        <a:xfrm flipV="1">
          <a:off x="2209800" y="133217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78" name="フローチャート : 判断 377"/>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20845</xdr:rowOff>
    </xdr:from>
    <xdr:ext cx="762000" cy="259045"/>
    <xdr:sp macro="" textlink="">
      <xdr:nvSpPr>
        <xdr:cNvPr id="379" name="テキスト ボックス 378"/>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124713</xdr:rowOff>
    </xdr:from>
    <xdr:to>
      <xdr:col>3</xdr:col>
      <xdr:colOff>142875</xdr:colOff>
      <xdr:row>77</xdr:row>
      <xdr:rowOff>124713</xdr:rowOff>
    </xdr:to>
    <xdr:cxnSp macro="">
      <xdr:nvCxnSpPr>
        <xdr:cNvPr id="380" name="直線コネクタ 379"/>
        <xdr:cNvCxnSpPr/>
      </xdr:nvCxnSpPr>
      <xdr:spPr>
        <a:xfrm>
          <a:off x="1320800" y="13326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1" name="フローチャート : 判断 380"/>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82" name="テキスト ボックス 381"/>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3" name="フローチャート : 判断 382"/>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84" name="テキスト ボックス 383"/>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5335</xdr:rowOff>
    </xdr:from>
    <xdr:to>
      <xdr:col>7</xdr:col>
      <xdr:colOff>66675</xdr:colOff>
      <xdr:row>77</xdr:row>
      <xdr:rowOff>106935</xdr:rowOff>
    </xdr:to>
    <xdr:sp macro="" textlink="">
      <xdr:nvSpPr>
        <xdr:cNvPr id="390" name="円/楕円 389"/>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21862</xdr:rowOff>
    </xdr:from>
    <xdr:ext cx="762000" cy="259045"/>
    <xdr:sp macro="" textlink="">
      <xdr:nvSpPr>
        <xdr:cNvPr id="391" name="公債費該当値テキスト"/>
        <xdr:cNvSpPr txBox="1"/>
      </xdr:nvSpPr>
      <xdr:spPr>
        <a:xfrm>
          <a:off x="4914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51054</xdr:rowOff>
    </xdr:from>
    <xdr:to>
      <xdr:col>5</xdr:col>
      <xdr:colOff>600075</xdr:colOff>
      <xdr:row>77</xdr:row>
      <xdr:rowOff>152654</xdr:rowOff>
    </xdr:to>
    <xdr:sp macro="" textlink="">
      <xdr:nvSpPr>
        <xdr:cNvPr id="392" name="円/楕円 391"/>
        <xdr:cNvSpPr/>
      </xdr:nvSpPr>
      <xdr:spPr>
        <a:xfrm>
          <a:off x="3937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162831</xdr:rowOff>
    </xdr:from>
    <xdr:ext cx="736600" cy="259045"/>
    <xdr:sp macro="" textlink="">
      <xdr:nvSpPr>
        <xdr:cNvPr id="393" name="テキスト ボックス 392"/>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69342</xdr:rowOff>
    </xdr:from>
    <xdr:to>
      <xdr:col>4</xdr:col>
      <xdr:colOff>396875</xdr:colOff>
      <xdr:row>77</xdr:row>
      <xdr:rowOff>170942</xdr:rowOff>
    </xdr:to>
    <xdr:sp macro="" textlink="">
      <xdr:nvSpPr>
        <xdr:cNvPr id="394" name="円/楕円 393"/>
        <xdr:cNvSpPr/>
      </xdr:nvSpPr>
      <xdr:spPr>
        <a:xfrm>
          <a:off x="3048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9669</xdr:rowOff>
    </xdr:from>
    <xdr:ext cx="762000" cy="259045"/>
    <xdr:sp macro="" textlink="">
      <xdr:nvSpPr>
        <xdr:cNvPr id="395" name="テキスト ボックス 394"/>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73913</xdr:rowOff>
    </xdr:from>
    <xdr:to>
      <xdr:col>3</xdr:col>
      <xdr:colOff>193675</xdr:colOff>
      <xdr:row>78</xdr:row>
      <xdr:rowOff>4063</xdr:rowOff>
    </xdr:to>
    <xdr:sp macro="" textlink="">
      <xdr:nvSpPr>
        <xdr:cNvPr id="396" name="円/楕円 395"/>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14240</xdr:rowOff>
    </xdr:from>
    <xdr:ext cx="762000" cy="259045"/>
    <xdr:sp macro="" textlink="">
      <xdr:nvSpPr>
        <xdr:cNvPr id="397" name="テキスト ボックス 396"/>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98" name="円/楕円 397"/>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99" name="テキスト ボックス 398"/>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扶助費の増加等により、比率は前年度に比べ</a:t>
          </a:r>
          <a:r>
            <a:rPr kumimoji="1" lang="en-US" altLang="ja-JP" sz="1300">
              <a:solidFill>
                <a:schemeClr val="dk1"/>
              </a:solidFill>
              <a:effectLst/>
              <a:latin typeface="+mj-ea"/>
              <a:ea typeface="+mj-ea"/>
              <a:cs typeface="+mn-cs"/>
            </a:rPr>
            <a:t>1.6</a:t>
          </a:r>
          <a:r>
            <a:rPr kumimoji="1" lang="ja-JP" altLang="en-US" sz="1300">
              <a:solidFill>
                <a:schemeClr val="dk1"/>
              </a:solidFill>
              <a:effectLst/>
              <a:latin typeface="+mj-ea"/>
              <a:ea typeface="+mj-ea"/>
              <a:cs typeface="+mn-cs"/>
            </a:rPr>
            <a:t>％</a:t>
          </a:r>
          <a:r>
            <a:rPr kumimoji="1" lang="ja-JP" altLang="ja-JP" sz="1300">
              <a:solidFill>
                <a:schemeClr val="dk1"/>
              </a:solidFill>
              <a:effectLst/>
              <a:latin typeface="+mj-ea"/>
              <a:ea typeface="+mj-ea"/>
              <a:cs typeface="+mn-cs"/>
            </a:rPr>
            <a:t>高くなっており、類似団体平均と比べ</a:t>
          </a:r>
          <a:r>
            <a:rPr kumimoji="1" lang="en-US" altLang="ja-JP" sz="1300">
              <a:solidFill>
                <a:schemeClr val="dk1"/>
              </a:solidFill>
              <a:effectLst/>
              <a:latin typeface="+mj-ea"/>
              <a:ea typeface="+mj-ea"/>
              <a:cs typeface="+mn-cs"/>
            </a:rPr>
            <a:t>5.8</a:t>
          </a:r>
          <a:r>
            <a:rPr kumimoji="1" lang="ja-JP" altLang="en-US" sz="1300">
              <a:solidFill>
                <a:schemeClr val="dk1"/>
              </a:solidFill>
              <a:effectLst/>
              <a:latin typeface="+mj-ea"/>
              <a:ea typeface="+mj-ea"/>
              <a:cs typeface="+mn-cs"/>
            </a:rPr>
            <a:t>％</a:t>
          </a:r>
          <a:r>
            <a:rPr kumimoji="1" lang="ja-JP" altLang="ja-JP" sz="1300">
              <a:solidFill>
                <a:schemeClr val="dk1"/>
              </a:solidFill>
              <a:effectLst/>
              <a:latin typeface="+mj-ea"/>
              <a:ea typeface="+mj-ea"/>
              <a:cs typeface="+mn-cs"/>
            </a:rPr>
            <a:t>高くなっている。</a:t>
          </a:r>
          <a:endParaRPr kumimoji="1" lang="en-US" altLang="ja-JP" sz="1300">
            <a:solidFill>
              <a:schemeClr val="dk1"/>
            </a:solidFill>
            <a:effectLst/>
            <a:latin typeface="+mj-ea"/>
            <a:ea typeface="+mj-ea"/>
            <a:cs typeface="+mn-cs"/>
          </a:endParaRPr>
        </a:p>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今後も事務の改善や整理統合などにより、経費の縮減を図る。</a:t>
          </a:r>
          <a:endParaRPr lang="ja-JP" altLang="ja-JP" sz="1300">
            <a:effectLst/>
            <a:latin typeface="+mj-ea"/>
            <a:ea typeface="+mj-ea"/>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79</xdr:row>
      <xdr:rowOff>152146</xdr:rowOff>
    </xdr:to>
    <xdr:cxnSp macro="">
      <xdr:nvCxnSpPr>
        <xdr:cNvPr id="425" name="直線コネクタ 424"/>
        <xdr:cNvCxnSpPr/>
      </xdr:nvCxnSpPr>
      <xdr:spPr>
        <a:xfrm flipV="1">
          <a:off x="16510000" y="1263142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124223</xdr:rowOff>
    </xdr:from>
    <xdr:ext cx="762000" cy="259045"/>
    <xdr:sp macro="" textlink="">
      <xdr:nvSpPr>
        <xdr:cNvPr id="426" name="公債費以外最小値テキスト"/>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79</xdr:row>
      <xdr:rowOff>152146</xdr:rowOff>
    </xdr:from>
    <xdr:to>
      <xdr:col>24</xdr:col>
      <xdr:colOff>120650</xdr:colOff>
      <xdr:row>79</xdr:row>
      <xdr:rowOff>152146</xdr:rowOff>
    </xdr:to>
    <xdr:cxnSp macro="">
      <xdr:nvCxnSpPr>
        <xdr:cNvPr id="427" name="直線コネクタ 426"/>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8"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9" name="直線コネクタ 428"/>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147574</xdr:rowOff>
    </xdr:from>
    <xdr:to>
      <xdr:col>24</xdr:col>
      <xdr:colOff>31750</xdr:colOff>
      <xdr:row>78</xdr:row>
      <xdr:rowOff>49276</xdr:rowOff>
    </xdr:to>
    <xdr:cxnSp macro="">
      <xdr:nvCxnSpPr>
        <xdr:cNvPr id="430" name="直線コネクタ 429"/>
        <xdr:cNvCxnSpPr/>
      </xdr:nvCxnSpPr>
      <xdr:spPr>
        <a:xfrm>
          <a:off x="15671800" y="1334922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31"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32" name="フローチャート : 判断 431"/>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97282</xdr:rowOff>
    </xdr:from>
    <xdr:to>
      <xdr:col>22</xdr:col>
      <xdr:colOff>565150</xdr:colOff>
      <xdr:row>77</xdr:row>
      <xdr:rowOff>147574</xdr:rowOff>
    </xdr:to>
    <xdr:cxnSp macro="">
      <xdr:nvCxnSpPr>
        <xdr:cNvPr id="433" name="直線コネクタ 432"/>
        <xdr:cNvCxnSpPr/>
      </xdr:nvCxnSpPr>
      <xdr:spPr>
        <a:xfrm>
          <a:off x="14782800" y="132989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4" name="フローチャート : 判断 433"/>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94251</xdr:rowOff>
    </xdr:from>
    <xdr:ext cx="736600" cy="259045"/>
    <xdr:sp macro="" textlink="">
      <xdr:nvSpPr>
        <xdr:cNvPr id="435" name="テキスト ボックス 434"/>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97282</xdr:rowOff>
    </xdr:from>
    <xdr:to>
      <xdr:col>21</xdr:col>
      <xdr:colOff>361950</xdr:colOff>
      <xdr:row>78</xdr:row>
      <xdr:rowOff>3556</xdr:rowOff>
    </xdr:to>
    <xdr:cxnSp macro="">
      <xdr:nvCxnSpPr>
        <xdr:cNvPr id="436" name="直線コネクタ 435"/>
        <xdr:cNvCxnSpPr/>
      </xdr:nvCxnSpPr>
      <xdr:spPr>
        <a:xfrm flipV="1">
          <a:off x="13893800" y="132989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7" name="フローチャート : 判断 436"/>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8" name="テキスト ボックス 437"/>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3556</xdr:rowOff>
    </xdr:from>
    <xdr:to>
      <xdr:col>20</xdr:col>
      <xdr:colOff>158750</xdr:colOff>
      <xdr:row>78</xdr:row>
      <xdr:rowOff>17272</xdr:rowOff>
    </xdr:to>
    <xdr:cxnSp macro="">
      <xdr:nvCxnSpPr>
        <xdr:cNvPr id="439" name="直線コネクタ 438"/>
        <xdr:cNvCxnSpPr/>
      </xdr:nvCxnSpPr>
      <xdr:spPr>
        <a:xfrm flipV="1">
          <a:off x="13004800" y="133766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0" name="フローチャート : 判断 439"/>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53103</xdr:rowOff>
    </xdr:from>
    <xdr:ext cx="762000" cy="259045"/>
    <xdr:sp macro="" textlink="">
      <xdr:nvSpPr>
        <xdr:cNvPr id="441" name="テキスト ボックス 440"/>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2" name="フローチャート : 判断 441"/>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25671</xdr:rowOff>
    </xdr:from>
    <xdr:ext cx="762000" cy="259045"/>
    <xdr:sp macro="" textlink="">
      <xdr:nvSpPr>
        <xdr:cNvPr id="443" name="テキスト ボックス 442"/>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169926</xdr:rowOff>
    </xdr:from>
    <xdr:to>
      <xdr:col>24</xdr:col>
      <xdr:colOff>82550</xdr:colOff>
      <xdr:row>78</xdr:row>
      <xdr:rowOff>100076</xdr:rowOff>
    </xdr:to>
    <xdr:sp macro="" textlink="">
      <xdr:nvSpPr>
        <xdr:cNvPr id="449" name="円/楕円 448"/>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142003</xdr:rowOff>
    </xdr:from>
    <xdr:ext cx="762000" cy="259045"/>
    <xdr:sp macro="" textlink="">
      <xdr:nvSpPr>
        <xdr:cNvPr id="450" name="公債費以外該当値テキスト"/>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96774</xdr:rowOff>
    </xdr:from>
    <xdr:to>
      <xdr:col>22</xdr:col>
      <xdr:colOff>615950</xdr:colOff>
      <xdr:row>78</xdr:row>
      <xdr:rowOff>26924</xdr:rowOff>
    </xdr:to>
    <xdr:sp macro="" textlink="">
      <xdr:nvSpPr>
        <xdr:cNvPr id="451" name="円/楕円 450"/>
        <xdr:cNvSpPr/>
      </xdr:nvSpPr>
      <xdr:spPr>
        <a:xfrm>
          <a:off x="15621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11701</xdr:rowOff>
    </xdr:from>
    <xdr:ext cx="736600" cy="259045"/>
    <xdr:sp macro="" textlink="">
      <xdr:nvSpPr>
        <xdr:cNvPr id="452" name="テキスト ボックス 451"/>
        <xdr:cNvSpPr txBox="1"/>
      </xdr:nvSpPr>
      <xdr:spPr>
        <a:xfrm>
          <a:off x="15290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46482</xdr:rowOff>
    </xdr:from>
    <xdr:to>
      <xdr:col>21</xdr:col>
      <xdr:colOff>412750</xdr:colOff>
      <xdr:row>77</xdr:row>
      <xdr:rowOff>148082</xdr:rowOff>
    </xdr:to>
    <xdr:sp macro="" textlink="">
      <xdr:nvSpPr>
        <xdr:cNvPr id="453" name="円/楕円 452"/>
        <xdr:cNvSpPr/>
      </xdr:nvSpPr>
      <xdr:spPr>
        <a:xfrm>
          <a:off x="14732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132859</xdr:rowOff>
    </xdr:from>
    <xdr:ext cx="762000" cy="259045"/>
    <xdr:sp macro="" textlink="">
      <xdr:nvSpPr>
        <xdr:cNvPr id="454" name="テキスト ボックス 453"/>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124206</xdr:rowOff>
    </xdr:from>
    <xdr:to>
      <xdr:col>20</xdr:col>
      <xdr:colOff>209550</xdr:colOff>
      <xdr:row>78</xdr:row>
      <xdr:rowOff>54356</xdr:rowOff>
    </xdr:to>
    <xdr:sp macro="" textlink="">
      <xdr:nvSpPr>
        <xdr:cNvPr id="455" name="円/楕円 454"/>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39133</xdr:rowOff>
    </xdr:from>
    <xdr:ext cx="762000" cy="259045"/>
    <xdr:sp macro="" textlink="">
      <xdr:nvSpPr>
        <xdr:cNvPr id="456" name="テキスト ボックス 455"/>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137922</xdr:rowOff>
    </xdr:from>
    <xdr:to>
      <xdr:col>19</xdr:col>
      <xdr:colOff>6350</xdr:colOff>
      <xdr:row>78</xdr:row>
      <xdr:rowOff>68072</xdr:rowOff>
    </xdr:to>
    <xdr:sp macro="" textlink="">
      <xdr:nvSpPr>
        <xdr:cNvPr id="457" name="円/楕円 456"/>
        <xdr:cNvSpPr/>
      </xdr:nvSpPr>
      <xdr:spPr>
        <a:xfrm>
          <a:off x="12954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52849</xdr:rowOff>
    </xdr:from>
    <xdr:ext cx="762000" cy="259045"/>
    <xdr:sp macro="" textlink="">
      <xdr:nvSpPr>
        <xdr:cNvPr id="458" name="テキスト ボックス 457"/>
        <xdr:cNvSpPr txBox="1"/>
      </xdr:nvSpPr>
      <xdr:spPr>
        <a:xfrm>
          <a:off x="12623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山口県防府市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96482</xdr:rowOff>
    </xdr:from>
    <xdr:to>
      <xdr:col>4</xdr:col>
      <xdr:colOff>1117600</xdr:colOff>
      <xdr:row>20</xdr:row>
      <xdr:rowOff>145478</xdr:rowOff>
    </xdr:to>
    <xdr:cxnSp macro="">
      <xdr:nvCxnSpPr>
        <xdr:cNvPr id="45" name="直線コネクタ 44"/>
        <xdr:cNvCxnSpPr/>
      </xdr:nvCxnSpPr>
      <xdr:spPr bwMode="auto">
        <a:xfrm flipV="1">
          <a:off x="5651500" y="2030057"/>
          <a:ext cx="0" cy="1592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117555</xdr:rowOff>
    </xdr:from>
    <xdr:ext cx="762000" cy="259045"/>
    <xdr:sp macro="" textlink="">
      <xdr:nvSpPr>
        <xdr:cNvPr id="46" name="人口1人当たり決算額の推移最小値テキスト130"/>
        <xdr:cNvSpPr txBox="1"/>
      </xdr:nvSpPr>
      <xdr:spPr>
        <a:xfrm>
          <a:off x="5740400" y="359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48,265</a:t>
          </a:r>
          <a:endParaRPr kumimoji="1" lang="ja-JP" altLang="en-US" sz="1000" b="1">
            <a:latin typeface="ＭＳ Ｐゴシック"/>
          </a:endParaRPr>
        </a:p>
      </xdr:txBody>
    </xdr:sp>
    <xdr:clientData/>
  </xdr:oneCellAnchor>
  <xdr:twoCellAnchor>
    <xdr:from>
      <xdr:col>4</xdr:col>
      <xdr:colOff>1028700</xdr:colOff>
      <xdr:row>20</xdr:row>
      <xdr:rowOff>145478</xdr:rowOff>
    </xdr:from>
    <xdr:to>
      <xdr:col>5</xdr:col>
      <xdr:colOff>73025</xdr:colOff>
      <xdr:row>20</xdr:row>
      <xdr:rowOff>145478</xdr:rowOff>
    </xdr:to>
    <xdr:cxnSp macro="">
      <xdr:nvCxnSpPr>
        <xdr:cNvPr id="47" name="直線コネクタ 46"/>
        <xdr:cNvCxnSpPr/>
      </xdr:nvCxnSpPr>
      <xdr:spPr bwMode="auto">
        <a:xfrm>
          <a:off x="5562600" y="36221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11409</xdr:rowOff>
    </xdr:from>
    <xdr:ext cx="762000" cy="259045"/>
    <xdr:sp macro="" textlink="">
      <xdr:nvSpPr>
        <xdr:cNvPr id="48" name="人口1人当たり決算額の推移最大値テキスト130"/>
        <xdr:cNvSpPr txBox="1"/>
      </xdr:nvSpPr>
      <xdr:spPr>
        <a:xfrm>
          <a:off x="5740400" y="177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90,051</a:t>
          </a:r>
          <a:endParaRPr kumimoji="1" lang="ja-JP" altLang="en-US" sz="1000" b="1">
            <a:latin typeface="ＭＳ Ｐゴシック"/>
          </a:endParaRPr>
        </a:p>
      </xdr:txBody>
    </xdr:sp>
    <xdr:clientData/>
  </xdr:oneCellAnchor>
  <xdr:twoCellAnchor>
    <xdr:from>
      <xdr:col>4</xdr:col>
      <xdr:colOff>1028700</xdr:colOff>
      <xdr:row>11</xdr:row>
      <xdr:rowOff>96482</xdr:rowOff>
    </xdr:from>
    <xdr:to>
      <xdr:col>5</xdr:col>
      <xdr:colOff>73025</xdr:colOff>
      <xdr:row>11</xdr:row>
      <xdr:rowOff>96482</xdr:rowOff>
    </xdr:to>
    <xdr:cxnSp macro="">
      <xdr:nvCxnSpPr>
        <xdr:cNvPr id="49" name="直線コネクタ 48"/>
        <xdr:cNvCxnSpPr/>
      </xdr:nvCxnSpPr>
      <xdr:spPr bwMode="auto">
        <a:xfrm>
          <a:off x="5562600" y="2030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154127</xdr:rowOff>
    </xdr:from>
    <xdr:to>
      <xdr:col>4</xdr:col>
      <xdr:colOff>1117600</xdr:colOff>
      <xdr:row>19</xdr:row>
      <xdr:rowOff>27064</xdr:rowOff>
    </xdr:to>
    <xdr:cxnSp macro="">
      <xdr:nvCxnSpPr>
        <xdr:cNvPr id="50" name="直線コネクタ 49"/>
        <xdr:cNvCxnSpPr/>
      </xdr:nvCxnSpPr>
      <xdr:spPr bwMode="auto">
        <a:xfrm flipV="1">
          <a:off x="5003800" y="3287852"/>
          <a:ext cx="647700" cy="44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155059</xdr:rowOff>
    </xdr:from>
    <xdr:ext cx="762000" cy="259045"/>
    <xdr:sp macro="" textlink="">
      <xdr:nvSpPr>
        <xdr:cNvPr id="51" name="人口1人当たり決算額の推移平均値テキスト130"/>
        <xdr:cNvSpPr txBox="1"/>
      </xdr:nvSpPr>
      <xdr:spPr>
        <a:xfrm>
          <a:off x="5740400" y="2774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138532</xdr:rowOff>
    </xdr:from>
    <xdr:to>
      <xdr:col>5</xdr:col>
      <xdr:colOff>34925</xdr:colOff>
      <xdr:row>17</xdr:row>
      <xdr:rowOff>68682</xdr:rowOff>
    </xdr:to>
    <xdr:sp macro="" textlink="">
      <xdr:nvSpPr>
        <xdr:cNvPr id="52" name="フローチャート : 判断 51"/>
        <xdr:cNvSpPr/>
      </xdr:nvSpPr>
      <xdr:spPr bwMode="auto">
        <a:xfrm>
          <a:off x="5600700" y="292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27064</xdr:rowOff>
    </xdr:from>
    <xdr:to>
      <xdr:col>4</xdr:col>
      <xdr:colOff>469900</xdr:colOff>
      <xdr:row>19</xdr:row>
      <xdr:rowOff>63754</xdr:rowOff>
    </xdr:to>
    <xdr:cxnSp macro="">
      <xdr:nvCxnSpPr>
        <xdr:cNvPr id="53" name="直線コネクタ 52"/>
        <xdr:cNvCxnSpPr/>
      </xdr:nvCxnSpPr>
      <xdr:spPr bwMode="auto">
        <a:xfrm flipV="1">
          <a:off x="4305300" y="3332239"/>
          <a:ext cx="698500" cy="36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136893</xdr:rowOff>
    </xdr:from>
    <xdr:to>
      <xdr:col>4</xdr:col>
      <xdr:colOff>520700</xdr:colOff>
      <xdr:row>17</xdr:row>
      <xdr:rowOff>67043</xdr:rowOff>
    </xdr:to>
    <xdr:sp macro="" textlink="">
      <xdr:nvSpPr>
        <xdr:cNvPr id="54" name="フローチャート : 判断 53"/>
        <xdr:cNvSpPr/>
      </xdr:nvSpPr>
      <xdr:spPr bwMode="auto">
        <a:xfrm>
          <a:off x="4953000" y="292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77220</xdr:rowOff>
    </xdr:from>
    <xdr:ext cx="736600" cy="259045"/>
    <xdr:sp macro="" textlink="">
      <xdr:nvSpPr>
        <xdr:cNvPr id="55" name="テキスト ボックス 54"/>
        <xdr:cNvSpPr txBox="1"/>
      </xdr:nvSpPr>
      <xdr:spPr>
        <a:xfrm>
          <a:off x="4622800" y="269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2565</xdr:rowOff>
    </xdr:from>
    <xdr:to>
      <xdr:col>3</xdr:col>
      <xdr:colOff>904875</xdr:colOff>
      <xdr:row>19</xdr:row>
      <xdr:rowOff>63754</xdr:rowOff>
    </xdr:to>
    <xdr:cxnSp macro="">
      <xdr:nvCxnSpPr>
        <xdr:cNvPr id="56" name="直線コネクタ 55"/>
        <xdr:cNvCxnSpPr/>
      </xdr:nvCxnSpPr>
      <xdr:spPr bwMode="auto">
        <a:xfrm>
          <a:off x="3606800" y="3307740"/>
          <a:ext cx="698500" cy="61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16612</xdr:rowOff>
    </xdr:from>
    <xdr:to>
      <xdr:col>3</xdr:col>
      <xdr:colOff>955675</xdr:colOff>
      <xdr:row>17</xdr:row>
      <xdr:rowOff>118212</xdr:rowOff>
    </xdr:to>
    <xdr:sp macro="" textlink="">
      <xdr:nvSpPr>
        <xdr:cNvPr id="57" name="フローチャート : 判断 56"/>
        <xdr:cNvSpPr/>
      </xdr:nvSpPr>
      <xdr:spPr bwMode="auto">
        <a:xfrm>
          <a:off x="4254500" y="2978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128389</xdr:rowOff>
    </xdr:from>
    <xdr:ext cx="762000" cy="259045"/>
    <xdr:sp macro="" textlink="">
      <xdr:nvSpPr>
        <xdr:cNvPr id="58" name="テキスト ボックス 57"/>
        <xdr:cNvSpPr txBox="1"/>
      </xdr:nvSpPr>
      <xdr:spPr>
        <a:xfrm>
          <a:off x="3924300" y="274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104673</xdr:rowOff>
    </xdr:from>
    <xdr:to>
      <xdr:col>3</xdr:col>
      <xdr:colOff>206375</xdr:colOff>
      <xdr:row>19</xdr:row>
      <xdr:rowOff>2565</xdr:rowOff>
    </xdr:to>
    <xdr:cxnSp macro="">
      <xdr:nvCxnSpPr>
        <xdr:cNvPr id="59" name="直線コネクタ 58"/>
        <xdr:cNvCxnSpPr/>
      </xdr:nvCxnSpPr>
      <xdr:spPr bwMode="auto">
        <a:xfrm>
          <a:off x="2908300" y="3238398"/>
          <a:ext cx="698500" cy="69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107328</xdr:rowOff>
    </xdr:from>
    <xdr:to>
      <xdr:col>3</xdr:col>
      <xdr:colOff>257175</xdr:colOff>
      <xdr:row>17</xdr:row>
      <xdr:rowOff>37478</xdr:rowOff>
    </xdr:to>
    <xdr:sp macro="" textlink="">
      <xdr:nvSpPr>
        <xdr:cNvPr id="60" name="フローチャート : 判断 59"/>
        <xdr:cNvSpPr/>
      </xdr:nvSpPr>
      <xdr:spPr bwMode="auto">
        <a:xfrm>
          <a:off x="3556000" y="2898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47655</xdr:rowOff>
    </xdr:from>
    <xdr:ext cx="762000" cy="259045"/>
    <xdr:sp macro="" textlink="">
      <xdr:nvSpPr>
        <xdr:cNvPr id="61" name="テキスト ボックス 60"/>
        <xdr:cNvSpPr txBox="1"/>
      </xdr:nvSpPr>
      <xdr:spPr>
        <a:xfrm>
          <a:off x="3225800" y="266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13907</xdr:rowOff>
    </xdr:from>
    <xdr:to>
      <xdr:col>2</xdr:col>
      <xdr:colOff>692150</xdr:colOff>
      <xdr:row>16</xdr:row>
      <xdr:rowOff>115507</xdr:rowOff>
    </xdr:to>
    <xdr:sp macro="" textlink="">
      <xdr:nvSpPr>
        <xdr:cNvPr id="62" name="フローチャート : 判断 61"/>
        <xdr:cNvSpPr/>
      </xdr:nvSpPr>
      <xdr:spPr bwMode="auto">
        <a:xfrm>
          <a:off x="2857500" y="28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125684</xdr:rowOff>
    </xdr:from>
    <xdr:ext cx="762000" cy="259045"/>
    <xdr:sp macro="" textlink="">
      <xdr:nvSpPr>
        <xdr:cNvPr id="63" name="テキスト ボックス 62"/>
        <xdr:cNvSpPr txBox="1"/>
      </xdr:nvSpPr>
      <xdr:spPr>
        <a:xfrm>
          <a:off x="2527300" y="257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103327</xdr:rowOff>
    </xdr:from>
    <xdr:to>
      <xdr:col>5</xdr:col>
      <xdr:colOff>34925</xdr:colOff>
      <xdr:row>19</xdr:row>
      <xdr:rowOff>33477</xdr:rowOff>
    </xdr:to>
    <xdr:sp macro="" textlink="">
      <xdr:nvSpPr>
        <xdr:cNvPr id="69" name="円/楕円 68"/>
        <xdr:cNvSpPr/>
      </xdr:nvSpPr>
      <xdr:spPr bwMode="auto">
        <a:xfrm>
          <a:off x="5600700" y="3237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75404</xdr:rowOff>
    </xdr:from>
    <xdr:ext cx="762000" cy="259045"/>
    <xdr:sp macro="" textlink="">
      <xdr:nvSpPr>
        <xdr:cNvPr id="70" name="人口1人当たり決算額の推移該当値テキスト130"/>
        <xdr:cNvSpPr txBox="1"/>
      </xdr:nvSpPr>
      <xdr:spPr>
        <a:xfrm>
          <a:off x="5740400" y="320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57,038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147714</xdr:rowOff>
    </xdr:from>
    <xdr:to>
      <xdr:col>4</xdr:col>
      <xdr:colOff>520700</xdr:colOff>
      <xdr:row>19</xdr:row>
      <xdr:rowOff>77864</xdr:rowOff>
    </xdr:to>
    <xdr:sp macro="" textlink="">
      <xdr:nvSpPr>
        <xdr:cNvPr id="71" name="円/楕円 70"/>
        <xdr:cNvSpPr/>
      </xdr:nvSpPr>
      <xdr:spPr bwMode="auto">
        <a:xfrm>
          <a:off x="4953000" y="3281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62641</xdr:rowOff>
    </xdr:from>
    <xdr:ext cx="736600" cy="259045"/>
    <xdr:sp macro="" textlink="">
      <xdr:nvSpPr>
        <xdr:cNvPr id="72" name="テキスト ボックス 71"/>
        <xdr:cNvSpPr txBox="1"/>
      </xdr:nvSpPr>
      <xdr:spPr>
        <a:xfrm>
          <a:off x="4622800" y="3367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55,873</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12954</xdr:rowOff>
    </xdr:from>
    <xdr:to>
      <xdr:col>3</xdr:col>
      <xdr:colOff>955675</xdr:colOff>
      <xdr:row>19</xdr:row>
      <xdr:rowOff>114554</xdr:rowOff>
    </xdr:to>
    <xdr:sp macro="" textlink="">
      <xdr:nvSpPr>
        <xdr:cNvPr id="73" name="円/楕円 72"/>
        <xdr:cNvSpPr/>
      </xdr:nvSpPr>
      <xdr:spPr bwMode="auto">
        <a:xfrm>
          <a:off x="4254500" y="3318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99331</xdr:rowOff>
    </xdr:from>
    <xdr:ext cx="762000" cy="259045"/>
    <xdr:sp macro="" textlink="">
      <xdr:nvSpPr>
        <xdr:cNvPr id="74" name="テキスト ボックス 73"/>
        <xdr:cNvSpPr txBox="1"/>
      </xdr:nvSpPr>
      <xdr:spPr>
        <a:xfrm>
          <a:off x="3924300" y="340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54,910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123215</xdr:rowOff>
    </xdr:from>
    <xdr:to>
      <xdr:col>3</xdr:col>
      <xdr:colOff>257175</xdr:colOff>
      <xdr:row>19</xdr:row>
      <xdr:rowOff>53365</xdr:rowOff>
    </xdr:to>
    <xdr:sp macro="" textlink="">
      <xdr:nvSpPr>
        <xdr:cNvPr id="75" name="円/楕円 74"/>
        <xdr:cNvSpPr/>
      </xdr:nvSpPr>
      <xdr:spPr bwMode="auto">
        <a:xfrm>
          <a:off x="3556000" y="3256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38142</xdr:rowOff>
    </xdr:from>
    <xdr:ext cx="762000" cy="259045"/>
    <xdr:sp macro="" textlink="">
      <xdr:nvSpPr>
        <xdr:cNvPr id="76" name="テキスト ボックス 75"/>
        <xdr:cNvSpPr txBox="1"/>
      </xdr:nvSpPr>
      <xdr:spPr>
        <a:xfrm>
          <a:off x="3225800" y="334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56,516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53873</xdr:rowOff>
    </xdr:from>
    <xdr:to>
      <xdr:col>2</xdr:col>
      <xdr:colOff>692150</xdr:colOff>
      <xdr:row>18</xdr:row>
      <xdr:rowOff>155473</xdr:rowOff>
    </xdr:to>
    <xdr:sp macro="" textlink="">
      <xdr:nvSpPr>
        <xdr:cNvPr id="77" name="円/楕円 76"/>
        <xdr:cNvSpPr/>
      </xdr:nvSpPr>
      <xdr:spPr bwMode="auto">
        <a:xfrm>
          <a:off x="2857500" y="3187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140250</xdr:rowOff>
    </xdr:from>
    <xdr:ext cx="762000" cy="259045"/>
    <xdr:sp macro="" textlink="">
      <xdr:nvSpPr>
        <xdr:cNvPr id="78" name="テキスト ボックス 77"/>
        <xdr:cNvSpPr txBox="1"/>
      </xdr:nvSpPr>
      <xdr:spPr>
        <a:xfrm>
          <a:off x="2527300" y="327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124676</xdr:rowOff>
    </xdr:from>
    <xdr:to>
      <xdr:col>4</xdr:col>
      <xdr:colOff>1117600</xdr:colOff>
      <xdr:row>37</xdr:row>
      <xdr:rowOff>174434</xdr:rowOff>
    </xdr:to>
    <xdr:cxnSp macro="">
      <xdr:nvCxnSpPr>
        <xdr:cNvPr id="106" name="直線コネクタ 105"/>
        <xdr:cNvCxnSpPr/>
      </xdr:nvCxnSpPr>
      <xdr:spPr bwMode="auto">
        <a:xfrm flipV="1">
          <a:off x="5651500" y="6049226"/>
          <a:ext cx="0" cy="1249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146511</xdr:rowOff>
    </xdr:from>
    <xdr:ext cx="762000" cy="259045"/>
    <xdr:sp macro="" textlink="">
      <xdr:nvSpPr>
        <xdr:cNvPr id="107" name="人口1人当たり決算額の推移最小値テキスト445"/>
        <xdr:cNvSpPr txBox="1"/>
      </xdr:nvSpPr>
      <xdr:spPr>
        <a:xfrm>
          <a:off x="5740400" y="727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-3,245</a:t>
          </a:r>
          <a:endParaRPr kumimoji="1" lang="ja-JP" altLang="en-US" sz="1000" b="1">
            <a:latin typeface="ＭＳ Ｐゴシック"/>
          </a:endParaRPr>
        </a:p>
      </xdr:txBody>
    </xdr:sp>
    <xdr:clientData/>
  </xdr:oneCellAnchor>
  <xdr:twoCellAnchor>
    <xdr:from>
      <xdr:col>4</xdr:col>
      <xdr:colOff>1028700</xdr:colOff>
      <xdr:row>37</xdr:row>
      <xdr:rowOff>174434</xdr:rowOff>
    </xdr:from>
    <xdr:to>
      <xdr:col>5</xdr:col>
      <xdr:colOff>73025</xdr:colOff>
      <xdr:row>37</xdr:row>
      <xdr:rowOff>174434</xdr:rowOff>
    </xdr:to>
    <xdr:cxnSp macro="">
      <xdr:nvCxnSpPr>
        <xdr:cNvPr id="108" name="直線コネクタ 107"/>
        <xdr:cNvCxnSpPr/>
      </xdr:nvCxnSpPr>
      <xdr:spPr bwMode="auto">
        <a:xfrm>
          <a:off x="5562600" y="7299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39603</xdr:rowOff>
    </xdr:from>
    <xdr:ext cx="762000" cy="259045"/>
    <xdr:sp macro="" textlink="">
      <xdr:nvSpPr>
        <xdr:cNvPr id="109" name="人口1人当たり決算額の推移最大値テキスト445"/>
        <xdr:cNvSpPr txBox="1"/>
      </xdr:nvSpPr>
      <xdr:spPr>
        <a:xfrm>
          <a:off x="5740400" y="5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29,561</a:t>
          </a:r>
          <a:endParaRPr kumimoji="1" lang="ja-JP" altLang="en-US" sz="1000" b="1">
            <a:latin typeface="ＭＳ Ｐゴシック"/>
          </a:endParaRPr>
        </a:p>
      </xdr:txBody>
    </xdr:sp>
    <xdr:clientData/>
  </xdr:oneCellAnchor>
  <xdr:twoCellAnchor>
    <xdr:from>
      <xdr:col>4</xdr:col>
      <xdr:colOff>1028700</xdr:colOff>
      <xdr:row>33</xdr:row>
      <xdr:rowOff>124676</xdr:rowOff>
    </xdr:from>
    <xdr:to>
      <xdr:col>5</xdr:col>
      <xdr:colOff>73025</xdr:colOff>
      <xdr:row>33</xdr:row>
      <xdr:rowOff>124676</xdr:rowOff>
    </xdr:to>
    <xdr:cxnSp macro="">
      <xdr:nvCxnSpPr>
        <xdr:cNvPr id="110" name="直線コネクタ 109"/>
        <xdr:cNvCxnSpPr/>
      </xdr:nvCxnSpPr>
      <xdr:spPr bwMode="auto">
        <a:xfrm>
          <a:off x="5562600" y="6049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15672</xdr:rowOff>
    </xdr:from>
    <xdr:to>
      <xdr:col>4</xdr:col>
      <xdr:colOff>1117600</xdr:colOff>
      <xdr:row>36</xdr:row>
      <xdr:rowOff>38341</xdr:rowOff>
    </xdr:to>
    <xdr:cxnSp macro="">
      <xdr:nvCxnSpPr>
        <xdr:cNvPr id="111" name="直線コネクタ 110"/>
        <xdr:cNvCxnSpPr/>
      </xdr:nvCxnSpPr>
      <xdr:spPr bwMode="auto">
        <a:xfrm flipV="1">
          <a:off x="5003800" y="6968922"/>
          <a:ext cx="647700" cy="22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276750</xdr:rowOff>
    </xdr:from>
    <xdr:ext cx="762000" cy="259045"/>
    <xdr:sp macro="" textlink="">
      <xdr:nvSpPr>
        <xdr:cNvPr id="112" name="人口1人当たり決算額の推移平均値テキスト445"/>
        <xdr:cNvSpPr txBox="1"/>
      </xdr:nvSpPr>
      <xdr:spPr>
        <a:xfrm>
          <a:off x="5740400" y="6544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88773</xdr:rowOff>
    </xdr:from>
    <xdr:to>
      <xdr:col>5</xdr:col>
      <xdr:colOff>34925</xdr:colOff>
      <xdr:row>35</xdr:row>
      <xdr:rowOff>190373</xdr:rowOff>
    </xdr:to>
    <xdr:sp macro="" textlink="">
      <xdr:nvSpPr>
        <xdr:cNvPr id="113" name="フローチャート : 判断 112"/>
        <xdr:cNvSpPr/>
      </xdr:nvSpPr>
      <xdr:spPr bwMode="auto">
        <a:xfrm>
          <a:off x="56007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320357</xdr:rowOff>
    </xdr:from>
    <xdr:to>
      <xdr:col>4</xdr:col>
      <xdr:colOff>469900</xdr:colOff>
      <xdr:row>36</xdr:row>
      <xdr:rowOff>38341</xdr:rowOff>
    </xdr:to>
    <xdr:cxnSp macro="">
      <xdr:nvCxnSpPr>
        <xdr:cNvPr id="114" name="直線コネクタ 113"/>
        <xdr:cNvCxnSpPr/>
      </xdr:nvCxnSpPr>
      <xdr:spPr bwMode="auto">
        <a:xfrm>
          <a:off x="4305300" y="6930707"/>
          <a:ext cx="698500" cy="60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69114</xdr:rowOff>
    </xdr:from>
    <xdr:to>
      <xdr:col>4</xdr:col>
      <xdr:colOff>520700</xdr:colOff>
      <xdr:row>35</xdr:row>
      <xdr:rowOff>170714</xdr:rowOff>
    </xdr:to>
    <xdr:sp macro="" textlink="">
      <xdr:nvSpPr>
        <xdr:cNvPr id="115" name="フローチャート : 判断 114"/>
        <xdr:cNvSpPr/>
      </xdr:nvSpPr>
      <xdr:spPr bwMode="auto">
        <a:xfrm>
          <a:off x="4953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180891</xdr:rowOff>
    </xdr:from>
    <xdr:ext cx="736600" cy="259045"/>
    <xdr:sp macro="" textlink="">
      <xdr:nvSpPr>
        <xdr:cNvPr id="116" name="テキスト ボックス 115"/>
        <xdr:cNvSpPr txBox="1"/>
      </xdr:nvSpPr>
      <xdr:spPr>
        <a:xfrm>
          <a:off x="4622800" y="6448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296240</xdr:rowOff>
    </xdr:from>
    <xdr:to>
      <xdr:col>3</xdr:col>
      <xdr:colOff>904875</xdr:colOff>
      <xdr:row>35</xdr:row>
      <xdr:rowOff>320357</xdr:rowOff>
    </xdr:to>
    <xdr:cxnSp macro="">
      <xdr:nvCxnSpPr>
        <xdr:cNvPr id="117" name="直線コネクタ 116"/>
        <xdr:cNvCxnSpPr/>
      </xdr:nvCxnSpPr>
      <xdr:spPr bwMode="auto">
        <a:xfrm>
          <a:off x="3606800" y="6906590"/>
          <a:ext cx="698500" cy="24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338404</xdr:rowOff>
    </xdr:from>
    <xdr:to>
      <xdr:col>3</xdr:col>
      <xdr:colOff>955675</xdr:colOff>
      <xdr:row>35</xdr:row>
      <xdr:rowOff>97104</xdr:rowOff>
    </xdr:to>
    <xdr:sp macro="" textlink="">
      <xdr:nvSpPr>
        <xdr:cNvPr id="118" name="フローチャート : 判断 117"/>
        <xdr:cNvSpPr/>
      </xdr:nvSpPr>
      <xdr:spPr bwMode="auto">
        <a:xfrm>
          <a:off x="4254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107281</xdr:rowOff>
    </xdr:from>
    <xdr:ext cx="762000" cy="259045"/>
    <xdr:sp macro="" textlink="">
      <xdr:nvSpPr>
        <xdr:cNvPr id="119" name="テキスト ボックス 118"/>
        <xdr:cNvSpPr txBox="1"/>
      </xdr:nvSpPr>
      <xdr:spPr>
        <a:xfrm>
          <a:off x="3924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296240</xdr:rowOff>
    </xdr:from>
    <xdr:to>
      <xdr:col>3</xdr:col>
      <xdr:colOff>206375</xdr:colOff>
      <xdr:row>35</xdr:row>
      <xdr:rowOff>327444</xdr:rowOff>
    </xdr:to>
    <xdr:cxnSp macro="">
      <xdr:nvCxnSpPr>
        <xdr:cNvPr id="120" name="直線コネクタ 119"/>
        <xdr:cNvCxnSpPr/>
      </xdr:nvCxnSpPr>
      <xdr:spPr bwMode="auto">
        <a:xfrm flipV="1">
          <a:off x="2908300" y="6906590"/>
          <a:ext cx="698500" cy="31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303543</xdr:rowOff>
    </xdr:from>
    <xdr:to>
      <xdr:col>3</xdr:col>
      <xdr:colOff>257175</xdr:colOff>
      <xdr:row>35</xdr:row>
      <xdr:rowOff>62243</xdr:rowOff>
    </xdr:to>
    <xdr:sp macro="" textlink="">
      <xdr:nvSpPr>
        <xdr:cNvPr id="121" name="フローチャート : 判断 120"/>
        <xdr:cNvSpPr/>
      </xdr:nvSpPr>
      <xdr:spPr bwMode="auto">
        <a:xfrm>
          <a:off x="35560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72420</xdr:rowOff>
    </xdr:from>
    <xdr:ext cx="762000" cy="259045"/>
    <xdr:sp macro="" textlink="">
      <xdr:nvSpPr>
        <xdr:cNvPr id="122" name="テキスト ボックス 121"/>
        <xdr:cNvSpPr txBox="1"/>
      </xdr:nvSpPr>
      <xdr:spPr>
        <a:xfrm>
          <a:off x="3225800" y="633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250622</xdr:rowOff>
    </xdr:from>
    <xdr:to>
      <xdr:col>2</xdr:col>
      <xdr:colOff>692150</xdr:colOff>
      <xdr:row>35</xdr:row>
      <xdr:rowOff>9322</xdr:rowOff>
    </xdr:to>
    <xdr:sp macro="" textlink="">
      <xdr:nvSpPr>
        <xdr:cNvPr id="123" name="フローチャート : 判断 122"/>
        <xdr:cNvSpPr/>
      </xdr:nvSpPr>
      <xdr:spPr bwMode="auto">
        <a:xfrm>
          <a:off x="2857500" y="6518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19499</xdr:rowOff>
    </xdr:from>
    <xdr:ext cx="762000" cy="259045"/>
    <xdr:sp macro="" textlink="">
      <xdr:nvSpPr>
        <xdr:cNvPr id="124" name="テキスト ボックス 123"/>
        <xdr:cNvSpPr txBox="1"/>
      </xdr:nvSpPr>
      <xdr:spPr>
        <a:xfrm>
          <a:off x="2527300" y="628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307772</xdr:rowOff>
    </xdr:from>
    <xdr:to>
      <xdr:col>5</xdr:col>
      <xdr:colOff>34925</xdr:colOff>
      <xdr:row>36</xdr:row>
      <xdr:rowOff>66472</xdr:rowOff>
    </xdr:to>
    <xdr:sp macro="" textlink="">
      <xdr:nvSpPr>
        <xdr:cNvPr id="130" name="円/楕円 129"/>
        <xdr:cNvSpPr/>
      </xdr:nvSpPr>
      <xdr:spPr bwMode="auto">
        <a:xfrm>
          <a:off x="5600700" y="6918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279849</xdr:rowOff>
    </xdr:from>
    <xdr:ext cx="762000" cy="259045"/>
    <xdr:sp macro="" textlink="">
      <xdr:nvSpPr>
        <xdr:cNvPr id="131" name="人口1人当たり決算額の推移該当値テキスト445"/>
        <xdr:cNvSpPr txBox="1"/>
      </xdr:nvSpPr>
      <xdr:spPr>
        <a:xfrm>
          <a:off x="5740400" y="689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5,422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330441</xdr:rowOff>
    </xdr:from>
    <xdr:to>
      <xdr:col>4</xdr:col>
      <xdr:colOff>520700</xdr:colOff>
      <xdr:row>36</xdr:row>
      <xdr:rowOff>89141</xdr:rowOff>
    </xdr:to>
    <xdr:sp macro="" textlink="">
      <xdr:nvSpPr>
        <xdr:cNvPr id="132" name="円/楕円 131"/>
        <xdr:cNvSpPr/>
      </xdr:nvSpPr>
      <xdr:spPr bwMode="auto">
        <a:xfrm>
          <a:off x="4953000" y="6940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73918</xdr:rowOff>
    </xdr:from>
    <xdr:ext cx="736600" cy="259045"/>
    <xdr:sp macro="" textlink="">
      <xdr:nvSpPr>
        <xdr:cNvPr id="133" name="テキスト ボックス 132"/>
        <xdr:cNvSpPr txBox="1"/>
      </xdr:nvSpPr>
      <xdr:spPr>
        <a:xfrm>
          <a:off x="4622800" y="702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269557</xdr:rowOff>
    </xdr:from>
    <xdr:to>
      <xdr:col>3</xdr:col>
      <xdr:colOff>955675</xdr:colOff>
      <xdr:row>36</xdr:row>
      <xdr:rowOff>28257</xdr:rowOff>
    </xdr:to>
    <xdr:sp macro="" textlink="">
      <xdr:nvSpPr>
        <xdr:cNvPr id="134" name="円/楕円 133"/>
        <xdr:cNvSpPr/>
      </xdr:nvSpPr>
      <xdr:spPr bwMode="auto">
        <a:xfrm>
          <a:off x="4254500" y="6879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13034</xdr:rowOff>
    </xdr:from>
    <xdr:ext cx="762000" cy="259045"/>
    <xdr:sp macro="" textlink="">
      <xdr:nvSpPr>
        <xdr:cNvPr id="135" name="テキスト ボックス 134"/>
        <xdr:cNvSpPr txBox="1"/>
      </xdr:nvSpPr>
      <xdr:spPr>
        <a:xfrm>
          <a:off x="3924300" y="69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245440</xdr:rowOff>
    </xdr:from>
    <xdr:to>
      <xdr:col>3</xdr:col>
      <xdr:colOff>257175</xdr:colOff>
      <xdr:row>36</xdr:row>
      <xdr:rowOff>4140</xdr:rowOff>
    </xdr:to>
    <xdr:sp macro="" textlink="">
      <xdr:nvSpPr>
        <xdr:cNvPr id="136" name="円/楕円 135"/>
        <xdr:cNvSpPr/>
      </xdr:nvSpPr>
      <xdr:spPr bwMode="auto">
        <a:xfrm>
          <a:off x="3556000" y="6855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331817</xdr:rowOff>
    </xdr:from>
    <xdr:ext cx="762000" cy="259045"/>
    <xdr:sp macro="" textlink="">
      <xdr:nvSpPr>
        <xdr:cNvPr id="137" name="テキスト ボックス 136"/>
        <xdr:cNvSpPr txBox="1"/>
      </xdr:nvSpPr>
      <xdr:spPr>
        <a:xfrm>
          <a:off x="3225800" y="694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276644</xdr:rowOff>
    </xdr:from>
    <xdr:to>
      <xdr:col>2</xdr:col>
      <xdr:colOff>692150</xdr:colOff>
      <xdr:row>36</xdr:row>
      <xdr:rowOff>35344</xdr:rowOff>
    </xdr:to>
    <xdr:sp macro="" textlink="">
      <xdr:nvSpPr>
        <xdr:cNvPr id="138" name="円/楕円 137"/>
        <xdr:cNvSpPr/>
      </xdr:nvSpPr>
      <xdr:spPr bwMode="auto">
        <a:xfrm>
          <a:off x="2857500" y="6886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20121</xdr:rowOff>
    </xdr:from>
    <xdr:ext cx="762000" cy="259045"/>
    <xdr:sp macro="" textlink="">
      <xdr:nvSpPr>
        <xdr:cNvPr id="139" name="テキスト ボックス 138"/>
        <xdr:cNvSpPr txBox="1"/>
      </xdr:nvSpPr>
      <xdr:spPr>
        <a:xfrm>
          <a:off x="2527300" y="6973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山口県防府市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117,713
116,814
189.37
42,370,740
40,585,935
1,278,400
22,875,721
38,955,252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160084</xdr:rowOff>
    </xdr:from>
    <xdr:to>
      <xdr:col>6</xdr:col>
      <xdr:colOff>510540</xdr:colOff>
      <xdr:row>39</xdr:row>
      <xdr:rowOff>123203</xdr:rowOff>
    </xdr:to>
    <xdr:cxnSp macro="">
      <xdr:nvCxnSpPr>
        <xdr:cNvPr id="56" name="直線コネクタ 55"/>
        <xdr:cNvCxnSpPr/>
      </xdr:nvCxnSpPr>
      <xdr:spPr>
        <a:xfrm flipV="1">
          <a:off x="4633595" y="5303584"/>
          <a:ext cx="1270" cy="1506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127030</xdr:rowOff>
    </xdr:from>
    <xdr:ext cx="534377" cy="259045"/>
    <xdr:sp macro="" textlink="">
      <xdr:nvSpPr>
        <xdr:cNvPr id="57" name="人件費最小値テキスト"/>
        <xdr:cNvSpPr txBox="1"/>
      </xdr:nvSpPr>
      <xdr:spPr>
        <a:xfrm>
          <a:off x="4686300" y="68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37,933</a:t>
          </a:r>
          <a:endParaRPr kumimoji="1" lang="ja-JP" altLang="en-US" sz="1000" b="1">
            <a:latin typeface="ＭＳ Ｐゴシック"/>
          </a:endParaRPr>
        </a:p>
      </xdr:txBody>
    </xdr:sp>
    <xdr:clientData/>
  </xdr:oneCellAnchor>
  <xdr:twoCellAnchor>
    <xdr:from>
      <xdr:col>6</xdr:col>
      <xdr:colOff>422275</xdr:colOff>
      <xdr:row>39</xdr:row>
      <xdr:rowOff>123203</xdr:rowOff>
    </xdr:from>
    <xdr:to>
      <xdr:col>6</xdr:col>
      <xdr:colOff>600075</xdr:colOff>
      <xdr:row>39</xdr:row>
      <xdr:rowOff>123203</xdr:rowOff>
    </xdr:to>
    <xdr:cxnSp macro="">
      <xdr:nvCxnSpPr>
        <xdr:cNvPr id="58" name="直線コネクタ 57"/>
        <xdr:cNvCxnSpPr/>
      </xdr:nvCxnSpPr>
      <xdr:spPr>
        <a:xfrm>
          <a:off x="4546600" y="680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106761</xdr:rowOff>
    </xdr:from>
    <xdr:ext cx="534377" cy="259045"/>
    <xdr:sp macro="" textlink="">
      <xdr:nvSpPr>
        <xdr:cNvPr id="59" name="人件費最大値テキスト"/>
        <xdr:cNvSpPr txBox="1"/>
      </xdr:nvSpPr>
      <xdr:spPr>
        <a:xfrm>
          <a:off x="4686300" y="50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77,465</a:t>
          </a:r>
          <a:endParaRPr kumimoji="1" lang="ja-JP" altLang="en-US" sz="1000" b="1">
            <a:latin typeface="ＭＳ Ｐゴシック"/>
          </a:endParaRPr>
        </a:p>
      </xdr:txBody>
    </xdr:sp>
    <xdr:clientData/>
  </xdr:oneCellAnchor>
  <xdr:twoCellAnchor>
    <xdr:from>
      <xdr:col>6</xdr:col>
      <xdr:colOff>422275</xdr:colOff>
      <xdr:row>30</xdr:row>
      <xdr:rowOff>160084</xdr:rowOff>
    </xdr:from>
    <xdr:to>
      <xdr:col>6</xdr:col>
      <xdr:colOff>600075</xdr:colOff>
      <xdr:row>30</xdr:row>
      <xdr:rowOff>160084</xdr:rowOff>
    </xdr:to>
    <xdr:cxnSp macro="">
      <xdr:nvCxnSpPr>
        <xdr:cNvPr id="60" name="直線コネクタ 59"/>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47079</xdr:rowOff>
    </xdr:from>
    <xdr:to>
      <xdr:col>6</xdr:col>
      <xdr:colOff>511175</xdr:colOff>
      <xdr:row>35</xdr:row>
      <xdr:rowOff>161531</xdr:rowOff>
    </xdr:to>
    <xdr:cxnSp macro="">
      <xdr:nvCxnSpPr>
        <xdr:cNvPr id="61" name="直線コネクタ 60"/>
        <xdr:cNvCxnSpPr/>
      </xdr:nvCxnSpPr>
      <xdr:spPr>
        <a:xfrm flipV="1">
          <a:off x="3797300" y="6047829"/>
          <a:ext cx="838200" cy="11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28427</xdr:rowOff>
    </xdr:from>
    <xdr:ext cx="534377" cy="259045"/>
    <xdr:sp macro="" textlink="">
      <xdr:nvSpPr>
        <xdr:cNvPr id="62" name="人件費平均値テキスト"/>
        <xdr:cNvSpPr txBox="1"/>
      </xdr:nvSpPr>
      <xdr:spPr>
        <a:xfrm>
          <a:off x="4686300" y="602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50000</xdr:rowOff>
    </xdr:from>
    <xdr:to>
      <xdr:col>6</xdr:col>
      <xdr:colOff>561975</xdr:colOff>
      <xdr:row>35</xdr:row>
      <xdr:rowOff>151600</xdr:rowOff>
    </xdr:to>
    <xdr:sp macro="" textlink="">
      <xdr:nvSpPr>
        <xdr:cNvPr id="63" name="フローチャート : 判断 62"/>
        <xdr:cNvSpPr/>
      </xdr:nvSpPr>
      <xdr:spPr>
        <a:xfrm>
          <a:off x="45847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15189</xdr:rowOff>
    </xdr:from>
    <xdr:to>
      <xdr:col>5</xdr:col>
      <xdr:colOff>358775</xdr:colOff>
      <xdr:row>35</xdr:row>
      <xdr:rowOff>161531</xdr:rowOff>
    </xdr:to>
    <xdr:cxnSp macro="">
      <xdr:nvCxnSpPr>
        <xdr:cNvPr id="64" name="直線コネクタ 63"/>
        <xdr:cNvCxnSpPr/>
      </xdr:nvCxnSpPr>
      <xdr:spPr>
        <a:xfrm>
          <a:off x="2908300" y="6015939"/>
          <a:ext cx="889000" cy="14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128486</xdr:rowOff>
    </xdr:from>
    <xdr:to>
      <xdr:col>5</xdr:col>
      <xdr:colOff>409575</xdr:colOff>
      <xdr:row>35</xdr:row>
      <xdr:rowOff>58636</xdr:rowOff>
    </xdr:to>
    <xdr:sp macro="" textlink="">
      <xdr:nvSpPr>
        <xdr:cNvPr id="65" name="フローチャート : 判断 64"/>
        <xdr:cNvSpPr/>
      </xdr:nvSpPr>
      <xdr:spPr>
        <a:xfrm>
          <a:off x="3746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75163</xdr:rowOff>
    </xdr:from>
    <xdr:ext cx="534377" cy="259045"/>
    <xdr:sp macro="" textlink="">
      <xdr:nvSpPr>
        <xdr:cNvPr id="66" name="テキスト ボックス 65"/>
        <xdr:cNvSpPr txBox="1"/>
      </xdr:nvSpPr>
      <xdr:spPr>
        <a:xfrm>
          <a:off x="3530111" y="57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159779</xdr:rowOff>
    </xdr:from>
    <xdr:to>
      <xdr:col>4</xdr:col>
      <xdr:colOff>155575</xdr:colOff>
      <xdr:row>35</xdr:row>
      <xdr:rowOff>15189</xdr:rowOff>
    </xdr:to>
    <xdr:cxnSp macro="">
      <xdr:nvCxnSpPr>
        <xdr:cNvPr id="67" name="直線コネクタ 66"/>
        <xdr:cNvCxnSpPr/>
      </xdr:nvCxnSpPr>
      <xdr:spPr>
        <a:xfrm>
          <a:off x="2019300" y="5989079"/>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149784</xdr:rowOff>
    </xdr:from>
    <xdr:to>
      <xdr:col>4</xdr:col>
      <xdr:colOff>206375</xdr:colOff>
      <xdr:row>35</xdr:row>
      <xdr:rowOff>79934</xdr:rowOff>
    </xdr:to>
    <xdr:sp macro="" textlink="">
      <xdr:nvSpPr>
        <xdr:cNvPr id="68" name="フローチャート : 判断 67"/>
        <xdr:cNvSpPr/>
      </xdr:nvSpPr>
      <xdr:spPr>
        <a:xfrm>
          <a:off x="2857500" y="59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71061</xdr:rowOff>
    </xdr:from>
    <xdr:ext cx="534377" cy="259045"/>
    <xdr:sp macro="" textlink="">
      <xdr:nvSpPr>
        <xdr:cNvPr id="69" name="テキスト ボックス 68"/>
        <xdr:cNvSpPr txBox="1"/>
      </xdr:nvSpPr>
      <xdr:spPr>
        <a:xfrm>
          <a:off x="2641111" y="607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67463</xdr:rowOff>
    </xdr:from>
    <xdr:to>
      <xdr:col>2</xdr:col>
      <xdr:colOff>638175</xdr:colOff>
      <xdr:row>34</xdr:row>
      <xdr:rowOff>159779</xdr:rowOff>
    </xdr:to>
    <xdr:cxnSp macro="">
      <xdr:nvCxnSpPr>
        <xdr:cNvPr id="70" name="直線コネクタ 69"/>
        <xdr:cNvCxnSpPr/>
      </xdr:nvCxnSpPr>
      <xdr:spPr>
        <a:xfrm>
          <a:off x="1130300" y="5896763"/>
          <a:ext cx="889000" cy="9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38113</xdr:rowOff>
    </xdr:from>
    <xdr:to>
      <xdr:col>3</xdr:col>
      <xdr:colOff>3175</xdr:colOff>
      <xdr:row>34</xdr:row>
      <xdr:rowOff>139713</xdr:rowOff>
    </xdr:to>
    <xdr:sp macro="" textlink="">
      <xdr:nvSpPr>
        <xdr:cNvPr id="71" name="フローチャート : 判断 70"/>
        <xdr:cNvSpPr/>
      </xdr:nvSpPr>
      <xdr:spPr>
        <a:xfrm>
          <a:off x="1968500" y="586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156240</xdr:rowOff>
    </xdr:from>
    <xdr:ext cx="534377" cy="259045"/>
    <xdr:sp macro="" textlink="">
      <xdr:nvSpPr>
        <xdr:cNvPr id="72" name="テキスト ボックス 71"/>
        <xdr:cNvSpPr txBox="1"/>
      </xdr:nvSpPr>
      <xdr:spPr>
        <a:xfrm>
          <a:off x="1752111" y="564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110160</xdr:rowOff>
    </xdr:from>
    <xdr:to>
      <xdr:col>1</xdr:col>
      <xdr:colOff>485775</xdr:colOff>
      <xdr:row>34</xdr:row>
      <xdr:rowOff>40310</xdr:rowOff>
    </xdr:to>
    <xdr:sp macro="" textlink="">
      <xdr:nvSpPr>
        <xdr:cNvPr id="73" name="フローチャート : 判断 72"/>
        <xdr:cNvSpPr/>
      </xdr:nvSpPr>
      <xdr:spPr>
        <a:xfrm>
          <a:off x="1079500" y="576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56837</xdr:rowOff>
    </xdr:from>
    <xdr:ext cx="534377" cy="259045"/>
    <xdr:sp macro="" textlink="">
      <xdr:nvSpPr>
        <xdr:cNvPr id="74" name="テキスト ボックス 73"/>
        <xdr:cNvSpPr txBox="1"/>
      </xdr:nvSpPr>
      <xdr:spPr>
        <a:xfrm>
          <a:off x="863111" y="554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167729</xdr:rowOff>
    </xdr:from>
    <xdr:to>
      <xdr:col>6</xdr:col>
      <xdr:colOff>561975</xdr:colOff>
      <xdr:row>35</xdr:row>
      <xdr:rowOff>97879</xdr:rowOff>
    </xdr:to>
    <xdr:sp macro="" textlink="">
      <xdr:nvSpPr>
        <xdr:cNvPr id="80" name="円/楕円 79"/>
        <xdr:cNvSpPr/>
      </xdr:nvSpPr>
      <xdr:spPr>
        <a:xfrm>
          <a:off x="4584700" y="599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19156</xdr:rowOff>
    </xdr:from>
    <xdr:ext cx="534377" cy="259045"/>
    <xdr:sp macro="" textlink="">
      <xdr:nvSpPr>
        <xdr:cNvPr id="81" name="人件費該当値テキスト"/>
        <xdr:cNvSpPr txBox="1"/>
      </xdr:nvSpPr>
      <xdr:spPr>
        <a:xfrm>
          <a:off x="4686300" y="584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57,931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110731</xdr:rowOff>
    </xdr:from>
    <xdr:to>
      <xdr:col>5</xdr:col>
      <xdr:colOff>409575</xdr:colOff>
      <xdr:row>36</xdr:row>
      <xdr:rowOff>40881</xdr:rowOff>
    </xdr:to>
    <xdr:sp macro="" textlink="">
      <xdr:nvSpPr>
        <xdr:cNvPr id="82" name="円/楕円 81"/>
        <xdr:cNvSpPr/>
      </xdr:nvSpPr>
      <xdr:spPr>
        <a:xfrm>
          <a:off x="3746500" y="611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32008</xdr:rowOff>
    </xdr:from>
    <xdr:ext cx="534377" cy="259045"/>
    <xdr:sp macro="" textlink="">
      <xdr:nvSpPr>
        <xdr:cNvPr id="83" name="テキスト ボックス 82"/>
        <xdr:cNvSpPr txBox="1"/>
      </xdr:nvSpPr>
      <xdr:spPr>
        <a:xfrm>
          <a:off x="3530111" y="62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54,927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135839</xdr:rowOff>
    </xdr:from>
    <xdr:to>
      <xdr:col>4</xdr:col>
      <xdr:colOff>206375</xdr:colOff>
      <xdr:row>35</xdr:row>
      <xdr:rowOff>65989</xdr:rowOff>
    </xdr:to>
    <xdr:sp macro="" textlink="">
      <xdr:nvSpPr>
        <xdr:cNvPr id="84" name="円/楕円 83"/>
        <xdr:cNvSpPr/>
      </xdr:nvSpPr>
      <xdr:spPr>
        <a:xfrm>
          <a:off x="2857500" y="596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82516</xdr:rowOff>
    </xdr:from>
    <xdr:ext cx="534377" cy="259045"/>
    <xdr:sp macro="" textlink="">
      <xdr:nvSpPr>
        <xdr:cNvPr id="85" name="テキスト ボックス 84"/>
        <xdr:cNvSpPr txBox="1"/>
      </xdr:nvSpPr>
      <xdr:spPr>
        <a:xfrm>
          <a:off x="2641111" y="574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58,768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108979</xdr:rowOff>
    </xdr:from>
    <xdr:to>
      <xdr:col>3</xdr:col>
      <xdr:colOff>3175</xdr:colOff>
      <xdr:row>35</xdr:row>
      <xdr:rowOff>39129</xdr:rowOff>
    </xdr:to>
    <xdr:sp macro="" textlink="">
      <xdr:nvSpPr>
        <xdr:cNvPr id="86" name="円/楕円 85"/>
        <xdr:cNvSpPr/>
      </xdr:nvSpPr>
      <xdr:spPr>
        <a:xfrm>
          <a:off x="1968500" y="593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30256</xdr:rowOff>
    </xdr:from>
    <xdr:ext cx="534377" cy="259045"/>
    <xdr:sp macro="" textlink="">
      <xdr:nvSpPr>
        <xdr:cNvPr id="87" name="テキスト ボックス 86"/>
        <xdr:cNvSpPr txBox="1"/>
      </xdr:nvSpPr>
      <xdr:spPr>
        <a:xfrm>
          <a:off x="1752111" y="603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59,473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16663</xdr:rowOff>
    </xdr:from>
    <xdr:to>
      <xdr:col>1</xdr:col>
      <xdr:colOff>485775</xdr:colOff>
      <xdr:row>34</xdr:row>
      <xdr:rowOff>118263</xdr:rowOff>
    </xdr:to>
    <xdr:sp macro="" textlink="">
      <xdr:nvSpPr>
        <xdr:cNvPr id="88" name="円/楕円 87"/>
        <xdr:cNvSpPr/>
      </xdr:nvSpPr>
      <xdr:spPr>
        <a:xfrm>
          <a:off x="1079500" y="584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109390</xdr:rowOff>
    </xdr:from>
    <xdr:ext cx="534377" cy="259045"/>
    <xdr:sp macro="" textlink="">
      <xdr:nvSpPr>
        <xdr:cNvPr id="89" name="テキスト ボックス 88"/>
        <xdr:cNvSpPr txBox="1"/>
      </xdr:nvSpPr>
      <xdr:spPr>
        <a:xfrm>
          <a:off x="863111" y="593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52212</xdr:rowOff>
    </xdr:from>
    <xdr:to>
      <xdr:col>6</xdr:col>
      <xdr:colOff>510540</xdr:colOff>
      <xdr:row>58</xdr:row>
      <xdr:rowOff>157824</xdr:rowOff>
    </xdr:to>
    <xdr:cxnSp macro="">
      <xdr:nvCxnSpPr>
        <xdr:cNvPr id="116" name="直線コネクタ 115"/>
        <xdr:cNvCxnSpPr/>
      </xdr:nvCxnSpPr>
      <xdr:spPr>
        <a:xfrm flipV="1">
          <a:off x="4633595" y="8624712"/>
          <a:ext cx="1270" cy="1477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161651</xdr:rowOff>
    </xdr:from>
    <xdr:ext cx="534377" cy="259045"/>
    <xdr:sp macro="" textlink="">
      <xdr:nvSpPr>
        <xdr:cNvPr id="117" name="物件費最小値テキスト"/>
        <xdr:cNvSpPr txBox="1"/>
      </xdr:nvSpPr>
      <xdr:spPr>
        <a:xfrm>
          <a:off x="4686300" y="101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33,445</a:t>
          </a:r>
          <a:endParaRPr kumimoji="1" lang="ja-JP" altLang="en-US" sz="1000" b="1">
            <a:latin typeface="ＭＳ Ｐゴシック"/>
          </a:endParaRPr>
        </a:p>
      </xdr:txBody>
    </xdr:sp>
    <xdr:clientData/>
  </xdr:oneCellAnchor>
  <xdr:twoCellAnchor>
    <xdr:from>
      <xdr:col>6</xdr:col>
      <xdr:colOff>422275</xdr:colOff>
      <xdr:row>58</xdr:row>
      <xdr:rowOff>157824</xdr:rowOff>
    </xdr:from>
    <xdr:to>
      <xdr:col>6</xdr:col>
      <xdr:colOff>600075</xdr:colOff>
      <xdr:row>58</xdr:row>
      <xdr:rowOff>157824</xdr:rowOff>
    </xdr:to>
    <xdr:cxnSp macro="">
      <xdr:nvCxnSpPr>
        <xdr:cNvPr id="118" name="直線コネクタ 117"/>
        <xdr:cNvCxnSpPr/>
      </xdr:nvCxnSpPr>
      <xdr:spPr>
        <a:xfrm>
          <a:off x="4546600" y="101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170339</xdr:rowOff>
    </xdr:from>
    <xdr:ext cx="534377" cy="259045"/>
    <xdr:sp macro="" textlink="">
      <xdr:nvSpPr>
        <xdr:cNvPr id="119" name="物件費最大値テキスト"/>
        <xdr:cNvSpPr txBox="1"/>
      </xdr:nvSpPr>
      <xdr:spPr>
        <a:xfrm>
          <a:off x="4686300" y="839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78,679</a:t>
          </a:r>
          <a:endParaRPr kumimoji="1" lang="ja-JP" altLang="en-US" sz="1000" b="1">
            <a:latin typeface="ＭＳ Ｐゴシック"/>
          </a:endParaRPr>
        </a:p>
      </xdr:txBody>
    </xdr:sp>
    <xdr:clientData/>
  </xdr:oneCellAnchor>
  <xdr:twoCellAnchor>
    <xdr:from>
      <xdr:col>6</xdr:col>
      <xdr:colOff>422275</xdr:colOff>
      <xdr:row>50</xdr:row>
      <xdr:rowOff>52212</xdr:rowOff>
    </xdr:from>
    <xdr:to>
      <xdr:col>6</xdr:col>
      <xdr:colOff>600075</xdr:colOff>
      <xdr:row>50</xdr:row>
      <xdr:rowOff>52212</xdr:rowOff>
    </xdr:to>
    <xdr:cxnSp macro="">
      <xdr:nvCxnSpPr>
        <xdr:cNvPr id="120" name="直線コネクタ 119"/>
        <xdr:cNvCxnSpPr/>
      </xdr:nvCxnSpPr>
      <xdr:spPr>
        <a:xfrm>
          <a:off x="4546600" y="862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93392</xdr:rowOff>
    </xdr:from>
    <xdr:to>
      <xdr:col>6</xdr:col>
      <xdr:colOff>511175</xdr:colOff>
      <xdr:row>57</xdr:row>
      <xdr:rowOff>20371</xdr:rowOff>
    </xdr:to>
    <xdr:cxnSp macro="">
      <xdr:nvCxnSpPr>
        <xdr:cNvPr id="121" name="直線コネクタ 120"/>
        <xdr:cNvCxnSpPr/>
      </xdr:nvCxnSpPr>
      <xdr:spPr>
        <a:xfrm flipV="1">
          <a:off x="3797300" y="9694592"/>
          <a:ext cx="838200" cy="9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20239</xdr:rowOff>
    </xdr:from>
    <xdr:ext cx="534377" cy="259045"/>
    <xdr:sp macro="" textlink="">
      <xdr:nvSpPr>
        <xdr:cNvPr id="122" name="物件費平均値テキスト"/>
        <xdr:cNvSpPr txBox="1"/>
      </xdr:nvSpPr>
      <xdr:spPr>
        <a:xfrm>
          <a:off x="4686300" y="927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168812</xdr:rowOff>
    </xdr:from>
    <xdr:to>
      <xdr:col>6</xdr:col>
      <xdr:colOff>561975</xdr:colOff>
      <xdr:row>55</xdr:row>
      <xdr:rowOff>98962</xdr:rowOff>
    </xdr:to>
    <xdr:sp macro="" textlink="">
      <xdr:nvSpPr>
        <xdr:cNvPr id="123" name="フローチャート : 判断 122"/>
        <xdr:cNvSpPr/>
      </xdr:nvSpPr>
      <xdr:spPr>
        <a:xfrm>
          <a:off x="4584700" y="94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20371</xdr:rowOff>
    </xdr:from>
    <xdr:to>
      <xdr:col>5</xdr:col>
      <xdr:colOff>358775</xdr:colOff>
      <xdr:row>58</xdr:row>
      <xdr:rowOff>51167</xdr:rowOff>
    </xdr:to>
    <xdr:cxnSp macro="">
      <xdr:nvCxnSpPr>
        <xdr:cNvPr id="124" name="直線コネクタ 123"/>
        <xdr:cNvCxnSpPr/>
      </xdr:nvCxnSpPr>
      <xdr:spPr>
        <a:xfrm flipV="1">
          <a:off x="2908300" y="9793021"/>
          <a:ext cx="889000" cy="20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72963</xdr:rowOff>
    </xdr:from>
    <xdr:to>
      <xdr:col>5</xdr:col>
      <xdr:colOff>409575</xdr:colOff>
      <xdr:row>56</xdr:row>
      <xdr:rowOff>3113</xdr:rowOff>
    </xdr:to>
    <xdr:sp macro="" textlink="">
      <xdr:nvSpPr>
        <xdr:cNvPr id="125" name="フローチャート : 判断 124"/>
        <xdr:cNvSpPr/>
      </xdr:nvSpPr>
      <xdr:spPr>
        <a:xfrm>
          <a:off x="3746500" y="950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19640</xdr:rowOff>
    </xdr:from>
    <xdr:ext cx="534377" cy="259045"/>
    <xdr:sp macro="" textlink="">
      <xdr:nvSpPr>
        <xdr:cNvPr id="126" name="テキスト ボックス 125"/>
        <xdr:cNvSpPr txBox="1"/>
      </xdr:nvSpPr>
      <xdr:spPr>
        <a:xfrm>
          <a:off x="3530111" y="927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51167</xdr:rowOff>
    </xdr:from>
    <xdr:to>
      <xdr:col>4</xdr:col>
      <xdr:colOff>155575</xdr:colOff>
      <xdr:row>58</xdr:row>
      <xdr:rowOff>68018</xdr:rowOff>
    </xdr:to>
    <xdr:cxnSp macro="">
      <xdr:nvCxnSpPr>
        <xdr:cNvPr id="127" name="直線コネクタ 126"/>
        <xdr:cNvCxnSpPr/>
      </xdr:nvCxnSpPr>
      <xdr:spPr>
        <a:xfrm flipV="1">
          <a:off x="2019300" y="9995267"/>
          <a:ext cx="889000" cy="1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157872</xdr:rowOff>
    </xdr:from>
    <xdr:to>
      <xdr:col>4</xdr:col>
      <xdr:colOff>206375</xdr:colOff>
      <xdr:row>56</xdr:row>
      <xdr:rowOff>88022</xdr:rowOff>
    </xdr:to>
    <xdr:sp macro="" textlink="">
      <xdr:nvSpPr>
        <xdr:cNvPr id="128" name="フローチャート : 判断 127"/>
        <xdr:cNvSpPr/>
      </xdr:nvSpPr>
      <xdr:spPr>
        <a:xfrm>
          <a:off x="2857500" y="958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104549</xdr:rowOff>
    </xdr:from>
    <xdr:ext cx="534377" cy="259045"/>
    <xdr:sp macro="" textlink="">
      <xdr:nvSpPr>
        <xdr:cNvPr id="129" name="テキスト ボックス 128"/>
        <xdr:cNvSpPr txBox="1"/>
      </xdr:nvSpPr>
      <xdr:spPr>
        <a:xfrm>
          <a:off x="2641111" y="936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66711</xdr:rowOff>
    </xdr:from>
    <xdr:to>
      <xdr:col>2</xdr:col>
      <xdr:colOff>638175</xdr:colOff>
      <xdr:row>58</xdr:row>
      <xdr:rowOff>68018</xdr:rowOff>
    </xdr:to>
    <xdr:cxnSp macro="">
      <xdr:nvCxnSpPr>
        <xdr:cNvPr id="130" name="直線コネクタ 129"/>
        <xdr:cNvCxnSpPr/>
      </xdr:nvCxnSpPr>
      <xdr:spPr>
        <a:xfrm>
          <a:off x="1130300" y="10010811"/>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8759</xdr:rowOff>
    </xdr:from>
    <xdr:to>
      <xdr:col>3</xdr:col>
      <xdr:colOff>3175</xdr:colOff>
      <xdr:row>56</xdr:row>
      <xdr:rowOff>110359</xdr:rowOff>
    </xdr:to>
    <xdr:sp macro="" textlink="">
      <xdr:nvSpPr>
        <xdr:cNvPr id="131" name="フローチャート : 判断 130"/>
        <xdr:cNvSpPr/>
      </xdr:nvSpPr>
      <xdr:spPr>
        <a:xfrm>
          <a:off x="1968500" y="960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126886</xdr:rowOff>
    </xdr:from>
    <xdr:ext cx="534377" cy="259045"/>
    <xdr:sp macro="" textlink="">
      <xdr:nvSpPr>
        <xdr:cNvPr id="132" name="テキスト ボックス 131"/>
        <xdr:cNvSpPr txBox="1"/>
      </xdr:nvSpPr>
      <xdr:spPr>
        <a:xfrm>
          <a:off x="1752111" y="938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146834</xdr:rowOff>
    </xdr:from>
    <xdr:to>
      <xdr:col>1</xdr:col>
      <xdr:colOff>485775</xdr:colOff>
      <xdr:row>56</xdr:row>
      <xdr:rowOff>76984</xdr:rowOff>
    </xdr:to>
    <xdr:sp macro="" textlink="">
      <xdr:nvSpPr>
        <xdr:cNvPr id="133" name="フローチャート : 判断 132"/>
        <xdr:cNvSpPr/>
      </xdr:nvSpPr>
      <xdr:spPr>
        <a:xfrm>
          <a:off x="1079500" y="957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93511</xdr:rowOff>
    </xdr:from>
    <xdr:ext cx="534377" cy="259045"/>
    <xdr:sp macro="" textlink="">
      <xdr:nvSpPr>
        <xdr:cNvPr id="134" name="テキスト ボックス 133"/>
        <xdr:cNvSpPr txBox="1"/>
      </xdr:nvSpPr>
      <xdr:spPr>
        <a:xfrm>
          <a:off x="863111" y="935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42592</xdr:rowOff>
    </xdr:from>
    <xdr:to>
      <xdr:col>6</xdr:col>
      <xdr:colOff>561975</xdr:colOff>
      <xdr:row>56</xdr:row>
      <xdr:rowOff>144192</xdr:rowOff>
    </xdr:to>
    <xdr:sp macro="" textlink="">
      <xdr:nvSpPr>
        <xdr:cNvPr id="140" name="円/楕円 139"/>
        <xdr:cNvSpPr/>
      </xdr:nvSpPr>
      <xdr:spPr>
        <a:xfrm>
          <a:off x="4584700" y="964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21019</xdr:rowOff>
    </xdr:from>
    <xdr:ext cx="534377" cy="259045"/>
    <xdr:sp macro="" textlink="">
      <xdr:nvSpPr>
        <xdr:cNvPr id="141" name="物件費該当値テキスト"/>
        <xdr:cNvSpPr txBox="1"/>
      </xdr:nvSpPr>
      <xdr:spPr>
        <a:xfrm>
          <a:off x="4686300" y="962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45,918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141021</xdr:rowOff>
    </xdr:from>
    <xdr:to>
      <xdr:col>5</xdr:col>
      <xdr:colOff>409575</xdr:colOff>
      <xdr:row>57</xdr:row>
      <xdr:rowOff>71171</xdr:rowOff>
    </xdr:to>
    <xdr:sp macro="" textlink="">
      <xdr:nvSpPr>
        <xdr:cNvPr id="142" name="円/楕円 141"/>
        <xdr:cNvSpPr/>
      </xdr:nvSpPr>
      <xdr:spPr>
        <a:xfrm>
          <a:off x="3746500" y="974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62298</xdr:rowOff>
    </xdr:from>
    <xdr:ext cx="534377" cy="259045"/>
    <xdr:sp macro="" textlink="">
      <xdr:nvSpPr>
        <xdr:cNvPr id="143" name="テキスト ボックス 142"/>
        <xdr:cNvSpPr txBox="1"/>
      </xdr:nvSpPr>
      <xdr:spPr>
        <a:xfrm>
          <a:off x="3530111" y="983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42,904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367</xdr:rowOff>
    </xdr:from>
    <xdr:to>
      <xdr:col>4</xdr:col>
      <xdr:colOff>206375</xdr:colOff>
      <xdr:row>58</xdr:row>
      <xdr:rowOff>101967</xdr:rowOff>
    </xdr:to>
    <xdr:sp macro="" textlink="">
      <xdr:nvSpPr>
        <xdr:cNvPr id="144" name="円/楕円 143"/>
        <xdr:cNvSpPr/>
      </xdr:nvSpPr>
      <xdr:spPr>
        <a:xfrm>
          <a:off x="2857500" y="994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93094</xdr:rowOff>
    </xdr:from>
    <xdr:ext cx="534377" cy="259045"/>
    <xdr:sp macro="" textlink="">
      <xdr:nvSpPr>
        <xdr:cNvPr id="145" name="テキスト ボックス 144"/>
        <xdr:cNvSpPr txBox="1"/>
      </xdr:nvSpPr>
      <xdr:spPr>
        <a:xfrm>
          <a:off x="2641111" y="1003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36,711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17218</xdr:rowOff>
    </xdr:from>
    <xdr:to>
      <xdr:col>3</xdr:col>
      <xdr:colOff>3175</xdr:colOff>
      <xdr:row>58</xdr:row>
      <xdr:rowOff>118818</xdr:rowOff>
    </xdr:to>
    <xdr:sp macro="" textlink="">
      <xdr:nvSpPr>
        <xdr:cNvPr id="146" name="円/楕円 145"/>
        <xdr:cNvSpPr/>
      </xdr:nvSpPr>
      <xdr:spPr>
        <a:xfrm>
          <a:off x="1968500" y="996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109945</xdr:rowOff>
    </xdr:from>
    <xdr:ext cx="534377" cy="259045"/>
    <xdr:sp macro="" textlink="">
      <xdr:nvSpPr>
        <xdr:cNvPr id="147" name="テキスト ボックス 146"/>
        <xdr:cNvSpPr txBox="1"/>
      </xdr:nvSpPr>
      <xdr:spPr>
        <a:xfrm>
          <a:off x="1752111" y="100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36,195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15911</xdr:rowOff>
    </xdr:from>
    <xdr:to>
      <xdr:col>1</xdr:col>
      <xdr:colOff>485775</xdr:colOff>
      <xdr:row>58</xdr:row>
      <xdr:rowOff>117511</xdr:rowOff>
    </xdr:to>
    <xdr:sp macro="" textlink="">
      <xdr:nvSpPr>
        <xdr:cNvPr id="148" name="円/楕円 147"/>
        <xdr:cNvSpPr/>
      </xdr:nvSpPr>
      <xdr:spPr>
        <a:xfrm>
          <a:off x="1079500" y="99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108638</xdr:rowOff>
    </xdr:from>
    <xdr:ext cx="534377" cy="259045"/>
    <xdr:sp macro="" textlink="">
      <xdr:nvSpPr>
        <xdr:cNvPr id="149" name="テキスト ボックス 148"/>
        <xdr:cNvSpPr txBox="1"/>
      </xdr:nvSpPr>
      <xdr:spPr>
        <a:xfrm>
          <a:off x="863111" y="1005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22951</xdr:rowOff>
    </xdr:from>
    <xdr:to>
      <xdr:col>6</xdr:col>
      <xdr:colOff>510540</xdr:colOff>
      <xdr:row>78</xdr:row>
      <xdr:rowOff>147538</xdr:rowOff>
    </xdr:to>
    <xdr:cxnSp macro="">
      <xdr:nvCxnSpPr>
        <xdr:cNvPr id="175" name="直線コネクタ 174"/>
        <xdr:cNvCxnSpPr/>
      </xdr:nvCxnSpPr>
      <xdr:spPr>
        <a:xfrm flipV="1">
          <a:off x="4633595" y="12024451"/>
          <a:ext cx="1270" cy="14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151365</xdr:rowOff>
    </xdr:from>
    <xdr:ext cx="378565" cy="259045"/>
    <xdr:sp macro="" textlink="">
      <xdr:nvSpPr>
        <xdr:cNvPr id="176" name="維持補修費最小値テキスト"/>
        <xdr:cNvSpPr txBox="1"/>
      </xdr:nvSpPr>
      <xdr:spPr>
        <a:xfrm>
          <a:off x="4686300" y="13524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147538</xdr:rowOff>
    </xdr:from>
    <xdr:to>
      <xdr:col>6</xdr:col>
      <xdr:colOff>600075</xdr:colOff>
      <xdr:row>78</xdr:row>
      <xdr:rowOff>147538</xdr:rowOff>
    </xdr:to>
    <xdr:cxnSp macro="">
      <xdr:nvCxnSpPr>
        <xdr:cNvPr id="177" name="直線コネクタ 176"/>
        <xdr:cNvCxnSpPr/>
      </xdr:nvCxnSpPr>
      <xdr:spPr>
        <a:xfrm>
          <a:off x="4546600" y="1352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141078</xdr:rowOff>
    </xdr:from>
    <xdr:ext cx="469744" cy="259045"/>
    <xdr:sp macro="" textlink="">
      <xdr:nvSpPr>
        <xdr:cNvPr id="178" name="維持補修費最大値テキスト"/>
        <xdr:cNvSpPr txBox="1"/>
      </xdr:nvSpPr>
      <xdr:spPr>
        <a:xfrm>
          <a:off x="4686300" y="1179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9,915</a:t>
          </a:r>
          <a:endParaRPr kumimoji="1" lang="ja-JP" altLang="en-US" sz="1000" b="1">
            <a:latin typeface="ＭＳ Ｐゴシック"/>
          </a:endParaRPr>
        </a:p>
      </xdr:txBody>
    </xdr:sp>
    <xdr:clientData/>
  </xdr:oneCellAnchor>
  <xdr:twoCellAnchor>
    <xdr:from>
      <xdr:col>6</xdr:col>
      <xdr:colOff>422275</xdr:colOff>
      <xdr:row>70</xdr:row>
      <xdr:rowOff>22951</xdr:rowOff>
    </xdr:from>
    <xdr:to>
      <xdr:col>6</xdr:col>
      <xdr:colOff>600075</xdr:colOff>
      <xdr:row>70</xdr:row>
      <xdr:rowOff>22951</xdr:rowOff>
    </xdr:to>
    <xdr:cxnSp macro="">
      <xdr:nvCxnSpPr>
        <xdr:cNvPr id="179" name="直線コネクタ 178"/>
        <xdr:cNvCxnSpPr/>
      </xdr:nvCxnSpPr>
      <xdr:spPr>
        <a:xfrm>
          <a:off x="4546600" y="1202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142149</xdr:rowOff>
    </xdr:from>
    <xdr:to>
      <xdr:col>6</xdr:col>
      <xdr:colOff>511175</xdr:colOff>
      <xdr:row>74</xdr:row>
      <xdr:rowOff>147211</xdr:rowOff>
    </xdr:to>
    <xdr:cxnSp macro="">
      <xdr:nvCxnSpPr>
        <xdr:cNvPr id="180" name="直線コネクタ 179"/>
        <xdr:cNvCxnSpPr/>
      </xdr:nvCxnSpPr>
      <xdr:spPr>
        <a:xfrm flipV="1">
          <a:off x="3797300" y="12829449"/>
          <a:ext cx="8382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74022</xdr:rowOff>
    </xdr:from>
    <xdr:ext cx="469744" cy="259045"/>
    <xdr:sp macro="" textlink="">
      <xdr:nvSpPr>
        <xdr:cNvPr id="181" name="維持補修費平均値テキスト"/>
        <xdr:cNvSpPr txBox="1"/>
      </xdr:nvSpPr>
      <xdr:spPr>
        <a:xfrm>
          <a:off x="4686300" y="12932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95595</xdr:rowOff>
    </xdr:from>
    <xdr:to>
      <xdr:col>6</xdr:col>
      <xdr:colOff>561975</xdr:colOff>
      <xdr:row>76</xdr:row>
      <xdr:rowOff>25744</xdr:rowOff>
    </xdr:to>
    <xdr:sp macro="" textlink="">
      <xdr:nvSpPr>
        <xdr:cNvPr id="182" name="フローチャート : 判断 181"/>
        <xdr:cNvSpPr/>
      </xdr:nvSpPr>
      <xdr:spPr>
        <a:xfrm>
          <a:off x="45847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147211</xdr:rowOff>
    </xdr:from>
    <xdr:to>
      <xdr:col>5</xdr:col>
      <xdr:colOff>358775</xdr:colOff>
      <xdr:row>74</xdr:row>
      <xdr:rowOff>168275</xdr:rowOff>
    </xdr:to>
    <xdr:cxnSp macro="">
      <xdr:nvCxnSpPr>
        <xdr:cNvPr id="183" name="直線コネクタ 182"/>
        <xdr:cNvCxnSpPr/>
      </xdr:nvCxnSpPr>
      <xdr:spPr>
        <a:xfrm flipV="1">
          <a:off x="2908300" y="12834511"/>
          <a:ext cx="8890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85634</xdr:rowOff>
    </xdr:from>
    <xdr:to>
      <xdr:col>5</xdr:col>
      <xdr:colOff>409575</xdr:colOff>
      <xdr:row>76</xdr:row>
      <xdr:rowOff>15785</xdr:rowOff>
    </xdr:to>
    <xdr:sp macro="" textlink="">
      <xdr:nvSpPr>
        <xdr:cNvPr id="184" name="フローチャート : 判断 183"/>
        <xdr:cNvSpPr/>
      </xdr:nvSpPr>
      <xdr:spPr>
        <a:xfrm>
          <a:off x="3746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6911</xdr:rowOff>
    </xdr:from>
    <xdr:ext cx="469744" cy="259045"/>
    <xdr:sp macro="" textlink="">
      <xdr:nvSpPr>
        <xdr:cNvPr id="185" name="テキスト ボックス 184"/>
        <xdr:cNvSpPr txBox="1"/>
      </xdr:nvSpPr>
      <xdr:spPr>
        <a:xfrm>
          <a:off x="3562427" y="1303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25236</xdr:rowOff>
    </xdr:from>
    <xdr:to>
      <xdr:col>4</xdr:col>
      <xdr:colOff>155575</xdr:colOff>
      <xdr:row>74</xdr:row>
      <xdr:rowOff>168275</xdr:rowOff>
    </xdr:to>
    <xdr:cxnSp macro="">
      <xdr:nvCxnSpPr>
        <xdr:cNvPr id="186" name="直線コネクタ 185"/>
        <xdr:cNvCxnSpPr/>
      </xdr:nvCxnSpPr>
      <xdr:spPr>
        <a:xfrm>
          <a:off x="2019300" y="12712536"/>
          <a:ext cx="889000" cy="14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122210</xdr:rowOff>
    </xdr:from>
    <xdr:to>
      <xdr:col>4</xdr:col>
      <xdr:colOff>206375</xdr:colOff>
      <xdr:row>76</xdr:row>
      <xdr:rowOff>52360</xdr:rowOff>
    </xdr:to>
    <xdr:sp macro="" textlink="">
      <xdr:nvSpPr>
        <xdr:cNvPr id="187" name="フローチャート : 判断 186"/>
        <xdr:cNvSpPr/>
      </xdr:nvSpPr>
      <xdr:spPr>
        <a:xfrm>
          <a:off x="2857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43487</xdr:rowOff>
    </xdr:from>
    <xdr:ext cx="469744" cy="259045"/>
    <xdr:sp macro="" textlink="">
      <xdr:nvSpPr>
        <xdr:cNvPr id="188" name="テキスト ボックス 187"/>
        <xdr:cNvSpPr txBox="1"/>
      </xdr:nvSpPr>
      <xdr:spPr>
        <a:xfrm>
          <a:off x="2673427" y="1307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25236</xdr:rowOff>
    </xdr:from>
    <xdr:to>
      <xdr:col>2</xdr:col>
      <xdr:colOff>638175</xdr:colOff>
      <xdr:row>74</xdr:row>
      <xdr:rowOff>28666</xdr:rowOff>
    </xdr:to>
    <xdr:cxnSp macro="">
      <xdr:nvCxnSpPr>
        <xdr:cNvPr id="189" name="直線コネクタ 188"/>
        <xdr:cNvCxnSpPr/>
      </xdr:nvCxnSpPr>
      <xdr:spPr>
        <a:xfrm flipV="1">
          <a:off x="1130300" y="12712536"/>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114373</xdr:rowOff>
    </xdr:from>
    <xdr:to>
      <xdr:col>3</xdr:col>
      <xdr:colOff>3175</xdr:colOff>
      <xdr:row>76</xdr:row>
      <xdr:rowOff>44523</xdr:rowOff>
    </xdr:to>
    <xdr:sp macro="" textlink="">
      <xdr:nvSpPr>
        <xdr:cNvPr id="190" name="フローチャート : 判断 189"/>
        <xdr:cNvSpPr/>
      </xdr:nvSpPr>
      <xdr:spPr>
        <a:xfrm>
          <a:off x="1968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35650</xdr:rowOff>
    </xdr:from>
    <xdr:ext cx="469744" cy="259045"/>
    <xdr:sp macro="" textlink="">
      <xdr:nvSpPr>
        <xdr:cNvPr id="191" name="テキスト ボックス 190"/>
        <xdr:cNvSpPr txBox="1"/>
      </xdr:nvSpPr>
      <xdr:spPr>
        <a:xfrm>
          <a:off x="1784427" y="130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112413</xdr:rowOff>
    </xdr:from>
    <xdr:to>
      <xdr:col>1</xdr:col>
      <xdr:colOff>485775</xdr:colOff>
      <xdr:row>76</xdr:row>
      <xdr:rowOff>42563</xdr:rowOff>
    </xdr:to>
    <xdr:sp macro="" textlink="">
      <xdr:nvSpPr>
        <xdr:cNvPr id="192" name="フローチャート : 判断 191"/>
        <xdr:cNvSpPr/>
      </xdr:nvSpPr>
      <xdr:spPr>
        <a:xfrm>
          <a:off x="1079500" y="12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33690</xdr:rowOff>
    </xdr:from>
    <xdr:ext cx="469744" cy="259045"/>
    <xdr:sp macro="" textlink="">
      <xdr:nvSpPr>
        <xdr:cNvPr id="193" name="テキスト ボックス 192"/>
        <xdr:cNvSpPr txBox="1"/>
      </xdr:nvSpPr>
      <xdr:spPr>
        <a:xfrm>
          <a:off x="895427" y="1306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91349</xdr:rowOff>
    </xdr:from>
    <xdr:to>
      <xdr:col>6</xdr:col>
      <xdr:colOff>561975</xdr:colOff>
      <xdr:row>75</xdr:row>
      <xdr:rowOff>21499</xdr:rowOff>
    </xdr:to>
    <xdr:sp macro="" textlink="">
      <xdr:nvSpPr>
        <xdr:cNvPr id="199" name="円/楕円 198"/>
        <xdr:cNvSpPr/>
      </xdr:nvSpPr>
      <xdr:spPr>
        <a:xfrm>
          <a:off x="4584700" y="1277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114226</xdr:rowOff>
    </xdr:from>
    <xdr:ext cx="469744" cy="259045"/>
    <xdr:sp macro="" textlink="">
      <xdr:nvSpPr>
        <xdr:cNvPr id="200" name="維持補修費該当値テキスト"/>
        <xdr:cNvSpPr txBox="1"/>
      </xdr:nvSpPr>
      <xdr:spPr>
        <a:xfrm>
          <a:off x="4686300" y="1263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4,985</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96411</xdr:rowOff>
    </xdr:from>
    <xdr:to>
      <xdr:col>5</xdr:col>
      <xdr:colOff>409575</xdr:colOff>
      <xdr:row>75</xdr:row>
      <xdr:rowOff>26561</xdr:rowOff>
    </xdr:to>
    <xdr:sp macro="" textlink="">
      <xdr:nvSpPr>
        <xdr:cNvPr id="201" name="円/楕円 200"/>
        <xdr:cNvSpPr/>
      </xdr:nvSpPr>
      <xdr:spPr>
        <a:xfrm>
          <a:off x="3746500" y="1278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43088</xdr:rowOff>
    </xdr:from>
    <xdr:ext cx="469744" cy="259045"/>
    <xdr:sp macro="" textlink="">
      <xdr:nvSpPr>
        <xdr:cNvPr id="202" name="テキスト ボックス 201"/>
        <xdr:cNvSpPr txBox="1"/>
      </xdr:nvSpPr>
      <xdr:spPr>
        <a:xfrm>
          <a:off x="3562427" y="1255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4,954</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117475</xdr:rowOff>
    </xdr:from>
    <xdr:to>
      <xdr:col>4</xdr:col>
      <xdr:colOff>206375</xdr:colOff>
      <xdr:row>75</xdr:row>
      <xdr:rowOff>47625</xdr:rowOff>
    </xdr:to>
    <xdr:sp macro="" textlink="">
      <xdr:nvSpPr>
        <xdr:cNvPr id="203" name="円/楕円 202"/>
        <xdr:cNvSpPr/>
      </xdr:nvSpPr>
      <xdr:spPr>
        <a:xfrm>
          <a:off x="2857500" y="1280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64152</xdr:rowOff>
    </xdr:from>
    <xdr:ext cx="469744" cy="259045"/>
    <xdr:sp macro="" textlink="">
      <xdr:nvSpPr>
        <xdr:cNvPr id="204" name="テキスト ボックス 203"/>
        <xdr:cNvSpPr txBox="1"/>
      </xdr:nvSpPr>
      <xdr:spPr>
        <a:xfrm>
          <a:off x="2673427" y="1258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4,825</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145886</xdr:rowOff>
    </xdr:from>
    <xdr:to>
      <xdr:col>3</xdr:col>
      <xdr:colOff>3175</xdr:colOff>
      <xdr:row>74</xdr:row>
      <xdr:rowOff>76036</xdr:rowOff>
    </xdr:to>
    <xdr:sp macro="" textlink="">
      <xdr:nvSpPr>
        <xdr:cNvPr id="205" name="円/楕円 204"/>
        <xdr:cNvSpPr/>
      </xdr:nvSpPr>
      <xdr:spPr>
        <a:xfrm>
          <a:off x="1968500" y="1266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72</xdr:row>
      <xdr:rowOff>92563</xdr:rowOff>
    </xdr:from>
    <xdr:ext cx="469744" cy="259045"/>
    <xdr:sp macro="" textlink="">
      <xdr:nvSpPr>
        <xdr:cNvPr id="206" name="テキスト ボックス 205"/>
        <xdr:cNvSpPr txBox="1"/>
      </xdr:nvSpPr>
      <xdr:spPr>
        <a:xfrm>
          <a:off x="1784427" y="1243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5,701</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149316</xdr:rowOff>
    </xdr:from>
    <xdr:to>
      <xdr:col>1</xdr:col>
      <xdr:colOff>485775</xdr:colOff>
      <xdr:row>74</xdr:row>
      <xdr:rowOff>79466</xdr:rowOff>
    </xdr:to>
    <xdr:sp macro="" textlink="">
      <xdr:nvSpPr>
        <xdr:cNvPr id="207" name="円/楕円 206"/>
        <xdr:cNvSpPr/>
      </xdr:nvSpPr>
      <xdr:spPr>
        <a:xfrm>
          <a:off x="1079500" y="1266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72</xdr:row>
      <xdr:rowOff>95993</xdr:rowOff>
    </xdr:from>
    <xdr:ext cx="469744" cy="259045"/>
    <xdr:sp macro="" textlink="">
      <xdr:nvSpPr>
        <xdr:cNvPr id="208" name="テキスト ボックス 207"/>
        <xdr:cNvSpPr txBox="1"/>
      </xdr:nvSpPr>
      <xdr:spPr>
        <a:xfrm>
          <a:off x="895427" y="1244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134579</xdr:rowOff>
    </xdr:from>
    <xdr:to>
      <xdr:col>6</xdr:col>
      <xdr:colOff>510540</xdr:colOff>
      <xdr:row>99</xdr:row>
      <xdr:rowOff>15112</xdr:rowOff>
    </xdr:to>
    <xdr:cxnSp macro="">
      <xdr:nvCxnSpPr>
        <xdr:cNvPr id="231" name="直線コネクタ 230"/>
        <xdr:cNvCxnSpPr/>
      </xdr:nvCxnSpPr>
      <xdr:spPr>
        <a:xfrm flipV="1">
          <a:off x="4633595" y="15565079"/>
          <a:ext cx="1270" cy="142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18939</xdr:rowOff>
    </xdr:from>
    <xdr:ext cx="534377" cy="259045"/>
    <xdr:sp macro="" textlink="">
      <xdr:nvSpPr>
        <xdr:cNvPr id="232" name="扶助費最小値テキスト"/>
        <xdr:cNvSpPr txBox="1"/>
      </xdr:nvSpPr>
      <xdr:spPr>
        <a:xfrm>
          <a:off x="4686300" y="1699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57,950</a:t>
          </a:r>
          <a:endParaRPr kumimoji="1" lang="ja-JP" altLang="en-US" sz="1000" b="1">
            <a:latin typeface="ＭＳ Ｐゴシック"/>
          </a:endParaRPr>
        </a:p>
      </xdr:txBody>
    </xdr:sp>
    <xdr:clientData/>
  </xdr:oneCellAnchor>
  <xdr:twoCellAnchor>
    <xdr:from>
      <xdr:col>6</xdr:col>
      <xdr:colOff>422275</xdr:colOff>
      <xdr:row>99</xdr:row>
      <xdr:rowOff>15112</xdr:rowOff>
    </xdr:from>
    <xdr:to>
      <xdr:col>6</xdr:col>
      <xdr:colOff>600075</xdr:colOff>
      <xdr:row>99</xdr:row>
      <xdr:rowOff>15112</xdr:rowOff>
    </xdr:to>
    <xdr:cxnSp macro="">
      <xdr:nvCxnSpPr>
        <xdr:cNvPr id="233" name="直線コネクタ 232"/>
        <xdr:cNvCxnSpPr/>
      </xdr:nvCxnSpPr>
      <xdr:spPr>
        <a:xfrm>
          <a:off x="4546600" y="1698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81256</xdr:rowOff>
    </xdr:from>
    <xdr:ext cx="599010" cy="259045"/>
    <xdr:sp macro="" textlink="">
      <xdr:nvSpPr>
        <xdr:cNvPr id="234" name="扶助費最大値テキスト"/>
        <xdr:cNvSpPr txBox="1"/>
      </xdr:nvSpPr>
      <xdr:spPr>
        <a:xfrm>
          <a:off x="4686300" y="1534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120,224</a:t>
          </a:r>
          <a:endParaRPr kumimoji="1" lang="ja-JP" altLang="en-US" sz="1000" b="1">
            <a:latin typeface="ＭＳ Ｐゴシック"/>
          </a:endParaRPr>
        </a:p>
      </xdr:txBody>
    </xdr:sp>
    <xdr:clientData/>
  </xdr:oneCellAnchor>
  <xdr:twoCellAnchor>
    <xdr:from>
      <xdr:col>6</xdr:col>
      <xdr:colOff>422275</xdr:colOff>
      <xdr:row>90</xdr:row>
      <xdr:rowOff>134579</xdr:rowOff>
    </xdr:from>
    <xdr:to>
      <xdr:col>6</xdr:col>
      <xdr:colOff>600075</xdr:colOff>
      <xdr:row>90</xdr:row>
      <xdr:rowOff>134579</xdr:rowOff>
    </xdr:to>
    <xdr:cxnSp macro="">
      <xdr:nvCxnSpPr>
        <xdr:cNvPr id="235" name="直線コネクタ 234"/>
        <xdr:cNvCxnSpPr/>
      </xdr:nvCxnSpPr>
      <xdr:spPr>
        <a:xfrm>
          <a:off x="4546600" y="1556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145095</xdr:rowOff>
    </xdr:from>
    <xdr:to>
      <xdr:col>6</xdr:col>
      <xdr:colOff>511175</xdr:colOff>
      <xdr:row>96</xdr:row>
      <xdr:rowOff>67690</xdr:rowOff>
    </xdr:to>
    <xdr:cxnSp macro="">
      <xdr:nvCxnSpPr>
        <xdr:cNvPr id="236" name="直線コネクタ 235"/>
        <xdr:cNvCxnSpPr/>
      </xdr:nvCxnSpPr>
      <xdr:spPr>
        <a:xfrm flipV="1">
          <a:off x="3797300" y="16432845"/>
          <a:ext cx="838200" cy="9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13995</xdr:rowOff>
    </xdr:from>
    <xdr:ext cx="534377" cy="259045"/>
    <xdr:sp macro="" textlink="">
      <xdr:nvSpPr>
        <xdr:cNvPr id="237" name="扶助費平均値テキスト"/>
        <xdr:cNvSpPr txBox="1"/>
      </xdr:nvSpPr>
      <xdr:spPr>
        <a:xfrm>
          <a:off x="4686300" y="16473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35568</xdr:rowOff>
    </xdr:from>
    <xdr:to>
      <xdr:col>6</xdr:col>
      <xdr:colOff>561975</xdr:colOff>
      <xdr:row>96</xdr:row>
      <xdr:rowOff>137168</xdr:rowOff>
    </xdr:to>
    <xdr:sp macro="" textlink="">
      <xdr:nvSpPr>
        <xdr:cNvPr id="238" name="フローチャート : 判断 237"/>
        <xdr:cNvSpPr/>
      </xdr:nvSpPr>
      <xdr:spPr>
        <a:xfrm>
          <a:off x="4584700" y="1649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67690</xdr:rowOff>
    </xdr:from>
    <xdr:to>
      <xdr:col>5</xdr:col>
      <xdr:colOff>358775</xdr:colOff>
      <xdr:row>96</xdr:row>
      <xdr:rowOff>165212</xdr:rowOff>
    </xdr:to>
    <xdr:cxnSp macro="">
      <xdr:nvCxnSpPr>
        <xdr:cNvPr id="239" name="直線コネクタ 238"/>
        <xdr:cNvCxnSpPr/>
      </xdr:nvCxnSpPr>
      <xdr:spPr>
        <a:xfrm flipV="1">
          <a:off x="2908300" y="16526890"/>
          <a:ext cx="889000" cy="9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7770</xdr:rowOff>
    </xdr:from>
    <xdr:to>
      <xdr:col>5</xdr:col>
      <xdr:colOff>409575</xdr:colOff>
      <xdr:row>95</xdr:row>
      <xdr:rowOff>109370</xdr:rowOff>
    </xdr:to>
    <xdr:sp macro="" textlink="">
      <xdr:nvSpPr>
        <xdr:cNvPr id="240" name="フローチャート : 判断 239"/>
        <xdr:cNvSpPr/>
      </xdr:nvSpPr>
      <xdr:spPr>
        <a:xfrm>
          <a:off x="3746500" y="1629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125897</xdr:rowOff>
    </xdr:from>
    <xdr:ext cx="534377" cy="259045"/>
    <xdr:sp macro="" textlink="">
      <xdr:nvSpPr>
        <xdr:cNvPr id="241" name="テキスト ボックス 240"/>
        <xdr:cNvSpPr txBox="1"/>
      </xdr:nvSpPr>
      <xdr:spPr>
        <a:xfrm>
          <a:off x="3530111" y="1607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165097</xdr:rowOff>
    </xdr:from>
    <xdr:to>
      <xdr:col>4</xdr:col>
      <xdr:colOff>155575</xdr:colOff>
      <xdr:row>96</xdr:row>
      <xdr:rowOff>165212</xdr:rowOff>
    </xdr:to>
    <xdr:cxnSp macro="">
      <xdr:nvCxnSpPr>
        <xdr:cNvPr id="242" name="直線コネクタ 241"/>
        <xdr:cNvCxnSpPr/>
      </xdr:nvCxnSpPr>
      <xdr:spPr>
        <a:xfrm>
          <a:off x="2019300" y="16624297"/>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144450</xdr:rowOff>
    </xdr:from>
    <xdr:to>
      <xdr:col>4</xdr:col>
      <xdr:colOff>206375</xdr:colOff>
      <xdr:row>96</xdr:row>
      <xdr:rowOff>74600</xdr:rowOff>
    </xdr:to>
    <xdr:sp macro="" textlink="">
      <xdr:nvSpPr>
        <xdr:cNvPr id="243" name="フローチャート : 判断 242"/>
        <xdr:cNvSpPr/>
      </xdr:nvSpPr>
      <xdr:spPr>
        <a:xfrm>
          <a:off x="2857500" y="1643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91127</xdr:rowOff>
    </xdr:from>
    <xdr:ext cx="534377" cy="259045"/>
    <xdr:sp macro="" textlink="">
      <xdr:nvSpPr>
        <xdr:cNvPr id="244" name="テキスト ボックス 243"/>
        <xdr:cNvSpPr txBox="1"/>
      </xdr:nvSpPr>
      <xdr:spPr>
        <a:xfrm>
          <a:off x="2641111" y="162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134648</xdr:rowOff>
    </xdr:from>
    <xdr:to>
      <xdr:col>2</xdr:col>
      <xdr:colOff>638175</xdr:colOff>
      <xdr:row>96</xdr:row>
      <xdr:rowOff>165097</xdr:rowOff>
    </xdr:to>
    <xdr:cxnSp macro="">
      <xdr:nvCxnSpPr>
        <xdr:cNvPr id="245" name="直線コネクタ 244"/>
        <xdr:cNvCxnSpPr/>
      </xdr:nvCxnSpPr>
      <xdr:spPr>
        <a:xfrm>
          <a:off x="1130300" y="16593848"/>
          <a:ext cx="889000" cy="3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161618</xdr:rowOff>
    </xdr:from>
    <xdr:to>
      <xdr:col>3</xdr:col>
      <xdr:colOff>3175</xdr:colOff>
      <xdr:row>96</xdr:row>
      <xdr:rowOff>91768</xdr:rowOff>
    </xdr:to>
    <xdr:sp macro="" textlink="">
      <xdr:nvSpPr>
        <xdr:cNvPr id="246" name="フローチャート : 判断 245"/>
        <xdr:cNvSpPr/>
      </xdr:nvSpPr>
      <xdr:spPr>
        <a:xfrm>
          <a:off x="1968500" y="1644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108295</xdr:rowOff>
    </xdr:from>
    <xdr:ext cx="534377" cy="259045"/>
    <xdr:sp macro="" textlink="">
      <xdr:nvSpPr>
        <xdr:cNvPr id="247" name="テキスト ボックス 246"/>
        <xdr:cNvSpPr txBox="1"/>
      </xdr:nvSpPr>
      <xdr:spPr>
        <a:xfrm>
          <a:off x="1752111" y="1622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32048</xdr:rowOff>
    </xdr:from>
    <xdr:to>
      <xdr:col>1</xdr:col>
      <xdr:colOff>485775</xdr:colOff>
      <xdr:row>96</xdr:row>
      <xdr:rowOff>133648</xdr:rowOff>
    </xdr:to>
    <xdr:sp macro="" textlink="">
      <xdr:nvSpPr>
        <xdr:cNvPr id="248" name="フローチャート : 判断 247"/>
        <xdr:cNvSpPr/>
      </xdr:nvSpPr>
      <xdr:spPr>
        <a:xfrm>
          <a:off x="1079500" y="16491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150175</xdr:rowOff>
    </xdr:from>
    <xdr:ext cx="534377" cy="259045"/>
    <xdr:sp macro="" textlink="">
      <xdr:nvSpPr>
        <xdr:cNvPr id="249" name="テキスト ボックス 248"/>
        <xdr:cNvSpPr txBox="1"/>
      </xdr:nvSpPr>
      <xdr:spPr>
        <a:xfrm>
          <a:off x="863111" y="1626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94295</xdr:rowOff>
    </xdr:from>
    <xdr:to>
      <xdr:col>6</xdr:col>
      <xdr:colOff>561975</xdr:colOff>
      <xdr:row>96</xdr:row>
      <xdr:rowOff>24445</xdr:rowOff>
    </xdr:to>
    <xdr:sp macro="" textlink="">
      <xdr:nvSpPr>
        <xdr:cNvPr id="255" name="円/楕円 254"/>
        <xdr:cNvSpPr/>
      </xdr:nvSpPr>
      <xdr:spPr>
        <a:xfrm>
          <a:off x="4584700" y="1638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117172</xdr:rowOff>
    </xdr:from>
    <xdr:ext cx="534377" cy="259045"/>
    <xdr:sp macro="" textlink="">
      <xdr:nvSpPr>
        <xdr:cNvPr id="256" name="扶助費該当値テキスト"/>
        <xdr:cNvSpPr txBox="1"/>
      </xdr:nvSpPr>
      <xdr:spPr>
        <a:xfrm>
          <a:off x="4686300" y="162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82,264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16890</xdr:rowOff>
    </xdr:from>
    <xdr:to>
      <xdr:col>5</xdr:col>
      <xdr:colOff>409575</xdr:colOff>
      <xdr:row>96</xdr:row>
      <xdr:rowOff>118490</xdr:rowOff>
    </xdr:to>
    <xdr:sp macro="" textlink="">
      <xdr:nvSpPr>
        <xdr:cNvPr id="257" name="円/楕円 256"/>
        <xdr:cNvSpPr/>
      </xdr:nvSpPr>
      <xdr:spPr>
        <a:xfrm>
          <a:off x="3746500" y="1647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109617</xdr:rowOff>
    </xdr:from>
    <xdr:ext cx="534377" cy="259045"/>
    <xdr:sp macro="" textlink="">
      <xdr:nvSpPr>
        <xdr:cNvPr id="258" name="テキスト ボックス 257"/>
        <xdr:cNvSpPr txBox="1"/>
      </xdr:nvSpPr>
      <xdr:spPr>
        <a:xfrm>
          <a:off x="3530111" y="1656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78,150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114412</xdr:rowOff>
    </xdr:from>
    <xdr:to>
      <xdr:col>4</xdr:col>
      <xdr:colOff>206375</xdr:colOff>
      <xdr:row>97</xdr:row>
      <xdr:rowOff>44562</xdr:rowOff>
    </xdr:to>
    <xdr:sp macro="" textlink="">
      <xdr:nvSpPr>
        <xdr:cNvPr id="259" name="円/楕円 258"/>
        <xdr:cNvSpPr/>
      </xdr:nvSpPr>
      <xdr:spPr>
        <a:xfrm>
          <a:off x="2857500" y="1657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35689</xdr:rowOff>
    </xdr:from>
    <xdr:ext cx="534377" cy="259045"/>
    <xdr:sp macro="" textlink="">
      <xdr:nvSpPr>
        <xdr:cNvPr id="260" name="テキスト ボックス 259"/>
        <xdr:cNvSpPr txBox="1"/>
      </xdr:nvSpPr>
      <xdr:spPr>
        <a:xfrm>
          <a:off x="2641111" y="1666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73,884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114297</xdr:rowOff>
    </xdr:from>
    <xdr:to>
      <xdr:col>3</xdr:col>
      <xdr:colOff>3175</xdr:colOff>
      <xdr:row>97</xdr:row>
      <xdr:rowOff>44447</xdr:rowOff>
    </xdr:to>
    <xdr:sp macro="" textlink="">
      <xdr:nvSpPr>
        <xdr:cNvPr id="261" name="円/楕円 260"/>
        <xdr:cNvSpPr/>
      </xdr:nvSpPr>
      <xdr:spPr>
        <a:xfrm>
          <a:off x="1968500" y="1657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35574</xdr:rowOff>
    </xdr:from>
    <xdr:ext cx="534377" cy="259045"/>
    <xdr:sp macro="" textlink="">
      <xdr:nvSpPr>
        <xdr:cNvPr id="262" name="テキスト ボックス 261"/>
        <xdr:cNvSpPr txBox="1"/>
      </xdr:nvSpPr>
      <xdr:spPr>
        <a:xfrm>
          <a:off x="1752111" y="166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73,889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83848</xdr:rowOff>
    </xdr:from>
    <xdr:to>
      <xdr:col>1</xdr:col>
      <xdr:colOff>485775</xdr:colOff>
      <xdr:row>97</xdr:row>
      <xdr:rowOff>13998</xdr:rowOff>
    </xdr:to>
    <xdr:sp macro="" textlink="">
      <xdr:nvSpPr>
        <xdr:cNvPr id="263" name="円/楕円 262"/>
        <xdr:cNvSpPr/>
      </xdr:nvSpPr>
      <xdr:spPr>
        <a:xfrm>
          <a:off x="1079500" y="1654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5125</xdr:rowOff>
    </xdr:from>
    <xdr:ext cx="534377" cy="259045"/>
    <xdr:sp macro="" textlink="">
      <xdr:nvSpPr>
        <xdr:cNvPr id="264" name="テキスト ボックス 263"/>
        <xdr:cNvSpPr txBox="1"/>
      </xdr:nvSpPr>
      <xdr:spPr>
        <a:xfrm>
          <a:off x="863111" y="1663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152616</xdr:rowOff>
    </xdr:from>
    <xdr:to>
      <xdr:col>15</xdr:col>
      <xdr:colOff>180340</xdr:colOff>
      <xdr:row>37</xdr:row>
      <xdr:rowOff>158007</xdr:rowOff>
    </xdr:to>
    <xdr:cxnSp macro="">
      <xdr:nvCxnSpPr>
        <xdr:cNvPr id="288" name="直線コネクタ 287"/>
        <xdr:cNvCxnSpPr/>
      </xdr:nvCxnSpPr>
      <xdr:spPr>
        <a:xfrm flipV="1">
          <a:off x="10475595" y="5467566"/>
          <a:ext cx="1270" cy="103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161834</xdr:rowOff>
    </xdr:from>
    <xdr:ext cx="534377" cy="259045"/>
    <xdr:sp macro="" textlink="">
      <xdr:nvSpPr>
        <xdr:cNvPr id="289" name="補助費等最小値テキスト"/>
        <xdr:cNvSpPr txBox="1"/>
      </xdr:nvSpPr>
      <xdr:spPr>
        <a:xfrm>
          <a:off x="10528300" y="65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12,039</a:t>
          </a:r>
          <a:endParaRPr kumimoji="1" lang="ja-JP" altLang="en-US" sz="1000" b="1">
            <a:latin typeface="ＭＳ Ｐゴシック"/>
          </a:endParaRPr>
        </a:p>
      </xdr:txBody>
    </xdr:sp>
    <xdr:clientData/>
  </xdr:oneCellAnchor>
  <xdr:twoCellAnchor>
    <xdr:from>
      <xdr:col>15</xdr:col>
      <xdr:colOff>92075</xdr:colOff>
      <xdr:row>37</xdr:row>
      <xdr:rowOff>158007</xdr:rowOff>
    </xdr:from>
    <xdr:to>
      <xdr:col>15</xdr:col>
      <xdr:colOff>269875</xdr:colOff>
      <xdr:row>37</xdr:row>
      <xdr:rowOff>158007</xdr:rowOff>
    </xdr:to>
    <xdr:cxnSp macro="">
      <xdr:nvCxnSpPr>
        <xdr:cNvPr id="290" name="直線コネクタ 289"/>
        <xdr:cNvCxnSpPr/>
      </xdr:nvCxnSpPr>
      <xdr:spPr>
        <a:xfrm>
          <a:off x="10388600" y="650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99293</xdr:rowOff>
    </xdr:from>
    <xdr:ext cx="534377" cy="259045"/>
    <xdr:sp macro="" textlink="">
      <xdr:nvSpPr>
        <xdr:cNvPr id="291" name="補助費等最大値テキスト"/>
        <xdr:cNvSpPr txBox="1"/>
      </xdr:nvSpPr>
      <xdr:spPr>
        <a:xfrm>
          <a:off x="10528300" y="524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66,322</a:t>
          </a:r>
          <a:endParaRPr kumimoji="1" lang="ja-JP" altLang="en-US" sz="1000" b="1">
            <a:latin typeface="ＭＳ Ｐゴシック"/>
          </a:endParaRPr>
        </a:p>
      </xdr:txBody>
    </xdr:sp>
    <xdr:clientData/>
  </xdr:oneCellAnchor>
  <xdr:twoCellAnchor>
    <xdr:from>
      <xdr:col>15</xdr:col>
      <xdr:colOff>92075</xdr:colOff>
      <xdr:row>31</xdr:row>
      <xdr:rowOff>152616</xdr:rowOff>
    </xdr:from>
    <xdr:to>
      <xdr:col>15</xdr:col>
      <xdr:colOff>269875</xdr:colOff>
      <xdr:row>31</xdr:row>
      <xdr:rowOff>152616</xdr:rowOff>
    </xdr:to>
    <xdr:cxnSp macro="">
      <xdr:nvCxnSpPr>
        <xdr:cNvPr id="292" name="直線コネクタ 291"/>
        <xdr:cNvCxnSpPr/>
      </xdr:nvCxnSpPr>
      <xdr:spPr>
        <a:xfrm>
          <a:off x="10388600" y="546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12274</xdr:rowOff>
    </xdr:from>
    <xdr:to>
      <xdr:col>15</xdr:col>
      <xdr:colOff>180975</xdr:colOff>
      <xdr:row>36</xdr:row>
      <xdr:rowOff>19304</xdr:rowOff>
    </xdr:to>
    <xdr:cxnSp macro="">
      <xdr:nvCxnSpPr>
        <xdr:cNvPr id="293" name="直線コネクタ 292"/>
        <xdr:cNvCxnSpPr/>
      </xdr:nvCxnSpPr>
      <xdr:spPr>
        <a:xfrm flipV="1">
          <a:off x="9639300" y="6184474"/>
          <a:ext cx="838200" cy="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87850</xdr:rowOff>
    </xdr:from>
    <xdr:ext cx="534377" cy="259045"/>
    <xdr:sp macro="" textlink="">
      <xdr:nvSpPr>
        <xdr:cNvPr id="294" name="補助費等平均値テキスト"/>
        <xdr:cNvSpPr txBox="1"/>
      </xdr:nvSpPr>
      <xdr:spPr>
        <a:xfrm>
          <a:off x="10528300" y="5917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64973</xdr:rowOff>
    </xdr:from>
    <xdr:to>
      <xdr:col>15</xdr:col>
      <xdr:colOff>231775</xdr:colOff>
      <xdr:row>35</xdr:row>
      <xdr:rowOff>166573</xdr:rowOff>
    </xdr:to>
    <xdr:sp macro="" textlink="">
      <xdr:nvSpPr>
        <xdr:cNvPr id="295" name="フローチャート : 判断 294"/>
        <xdr:cNvSpPr/>
      </xdr:nvSpPr>
      <xdr:spPr>
        <a:xfrm>
          <a:off x="104267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19304</xdr:rowOff>
    </xdr:from>
    <xdr:to>
      <xdr:col>14</xdr:col>
      <xdr:colOff>28575</xdr:colOff>
      <xdr:row>36</xdr:row>
      <xdr:rowOff>100952</xdr:rowOff>
    </xdr:to>
    <xdr:cxnSp macro="">
      <xdr:nvCxnSpPr>
        <xdr:cNvPr id="296" name="直線コネクタ 295"/>
        <xdr:cNvCxnSpPr/>
      </xdr:nvCxnSpPr>
      <xdr:spPr>
        <a:xfrm flipV="1">
          <a:off x="8750300" y="6191504"/>
          <a:ext cx="889000" cy="8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68135</xdr:rowOff>
    </xdr:from>
    <xdr:to>
      <xdr:col>14</xdr:col>
      <xdr:colOff>79375</xdr:colOff>
      <xdr:row>35</xdr:row>
      <xdr:rowOff>169735</xdr:rowOff>
    </xdr:to>
    <xdr:sp macro="" textlink="">
      <xdr:nvSpPr>
        <xdr:cNvPr id="297" name="フローチャート : 判断 296"/>
        <xdr:cNvSpPr/>
      </xdr:nvSpPr>
      <xdr:spPr>
        <a:xfrm>
          <a:off x="9588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14812</xdr:rowOff>
    </xdr:from>
    <xdr:ext cx="534377" cy="259045"/>
    <xdr:sp macro="" textlink="">
      <xdr:nvSpPr>
        <xdr:cNvPr id="298" name="テキスト ボックス 297"/>
        <xdr:cNvSpPr txBox="1"/>
      </xdr:nvSpPr>
      <xdr:spPr>
        <a:xfrm>
          <a:off x="9372111" y="58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85160</xdr:rowOff>
    </xdr:from>
    <xdr:to>
      <xdr:col>12</xdr:col>
      <xdr:colOff>511175</xdr:colOff>
      <xdr:row>36</xdr:row>
      <xdr:rowOff>100952</xdr:rowOff>
    </xdr:to>
    <xdr:cxnSp macro="">
      <xdr:nvCxnSpPr>
        <xdr:cNvPr id="299" name="直線コネクタ 298"/>
        <xdr:cNvCxnSpPr/>
      </xdr:nvCxnSpPr>
      <xdr:spPr>
        <a:xfrm>
          <a:off x="7861300" y="6257360"/>
          <a:ext cx="889000" cy="1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66116</xdr:rowOff>
    </xdr:from>
    <xdr:to>
      <xdr:col>12</xdr:col>
      <xdr:colOff>561975</xdr:colOff>
      <xdr:row>35</xdr:row>
      <xdr:rowOff>167716</xdr:rowOff>
    </xdr:to>
    <xdr:sp macro="" textlink="">
      <xdr:nvSpPr>
        <xdr:cNvPr id="300" name="フローチャート : 判断 299"/>
        <xdr:cNvSpPr/>
      </xdr:nvSpPr>
      <xdr:spPr>
        <a:xfrm>
          <a:off x="8699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12793</xdr:rowOff>
    </xdr:from>
    <xdr:ext cx="534377" cy="259045"/>
    <xdr:sp macro="" textlink="">
      <xdr:nvSpPr>
        <xdr:cNvPr id="301" name="テキスト ボックス 300"/>
        <xdr:cNvSpPr txBox="1"/>
      </xdr:nvSpPr>
      <xdr:spPr>
        <a:xfrm>
          <a:off x="8483111" y="58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76873</xdr:rowOff>
    </xdr:from>
    <xdr:to>
      <xdr:col>11</xdr:col>
      <xdr:colOff>307975</xdr:colOff>
      <xdr:row>36</xdr:row>
      <xdr:rowOff>85160</xdr:rowOff>
    </xdr:to>
    <xdr:cxnSp macro="">
      <xdr:nvCxnSpPr>
        <xdr:cNvPr id="302" name="直線コネクタ 301"/>
        <xdr:cNvCxnSpPr/>
      </xdr:nvCxnSpPr>
      <xdr:spPr>
        <a:xfrm>
          <a:off x="6972300" y="6249073"/>
          <a:ext cx="889000" cy="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114274</xdr:rowOff>
    </xdr:from>
    <xdr:to>
      <xdr:col>11</xdr:col>
      <xdr:colOff>358775</xdr:colOff>
      <xdr:row>36</xdr:row>
      <xdr:rowOff>44424</xdr:rowOff>
    </xdr:to>
    <xdr:sp macro="" textlink="">
      <xdr:nvSpPr>
        <xdr:cNvPr id="303" name="フローチャート : 判断 302"/>
        <xdr:cNvSpPr/>
      </xdr:nvSpPr>
      <xdr:spPr>
        <a:xfrm>
          <a:off x="7810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60951</xdr:rowOff>
    </xdr:from>
    <xdr:ext cx="534377" cy="259045"/>
    <xdr:sp macro="" textlink="">
      <xdr:nvSpPr>
        <xdr:cNvPr id="304" name="テキスト ボックス 303"/>
        <xdr:cNvSpPr txBox="1"/>
      </xdr:nvSpPr>
      <xdr:spPr>
        <a:xfrm>
          <a:off x="7594111" y="58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122409</xdr:rowOff>
    </xdr:from>
    <xdr:to>
      <xdr:col>10</xdr:col>
      <xdr:colOff>155575</xdr:colOff>
      <xdr:row>36</xdr:row>
      <xdr:rowOff>52559</xdr:rowOff>
    </xdr:to>
    <xdr:sp macro="" textlink="">
      <xdr:nvSpPr>
        <xdr:cNvPr id="305" name="フローチャート : 判断 304"/>
        <xdr:cNvSpPr/>
      </xdr:nvSpPr>
      <xdr:spPr>
        <a:xfrm>
          <a:off x="6921500" y="612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69086</xdr:rowOff>
    </xdr:from>
    <xdr:ext cx="534377" cy="259045"/>
    <xdr:sp macro="" textlink="">
      <xdr:nvSpPr>
        <xdr:cNvPr id="306" name="テキスト ボックス 305"/>
        <xdr:cNvSpPr txBox="1"/>
      </xdr:nvSpPr>
      <xdr:spPr>
        <a:xfrm>
          <a:off x="6705111" y="589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132924</xdr:rowOff>
    </xdr:from>
    <xdr:to>
      <xdr:col>15</xdr:col>
      <xdr:colOff>231775</xdr:colOff>
      <xdr:row>36</xdr:row>
      <xdr:rowOff>63074</xdr:rowOff>
    </xdr:to>
    <xdr:sp macro="" textlink="">
      <xdr:nvSpPr>
        <xdr:cNvPr id="312" name="円/楕円 311"/>
        <xdr:cNvSpPr/>
      </xdr:nvSpPr>
      <xdr:spPr>
        <a:xfrm>
          <a:off x="10426700" y="613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111351</xdr:rowOff>
    </xdr:from>
    <xdr:ext cx="534377" cy="259045"/>
    <xdr:sp macro="" textlink="">
      <xdr:nvSpPr>
        <xdr:cNvPr id="313" name="補助費等該当値テキスト"/>
        <xdr:cNvSpPr txBox="1"/>
      </xdr:nvSpPr>
      <xdr:spPr>
        <a:xfrm>
          <a:off x="10528300" y="611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28,689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139954</xdr:rowOff>
    </xdr:from>
    <xdr:to>
      <xdr:col>14</xdr:col>
      <xdr:colOff>79375</xdr:colOff>
      <xdr:row>36</xdr:row>
      <xdr:rowOff>70104</xdr:rowOff>
    </xdr:to>
    <xdr:sp macro="" textlink="">
      <xdr:nvSpPr>
        <xdr:cNvPr id="314" name="円/楕円 313"/>
        <xdr:cNvSpPr/>
      </xdr:nvSpPr>
      <xdr:spPr>
        <a:xfrm>
          <a:off x="9588500" y="61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61231</xdr:rowOff>
    </xdr:from>
    <xdr:ext cx="534377" cy="259045"/>
    <xdr:sp macro="" textlink="">
      <xdr:nvSpPr>
        <xdr:cNvPr id="315" name="テキスト ボックス 314"/>
        <xdr:cNvSpPr txBox="1"/>
      </xdr:nvSpPr>
      <xdr:spPr>
        <a:xfrm>
          <a:off x="9372111" y="623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50152</xdr:rowOff>
    </xdr:from>
    <xdr:to>
      <xdr:col>12</xdr:col>
      <xdr:colOff>561975</xdr:colOff>
      <xdr:row>36</xdr:row>
      <xdr:rowOff>151752</xdr:rowOff>
    </xdr:to>
    <xdr:sp macro="" textlink="">
      <xdr:nvSpPr>
        <xdr:cNvPr id="316" name="円/楕円 315"/>
        <xdr:cNvSpPr/>
      </xdr:nvSpPr>
      <xdr:spPr>
        <a:xfrm>
          <a:off x="8699500" y="62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142879</xdr:rowOff>
    </xdr:from>
    <xdr:ext cx="534377" cy="259045"/>
    <xdr:sp macro="" textlink="">
      <xdr:nvSpPr>
        <xdr:cNvPr id="317" name="テキスト ボックス 316"/>
        <xdr:cNvSpPr txBox="1"/>
      </xdr:nvSpPr>
      <xdr:spPr>
        <a:xfrm>
          <a:off x="8483111" y="631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24,034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34360</xdr:rowOff>
    </xdr:from>
    <xdr:to>
      <xdr:col>11</xdr:col>
      <xdr:colOff>358775</xdr:colOff>
      <xdr:row>36</xdr:row>
      <xdr:rowOff>135960</xdr:rowOff>
    </xdr:to>
    <xdr:sp macro="" textlink="">
      <xdr:nvSpPr>
        <xdr:cNvPr id="318" name="円/楕円 317"/>
        <xdr:cNvSpPr/>
      </xdr:nvSpPr>
      <xdr:spPr>
        <a:xfrm>
          <a:off x="7810500" y="620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127087</xdr:rowOff>
    </xdr:from>
    <xdr:ext cx="534377" cy="259045"/>
    <xdr:sp macro="" textlink="">
      <xdr:nvSpPr>
        <xdr:cNvPr id="319" name="テキスト ボックス 318"/>
        <xdr:cNvSpPr txBox="1"/>
      </xdr:nvSpPr>
      <xdr:spPr>
        <a:xfrm>
          <a:off x="7594111" y="629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24,863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26073</xdr:rowOff>
    </xdr:from>
    <xdr:to>
      <xdr:col>10</xdr:col>
      <xdr:colOff>155575</xdr:colOff>
      <xdr:row>36</xdr:row>
      <xdr:rowOff>127673</xdr:rowOff>
    </xdr:to>
    <xdr:sp macro="" textlink="">
      <xdr:nvSpPr>
        <xdr:cNvPr id="320" name="円/楕円 319"/>
        <xdr:cNvSpPr/>
      </xdr:nvSpPr>
      <xdr:spPr>
        <a:xfrm>
          <a:off x="6921500" y="619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118800</xdr:rowOff>
    </xdr:from>
    <xdr:ext cx="534377" cy="259045"/>
    <xdr:sp macro="" textlink="">
      <xdr:nvSpPr>
        <xdr:cNvPr id="321" name="テキスト ボックス 320"/>
        <xdr:cNvSpPr txBox="1"/>
      </xdr:nvSpPr>
      <xdr:spPr>
        <a:xfrm>
          <a:off x="6705111" y="629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136385</xdr:rowOff>
    </xdr:from>
    <xdr:to>
      <xdr:col>15</xdr:col>
      <xdr:colOff>180340</xdr:colOff>
      <xdr:row>59</xdr:row>
      <xdr:rowOff>83293</xdr:rowOff>
    </xdr:to>
    <xdr:cxnSp macro="">
      <xdr:nvCxnSpPr>
        <xdr:cNvPr id="346" name="直線コネクタ 345"/>
        <xdr:cNvCxnSpPr/>
      </xdr:nvCxnSpPr>
      <xdr:spPr>
        <a:xfrm flipV="1">
          <a:off x="10475595" y="8880335"/>
          <a:ext cx="1270" cy="1318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87120</xdr:rowOff>
    </xdr:from>
    <xdr:ext cx="534377" cy="259045"/>
    <xdr:sp macro="" textlink="">
      <xdr:nvSpPr>
        <xdr:cNvPr id="347" name="普通建設事業費最小値テキスト"/>
        <xdr:cNvSpPr txBox="1"/>
      </xdr:nvSpPr>
      <xdr:spPr>
        <a:xfrm>
          <a:off x="10528300" y="1020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17,961</a:t>
          </a:r>
          <a:endParaRPr kumimoji="1" lang="ja-JP" altLang="en-US" sz="1000" b="1">
            <a:latin typeface="ＭＳ Ｐゴシック"/>
          </a:endParaRPr>
        </a:p>
      </xdr:txBody>
    </xdr:sp>
    <xdr:clientData/>
  </xdr:oneCellAnchor>
  <xdr:twoCellAnchor>
    <xdr:from>
      <xdr:col>15</xdr:col>
      <xdr:colOff>92075</xdr:colOff>
      <xdr:row>59</xdr:row>
      <xdr:rowOff>83293</xdr:rowOff>
    </xdr:from>
    <xdr:to>
      <xdr:col>15</xdr:col>
      <xdr:colOff>269875</xdr:colOff>
      <xdr:row>59</xdr:row>
      <xdr:rowOff>83293</xdr:rowOff>
    </xdr:to>
    <xdr:cxnSp macro="">
      <xdr:nvCxnSpPr>
        <xdr:cNvPr id="348" name="直線コネクタ 347"/>
        <xdr:cNvCxnSpPr/>
      </xdr:nvCxnSpPr>
      <xdr:spPr>
        <a:xfrm>
          <a:off x="10388600" y="1019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83062</xdr:rowOff>
    </xdr:from>
    <xdr:ext cx="534377" cy="259045"/>
    <xdr:sp macro="" textlink="">
      <xdr:nvSpPr>
        <xdr:cNvPr id="349" name="普通建設事業費最大値テキスト"/>
        <xdr:cNvSpPr txBox="1"/>
      </xdr:nvSpPr>
      <xdr:spPr>
        <a:xfrm>
          <a:off x="10528300" y="865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87,174</a:t>
          </a:r>
          <a:endParaRPr kumimoji="1" lang="ja-JP" altLang="en-US" sz="1000" b="1">
            <a:latin typeface="ＭＳ Ｐゴシック"/>
          </a:endParaRPr>
        </a:p>
      </xdr:txBody>
    </xdr:sp>
    <xdr:clientData/>
  </xdr:oneCellAnchor>
  <xdr:twoCellAnchor>
    <xdr:from>
      <xdr:col>15</xdr:col>
      <xdr:colOff>92075</xdr:colOff>
      <xdr:row>51</xdr:row>
      <xdr:rowOff>136385</xdr:rowOff>
    </xdr:from>
    <xdr:to>
      <xdr:col>15</xdr:col>
      <xdr:colOff>269875</xdr:colOff>
      <xdr:row>51</xdr:row>
      <xdr:rowOff>136385</xdr:rowOff>
    </xdr:to>
    <xdr:cxnSp macro="">
      <xdr:nvCxnSpPr>
        <xdr:cNvPr id="350" name="直線コネクタ 349"/>
        <xdr:cNvCxnSpPr/>
      </xdr:nvCxnSpPr>
      <xdr:spPr>
        <a:xfrm>
          <a:off x="10388600" y="888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135090</xdr:rowOff>
    </xdr:from>
    <xdr:to>
      <xdr:col>15</xdr:col>
      <xdr:colOff>180975</xdr:colOff>
      <xdr:row>57</xdr:row>
      <xdr:rowOff>146691</xdr:rowOff>
    </xdr:to>
    <xdr:cxnSp macro="">
      <xdr:nvCxnSpPr>
        <xdr:cNvPr id="351" name="直線コネクタ 350"/>
        <xdr:cNvCxnSpPr/>
      </xdr:nvCxnSpPr>
      <xdr:spPr>
        <a:xfrm flipV="1">
          <a:off x="9639300" y="9736290"/>
          <a:ext cx="838200" cy="18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27195</xdr:rowOff>
    </xdr:from>
    <xdr:ext cx="534377" cy="259045"/>
    <xdr:sp macro="" textlink="">
      <xdr:nvSpPr>
        <xdr:cNvPr id="352" name="普通建設事業費平均値テキスト"/>
        <xdr:cNvSpPr txBox="1"/>
      </xdr:nvSpPr>
      <xdr:spPr>
        <a:xfrm>
          <a:off x="10528300" y="945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4318</xdr:rowOff>
    </xdr:from>
    <xdr:to>
      <xdr:col>15</xdr:col>
      <xdr:colOff>231775</xdr:colOff>
      <xdr:row>56</xdr:row>
      <xdr:rowOff>105918</xdr:rowOff>
    </xdr:to>
    <xdr:sp macro="" textlink="">
      <xdr:nvSpPr>
        <xdr:cNvPr id="353" name="フローチャート : 判断 352"/>
        <xdr:cNvSpPr/>
      </xdr:nvSpPr>
      <xdr:spPr>
        <a:xfrm>
          <a:off x="10426700" y="960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14351</xdr:rowOff>
    </xdr:from>
    <xdr:to>
      <xdr:col>14</xdr:col>
      <xdr:colOff>28575</xdr:colOff>
      <xdr:row>57</xdr:row>
      <xdr:rowOff>146691</xdr:rowOff>
    </xdr:to>
    <xdr:cxnSp macro="">
      <xdr:nvCxnSpPr>
        <xdr:cNvPr id="354" name="直線コネクタ 353"/>
        <xdr:cNvCxnSpPr/>
      </xdr:nvCxnSpPr>
      <xdr:spPr>
        <a:xfrm>
          <a:off x="8750300" y="9444101"/>
          <a:ext cx="889000" cy="47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39275</xdr:rowOff>
    </xdr:from>
    <xdr:to>
      <xdr:col>14</xdr:col>
      <xdr:colOff>79375</xdr:colOff>
      <xdr:row>55</xdr:row>
      <xdr:rowOff>140875</xdr:rowOff>
    </xdr:to>
    <xdr:sp macro="" textlink="">
      <xdr:nvSpPr>
        <xdr:cNvPr id="355" name="フローチャート : 判断 354"/>
        <xdr:cNvSpPr/>
      </xdr:nvSpPr>
      <xdr:spPr>
        <a:xfrm>
          <a:off x="9588500" y="94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157402</xdr:rowOff>
    </xdr:from>
    <xdr:ext cx="534377" cy="259045"/>
    <xdr:sp macro="" textlink="">
      <xdr:nvSpPr>
        <xdr:cNvPr id="356" name="テキスト ボックス 355"/>
        <xdr:cNvSpPr txBox="1"/>
      </xdr:nvSpPr>
      <xdr:spPr>
        <a:xfrm>
          <a:off x="9372111" y="924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127527</xdr:rowOff>
    </xdr:from>
    <xdr:to>
      <xdr:col>12</xdr:col>
      <xdr:colOff>511175</xdr:colOff>
      <xdr:row>55</xdr:row>
      <xdr:rowOff>14351</xdr:rowOff>
    </xdr:to>
    <xdr:cxnSp macro="">
      <xdr:nvCxnSpPr>
        <xdr:cNvPr id="357" name="直線コネクタ 356"/>
        <xdr:cNvCxnSpPr/>
      </xdr:nvCxnSpPr>
      <xdr:spPr>
        <a:xfrm>
          <a:off x="7861300" y="9042927"/>
          <a:ext cx="889000" cy="40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91948</xdr:rowOff>
    </xdr:from>
    <xdr:to>
      <xdr:col>12</xdr:col>
      <xdr:colOff>561975</xdr:colOff>
      <xdr:row>56</xdr:row>
      <xdr:rowOff>22098</xdr:rowOff>
    </xdr:to>
    <xdr:sp macro="" textlink="">
      <xdr:nvSpPr>
        <xdr:cNvPr id="358" name="フローチャート : 判断 357"/>
        <xdr:cNvSpPr/>
      </xdr:nvSpPr>
      <xdr:spPr>
        <a:xfrm>
          <a:off x="8699500" y="952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13225</xdr:rowOff>
    </xdr:from>
    <xdr:ext cx="534377" cy="259045"/>
    <xdr:sp macro="" textlink="">
      <xdr:nvSpPr>
        <xdr:cNvPr id="359" name="テキスト ボックス 358"/>
        <xdr:cNvSpPr txBox="1"/>
      </xdr:nvSpPr>
      <xdr:spPr>
        <a:xfrm>
          <a:off x="8483111" y="961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127527</xdr:rowOff>
    </xdr:from>
    <xdr:to>
      <xdr:col>11</xdr:col>
      <xdr:colOff>307975</xdr:colOff>
      <xdr:row>58</xdr:row>
      <xdr:rowOff>82055</xdr:rowOff>
    </xdr:to>
    <xdr:cxnSp macro="">
      <xdr:nvCxnSpPr>
        <xdr:cNvPr id="360" name="直線コネクタ 359"/>
        <xdr:cNvCxnSpPr/>
      </xdr:nvCxnSpPr>
      <xdr:spPr>
        <a:xfrm flipV="1">
          <a:off x="6972300" y="9042927"/>
          <a:ext cx="889000" cy="98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60458</xdr:rowOff>
    </xdr:from>
    <xdr:to>
      <xdr:col>11</xdr:col>
      <xdr:colOff>358775</xdr:colOff>
      <xdr:row>56</xdr:row>
      <xdr:rowOff>162058</xdr:rowOff>
    </xdr:to>
    <xdr:sp macro="" textlink="">
      <xdr:nvSpPr>
        <xdr:cNvPr id="361" name="フローチャート : 判断 360"/>
        <xdr:cNvSpPr/>
      </xdr:nvSpPr>
      <xdr:spPr>
        <a:xfrm>
          <a:off x="7810500" y="9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153185</xdr:rowOff>
    </xdr:from>
    <xdr:ext cx="534377" cy="259045"/>
    <xdr:sp macro="" textlink="">
      <xdr:nvSpPr>
        <xdr:cNvPr id="362" name="テキスト ボックス 361"/>
        <xdr:cNvSpPr txBox="1"/>
      </xdr:nvSpPr>
      <xdr:spPr>
        <a:xfrm>
          <a:off x="7594111" y="975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99702</xdr:rowOff>
    </xdr:from>
    <xdr:to>
      <xdr:col>10</xdr:col>
      <xdr:colOff>155575</xdr:colOff>
      <xdr:row>57</xdr:row>
      <xdr:rowOff>29852</xdr:rowOff>
    </xdr:to>
    <xdr:sp macro="" textlink="">
      <xdr:nvSpPr>
        <xdr:cNvPr id="363" name="フローチャート : 判断 362"/>
        <xdr:cNvSpPr/>
      </xdr:nvSpPr>
      <xdr:spPr>
        <a:xfrm>
          <a:off x="6921500" y="970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46379</xdr:rowOff>
    </xdr:from>
    <xdr:ext cx="534377" cy="259045"/>
    <xdr:sp macro="" textlink="">
      <xdr:nvSpPr>
        <xdr:cNvPr id="364" name="テキスト ボックス 363"/>
        <xdr:cNvSpPr txBox="1"/>
      </xdr:nvSpPr>
      <xdr:spPr>
        <a:xfrm>
          <a:off x="6705111" y="947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84290</xdr:rowOff>
    </xdr:from>
    <xdr:to>
      <xdr:col>15</xdr:col>
      <xdr:colOff>231775</xdr:colOff>
      <xdr:row>57</xdr:row>
      <xdr:rowOff>14440</xdr:rowOff>
    </xdr:to>
    <xdr:sp macro="" textlink="">
      <xdr:nvSpPr>
        <xdr:cNvPr id="370" name="円/楕円 369"/>
        <xdr:cNvSpPr/>
      </xdr:nvSpPr>
      <xdr:spPr>
        <a:xfrm>
          <a:off x="10426700" y="968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62717</xdr:rowOff>
    </xdr:from>
    <xdr:ext cx="534377" cy="259045"/>
    <xdr:sp macro="" textlink="">
      <xdr:nvSpPr>
        <xdr:cNvPr id="371" name="普通建設事業費該当値テキスト"/>
        <xdr:cNvSpPr txBox="1"/>
      </xdr:nvSpPr>
      <xdr:spPr>
        <a:xfrm>
          <a:off x="10528300" y="966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42,242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95891</xdr:rowOff>
    </xdr:from>
    <xdr:to>
      <xdr:col>14</xdr:col>
      <xdr:colOff>79375</xdr:colOff>
      <xdr:row>58</xdr:row>
      <xdr:rowOff>26041</xdr:rowOff>
    </xdr:to>
    <xdr:sp macro="" textlink="">
      <xdr:nvSpPr>
        <xdr:cNvPr id="372" name="円/楕円 371"/>
        <xdr:cNvSpPr/>
      </xdr:nvSpPr>
      <xdr:spPr>
        <a:xfrm>
          <a:off x="9588500" y="986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17168</xdr:rowOff>
    </xdr:from>
    <xdr:ext cx="534377" cy="259045"/>
    <xdr:sp macro="" textlink="">
      <xdr:nvSpPr>
        <xdr:cNvPr id="373" name="テキスト ボックス 372"/>
        <xdr:cNvSpPr txBox="1"/>
      </xdr:nvSpPr>
      <xdr:spPr>
        <a:xfrm>
          <a:off x="9372111" y="99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32,633</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135001</xdr:rowOff>
    </xdr:from>
    <xdr:to>
      <xdr:col>12</xdr:col>
      <xdr:colOff>561975</xdr:colOff>
      <xdr:row>55</xdr:row>
      <xdr:rowOff>65151</xdr:rowOff>
    </xdr:to>
    <xdr:sp macro="" textlink="">
      <xdr:nvSpPr>
        <xdr:cNvPr id="374" name="円/楕円 373"/>
        <xdr:cNvSpPr/>
      </xdr:nvSpPr>
      <xdr:spPr>
        <a:xfrm>
          <a:off x="8699500" y="939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81678</xdr:rowOff>
    </xdr:from>
    <xdr:ext cx="534377" cy="259045"/>
    <xdr:sp macro="" textlink="">
      <xdr:nvSpPr>
        <xdr:cNvPr id="375" name="テキスト ボックス 374"/>
        <xdr:cNvSpPr txBox="1"/>
      </xdr:nvSpPr>
      <xdr:spPr>
        <a:xfrm>
          <a:off x="8483111" y="916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57,580</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76727</xdr:rowOff>
    </xdr:from>
    <xdr:to>
      <xdr:col>11</xdr:col>
      <xdr:colOff>358775</xdr:colOff>
      <xdr:row>53</xdr:row>
      <xdr:rowOff>6877</xdr:rowOff>
    </xdr:to>
    <xdr:sp macro="" textlink="">
      <xdr:nvSpPr>
        <xdr:cNvPr id="376" name="円/楕円 375"/>
        <xdr:cNvSpPr/>
      </xdr:nvSpPr>
      <xdr:spPr>
        <a:xfrm>
          <a:off x="7810500" y="899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23404</xdr:rowOff>
    </xdr:from>
    <xdr:ext cx="534377" cy="259045"/>
    <xdr:sp macro="" textlink="">
      <xdr:nvSpPr>
        <xdr:cNvPr id="377" name="テキスト ボックス 376"/>
        <xdr:cNvSpPr txBox="1"/>
      </xdr:nvSpPr>
      <xdr:spPr>
        <a:xfrm>
          <a:off x="7594111" y="876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78,639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31255</xdr:rowOff>
    </xdr:from>
    <xdr:to>
      <xdr:col>10</xdr:col>
      <xdr:colOff>155575</xdr:colOff>
      <xdr:row>58</xdr:row>
      <xdr:rowOff>132855</xdr:rowOff>
    </xdr:to>
    <xdr:sp macro="" textlink="">
      <xdr:nvSpPr>
        <xdr:cNvPr id="378" name="円/楕円 377"/>
        <xdr:cNvSpPr/>
      </xdr:nvSpPr>
      <xdr:spPr>
        <a:xfrm>
          <a:off x="6921500" y="997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123982</xdr:rowOff>
    </xdr:from>
    <xdr:ext cx="534377" cy="259045"/>
    <xdr:sp macro="" textlink="">
      <xdr:nvSpPr>
        <xdr:cNvPr id="379" name="テキスト ボックス 378"/>
        <xdr:cNvSpPr txBox="1"/>
      </xdr:nvSpPr>
      <xdr:spPr>
        <a:xfrm>
          <a:off x="6705111" y="1006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6693</xdr:rowOff>
    </xdr:from>
    <xdr:to>
      <xdr:col>15</xdr:col>
      <xdr:colOff>180340</xdr:colOff>
      <xdr:row>78</xdr:row>
      <xdr:rowOff>165988</xdr:rowOff>
    </xdr:to>
    <xdr:cxnSp macro="">
      <xdr:nvCxnSpPr>
        <xdr:cNvPr id="403" name="直線コネクタ 402"/>
        <xdr:cNvCxnSpPr/>
      </xdr:nvCxnSpPr>
      <xdr:spPr>
        <a:xfrm flipV="1">
          <a:off x="10475595" y="12008193"/>
          <a:ext cx="1270" cy="153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169815</xdr:rowOff>
    </xdr:from>
    <xdr:ext cx="469744" cy="259045"/>
    <xdr:sp macro="" textlink="">
      <xdr:nvSpPr>
        <xdr:cNvPr id="404" name="普通建設事業費 （ うち新規整備　）最小値テキスト"/>
        <xdr:cNvSpPr txBox="1"/>
      </xdr:nvSpPr>
      <xdr:spPr>
        <a:xfrm>
          <a:off x="10528300" y="1354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1,310</a:t>
          </a:r>
          <a:endParaRPr kumimoji="1" lang="ja-JP" altLang="en-US" sz="1000" b="1">
            <a:latin typeface="ＭＳ Ｐゴシック"/>
          </a:endParaRPr>
        </a:p>
      </xdr:txBody>
    </xdr:sp>
    <xdr:clientData/>
  </xdr:oneCellAnchor>
  <xdr:twoCellAnchor>
    <xdr:from>
      <xdr:col>15</xdr:col>
      <xdr:colOff>92075</xdr:colOff>
      <xdr:row>78</xdr:row>
      <xdr:rowOff>165988</xdr:rowOff>
    </xdr:from>
    <xdr:to>
      <xdr:col>15</xdr:col>
      <xdr:colOff>269875</xdr:colOff>
      <xdr:row>78</xdr:row>
      <xdr:rowOff>165988</xdr:rowOff>
    </xdr:to>
    <xdr:cxnSp macro="">
      <xdr:nvCxnSpPr>
        <xdr:cNvPr id="405" name="直線コネクタ 404"/>
        <xdr:cNvCxnSpPr/>
      </xdr:nvCxnSpPr>
      <xdr:spPr>
        <a:xfrm>
          <a:off x="10388600" y="1353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124820</xdr:rowOff>
    </xdr:from>
    <xdr:ext cx="534377" cy="259045"/>
    <xdr:sp macro="" textlink="">
      <xdr:nvSpPr>
        <xdr:cNvPr id="406" name="普通建設事業費 （ うち新規整備　）最大値テキスト"/>
        <xdr:cNvSpPr txBox="1"/>
      </xdr:nvSpPr>
      <xdr:spPr>
        <a:xfrm>
          <a:off x="10528300" y="1178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41,491</a:t>
          </a:r>
          <a:endParaRPr kumimoji="1" lang="ja-JP" altLang="en-US" sz="1000" b="1">
            <a:latin typeface="ＭＳ Ｐゴシック"/>
          </a:endParaRPr>
        </a:p>
      </xdr:txBody>
    </xdr:sp>
    <xdr:clientData/>
  </xdr:oneCellAnchor>
  <xdr:twoCellAnchor>
    <xdr:from>
      <xdr:col>15</xdr:col>
      <xdr:colOff>92075</xdr:colOff>
      <xdr:row>70</xdr:row>
      <xdr:rowOff>6693</xdr:rowOff>
    </xdr:from>
    <xdr:to>
      <xdr:col>15</xdr:col>
      <xdr:colOff>269875</xdr:colOff>
      <xdr:row>70</xdr:row>
      <xdr:rowOff>6693</xdr:rowOff>
    </xdr:to>
    <xdr:cxnSp macro="">
      <xdr:nvCxnSpPr>
        <xdr:cNvPr id="407" name="直線コネクタ 406"/>
        <xdr:cNvCxnSpPr/>
      </xdr:nvCxnSpPr>
      <xdr:spPr>
        <a:xfrm>
          <a:off x="10388600" y="12008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104229</xdr:rowOff>
    </xdr:from>
    <xdr:to>
      <xdr:col>15</xdr:col>
      <xdr:colOff>180975</xdr:colOff>
      <xdr:row>77</xdr:row>
      <xdr:rowOff>5702</xdr:rowOff>
    </xdr:to>
    <xdr:cxnSp macro="">
      <xdr:nvCxnSpPr>
        <xdr:cNvPr id="408" name="直線コネクタ 407"/>
        <xdr:cNvCxnSpPr/>
      </xdr:nvCxnSpPr>
      <xdr:spPr>
        <a:xfrm flipV="1">
          <a:off x="9639300" y="13134429"/>
          <a:ext cx="838200" cy="7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88840</xdr:rowOff>
    </xdr:from>
    <xdr:ext cx="534377" cy="259045"/>
    <xdr:sp macro="" textlink="">
      <xdr:nvSpPr>
        <xdr:cNvPr id="409" name="普通建設事業費 （ うち新規整備　）平均値テキスト"/>
        <xdr:cNvSpPr txBox="1"/>
      </xdr:nvSpPr>
      <xdr:spPr>
        <a:xfrm>
          <a:off x="10528300" y="12776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65963</xdr:rowOff>
    </xdr:from>
    <xdr:to>
      <xdr:col>15</xdr:col>
      <xdr:colOff>231775</xdr:colOff>
      <xdr:row>75</xdr:row>
      <xdr:rowOff>167563</xdr:rowOff>
    </xdr:to>
    <xdr:sp macro="" textlink="">
      <xdr:nvSpPr>
        <xdr:cNvPr id="410" name="フローチャート : 判断 409"/>
        <xdr:cNvSpPr/>
      </xdr:nvSpPr>
      <xdr:spPr>
        <a:xfrm>
          <a:off x="10426700" y="1292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74</xdr:row>
      <xdr:rowOff>40894</xdr:rowOff>
    </xdr:from>
    <xdr:to>
      <xdr:col>14</xdr:col>
      <xdr:colOff>79375</xdr:colOff>
      <xdr:row>74</xdr:row>
      <xdr:rowOff>142494</xdr:rowOff>
    </xdr:to>
    <xdr:sp macro="" textlink="">
      <xdr:nvSpPr>
        <xdr:cNvPr id="411" name="フローチャート : 判断 410"/>
        <xdr:cNvSpPr/>
      </xdr:nvSpPr>
      <xdr:spPr>
        <a:xfrm>
          <a:off x="9588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159021</xdr:rowOff>
    </xdr:from>
    <xdr:ext cx="534377" cy="259045"/>
    <xdr:sp macro="" textlink="">
      <xdr:nvSpPr>
        <xdr:cNvPr id="412" name="テキスト ボックス 411"/>
        <xdr:cNvSpPr txBox="1"/>
      </xdr:nvSpPr>
      <xdr:spPr>
        <a:xfrm>
          <a:off x="9372111" y="125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53429</xdr:rowOff>
    </xdr:from>
    <xdr:to>
      <xdr:col>15</xdr:col>
      <xdr:colOff>231775</xdr:colOff>
      <xdr:row>76</xdr:row>
      <xdr:rowOff>155029</xdr:rowOff>
    </xdr:to>
    <xdr:sp macro="" textlink="">
      <xdr:nvSpPr>
        <xdr:cNvPr id="418" name="円/楕円 417"/>
        <xdr:cNvSpPr/>
      </xdr:nvSpPr>
      <xdr:spPr>
        <a:xfrm>
          <a:off x="10426700" y="1308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31856</xdr:rowOff>
    </xdr:from>
    <xdr:ext cx="534377" cy="259045"/>
    <xdr:sp macro="" textlink="">
      <xdr:nvSpPr>
        <xdr:cNvPr id="419" name="普通建設事業費 （ うち新規整備　）該当値テキスト"/>
        <xdr:cNvSpPr txBox="1"/>
      </xdr:nvSpPr>
      <xdr:spPr>
        <a:xfrm>
          <a:off x="10528300" y="1306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11,931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126352</xdr:rowOff>
    </xdr:from>
    <xdr:to>
      <xdr:col>14</xdr:col>
      <xdr:colOff>79375</xdr:colOff>
      <xdr:row>77</xdr:row>
      <xdr:rowOff>56502</xdr:rowOff>
    </xdr:to>
    <xdr:sp macro="" textlink="">
      <xdr:nvSpPr>
        <xdr:cNvPr id="420" name="円/楕円 419"/>
        <xdr:cNvSpPr/>
      </xdr:nvSpPr>
      <xdr:spPr>
        <a:xfrm>
          <a:off x="9588500" y="131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47629</xdr:rowOff>
    </xdr:from>
    <xdr:ext cx="534377" cy="259045"/>
    <xdr:sp macro="" textlink="">
      <xdr:nvSpPr>
        <xdr:cNvPr id="421" name="テキスト ボックス 420"/>
        <xdr:cNvSpPr txBox="1"/>
      </xdr:nvSpPr>
      <xdr:spPr>
        <a:xfrm>
          <a:off x="9372111" y="1324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5" name="テキスト ボックス 43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7" name="テキスト ボックス 43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9" name="テキスト ボックス 43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1" name="テキスト ボックス 44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101958</xdr:rowOff>
    </xdr:from>
    <xdr:to>
      <xdr:col>15</xdr:col>
      <xdr:colOff>180340</xdr:colOff>
      <xdr:row>98</xdr:row>
      <xdr:rowOff>25766</xdr:rowOff>
    </xdr:to>
    <xdr:cxnSp macro="">
      <xdr:nvCxnSpPr>
        <xdr:cNvPr id="443" name="直線コネクタ 442"/>
        <xdr:cNvCxnSpPr/>
      </xdr:nvCxnSpPr>
      <xdr:spPr>
        <a:xfrm flipV="1">
          <a:off x="10475595" y="15532458"/>
          <a:ext cx="1270" cy="129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29593</xdr:rowOff>
    </xdr:from>
    <xdr:ext cx="469744" cy="259045"/>
    <xdr:sp macro="" textlink="">
      <xdr:nvSpPr>
        <xdr:cNvPr id="444" name="普通建設事業費 （ うち更新整備　）最小値テキスト"/>
        <xdr:cNvSpPr txBox="1"/>
      </xdr:nvSpPr>
      <xdr:spPr>
        <a:xfrm>
          <a:off x="10528300" y="1683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4,984</a:t>
          </a:r>
          <a:endParaRPr kumimoji="1" lang="ja-JP" altLang="en-US" sz="1000" b="1">
            <a:latin typeface="ＭＳ Ｐゴシック"/>
          </a:endParaRPr>
        </a:p>
      </xdr:txBody>
    </xdr:sp>
    <xdr:clientData/>
  </xdr:oneCellAnchor>
  <xdr:twoCellAnchor>
    <xdr:from>
      <xdr:col>15</xdr:col>
      <xdr:colOff>92075</xdr:colOff>
      <xdr:row>98</xdr:row>
      <xdr:rowOff>25766</xdr:rowOff>
    </xdr:from>
    <xdr:to>
      <xdr:col>15</xdr:col>
      <xdr:colOff>269875</xdr:colOff>
      <xdr:row>98</xdr:row>
      <xdr:rowOff>25766</xdr:rowOff>
    </xdr:to>
    <xdr:cxnSp macro="">
      <xdr:nvCxnSpPr>
        <xdr:cNvPr id="445" name="直線コネクタ 444"/>
        <xdr:cNvCxnSpPr/>
      </xdr:nvCxnSpPr>
      <xdr:spPr>
        <a:xfrm>
          <a:off x="10388600" y="168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48635</xdr:rowOff>
    </xdr:from>
    <xdr:ext cx="534377" cy="259045"/>
    <xdr:sp macro="" textlink="">
      <xdr:nvSpPr>
        <xdr:cNvPr id="446" name="普通建設事業費 （ うち更新整備　）最大値テキスト"/>
        <xdr:cNvSpPr txBox="1"/>
      </xdr:nvSpPr>
      <xdr:spPr>
        <a:xfrm>
          <a:off x="10528300" y="1530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61,651</a:t>
          </a:r>
          <a:endParaRPr kumimoji="1" lang="ja-JP" altLang="en-US" sz="1000" b="1">
            <a:latin typeface="ＭＳ Ｐゴシック"/>
          </a:endParaRPr>
        </a:p>
      </xdr:txBody>
    </xdr:sp>
    <xdr:clientData/>
  </xdr:oneCellAnchor>
  <xdr:twoCellAnchor>
    <xdr:from>
      <xdr:col>15</xdr:col>
      <xdr:colOff>92075</xdr:colOff>
      <xdr:row>90</xdr:row>
      <xdr:rowOff>101958</xdr:rowOff>
    </xdr:from>
    <xdr:to>
      <xdr:col>15</xdr:col>
      <xdr:colOff>269875</xdr:colOff>
      <xdr:row>90</xdr:row>
      <xdr:rowOff>101958</xdr:rowOff>
    </xdr:to>
    <xdr:cxnSp macro="">
      <xdr:nvCxnSpPr>
        <xdr:cNvPr id="447" name="直線コネクタ 446"/>
        <xdr:cNvCxnSpPr/>
      </xdr:nvCxnSpPr>
      <xdr:spPr>
        <a:xfrm>
          <a:off x="10388600" y="1553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127287</xdr:rowOff>
    </xdr:from>
    <xdr:to>
      <xdr:col>15</xdr:col>
      <xdr:colOff>180975</xdr:colOff>
      <xdr:row>96</xdr:row>
      <xdr:rowOff>75349</xdr:rowOff>
    </xdr:to>
    <xdr:cxnSp macro="">
      <xdr:nvCxnSpPr>
        <xdr:cNvPr id="448" name="直線コネクタ 447"/>
        <xdr:cNvCxnSpPr/>
      </xdr:nvCxnSpPr>
      <xdr:spPr>
        <a:xfrm flipV="1">
          <a:off x="9639300" y="16415037"/>
          <a:ext cx="838200" cy="11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108407</xdr:rowOff>
    </xdr:from>
    <xdr:ext cx="534377" cy="259045"/>
    <xdr:sp macro="" textlink="">
      <xdr:nvSpPr>
        <xdr:cNvPr id="449" name="普通建設事業費 （ うち更新整備　）平均値テキスト"/>
        <xdr:cNvSpPr txBox="1"/>
      </xdr:nvSpPr>
      <xdr:spPr>
        <a:xfrm>
          <a:off x="10528300" y="16396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129980</xdr:rowOff>
    </xdr:from>
    <xdr:to>
      <xdr:col>15</xdr:col>
      <xdr:colOff>231775</xdr:colOff>
      <xdr:row>96</xdr:row>
      <xdr:rowOff>60130</xdr:rowOff>
    </xdr:to>
    <xdr:sp macro="" textlink="">
      <xdr:nvSpPr>
        <xdr:cNvPr id="450" name="フローチャート : 判断 449"/>
        <xdr:cNvSpPr/>
      </xdr:nvSpPr>
      <xdr:spPr>
        <a:xfrm>
          <a:off x="10426700" y="1641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114777</xdr:rowOff>
    </xdr:from>
    <xdr:to>
      <xdr:col>14</xdr:col>
      <xdr:colOff>79375</xdr:colOff>
      <xdr:row>96</xdr:row>
      <xdr:rowOff>44927</xdr:rowOff>
    </xdr:to>
    <xdr:sp macro="" textlink="">
      <xdr:nvSpPr>
        <xdr:cNvPr id="451" name="フローチャート : 判断 450"/>
        <xdr:cNvSpPr/>
      </xdr:nvSpPr>
      <xdr:spPr>
        <a:xfrm>
          <a:off x="9588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61454</xdr:rowOff>
    </xdr:from>
    <xdr:ext cx="534377" cy="259045"/>
    <xdr:sp macro="" textlink="">
      <xdr:nvSpPr>
        <xdr:cNvPr id="452" name="テキスト ボックス 451"/>
        <xdr:cNvSpPr txBox="1"/>
      </xdr:nvSpPr>
      <xdr:spPr>
        <a:xfrm>
          <a:off x="9372111" y="161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76487</xdr:rowOff>
    </xdr:from>
    <xdr:to>
      <xdr:col>15</xdr:col>
      <xdr:colOff>231775</xdr:colOff>
      <xdr:row>96</xdr:row>
      <xdr:rowOff>6637</xdr:rowOff>
    </xdr:to>
    <xdr:sp macro="" textlink="">
      <xdr:nvSpPr>
        <xdr:cNvPr id="458" name="円/楕円 457"/>
        <xdr:cNvSpPr/>
      </xdr:nvSpPr>
      <xdr:spPr>
        <a:xfrm>
          <a:off x="10426700" y="1636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99364</xdr:rowOff>
    </xdr:from>
    <xdr:ext cx="534377" cy="259045"/>
    <xdr:sp macro="" textlink="">
      <xdr:nvSpPr>
        <xdr:cNvPr id="459" name="普通建設事業費 （ うち更新整備　）該当値テキスト"/>
        <xdr:cNvSpPr txBox="1"/>
      </xdr:nvSpPr>
      <xdr:spPr>
        <a:xfrm>
          <a:off x="10528300" y="1621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23,043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24549</xdr:rowOff>
    </xdr:from>
    <xdr:to>
      <xdr:col>14</xdr:col>
      <xdr:colOff>79375</xdr:colOff>
      <xdr:row>96</xdr:row>
      <xdr:rowOff>126149</xdr:rowOff>
    </xdr:to>
    <xdr:sp macro="" textlink="">
      <xdr:nvSpPr>
        <xdr:cNvPr id="460" name="円/楕円 459"/>
        <xdr:cNvSpPr/>
      </xdr:nvSpPr>
      <xdr:spPr>
        <a:xfrm>
          <a:off x="9588500" y="1648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117276</xdr:rowOff>
    </xdr:from>
    <xdr:ext cx="534377" cy="259045"/>
    <xdr:sp macro="" textlink="">
      <xdr:nvSpPr>
        <xdr:cNvPr id="461" name="テキスト ボックス 460"/>
        <xdr:cNvSpPr txBox="1"/>
      </xdr:nvSpPr>
      <xdr:spPr>
        <a:xfrm>
          <a:off x="9372111" y="1657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2" name="直線コネクタ 47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3" name="テキスト ボックス 47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4" name="直線コネクタ 47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5" name="テキスト ボックス 474"/>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6" name="直線コネクタ 47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111777</xdr:rowOff>
    </xdr:from>
    <xdr:ext cx="467179" cy="259045"/>
    <xdr:sp macro="" textlink="">
      <xdr:nvSpPr>
        <xdr:cNvPr id="477" name="テキスト ボックス 476"/>
        <xdr:cNvSpPr txBox="1"/>
      </xdr:nvSpPr>
      <xdr:spPr>
        <a:xfrm>
          <a:off x="11978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8" name="直線コネクタ 47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9" name="テキスト ボックス 478"/>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169418</xdr:rowOff>
    </xdr:from>
    <xdr:to>
      <xdr:col>23</xdr:col>
      <xdr:colOff>516889</xdr:colOff>
      <xdr:row>38</xdr:row>
      <xdr:rowOff>25400</xdr:rowOff>
    </xdr:to>
    <xdr:cxnSp macro="">
      <xdr:nvCxnSpPr>
        <xdr:cNvPr id="481" name="直線コネクタ 480"/>
        <xdr:cNvCxnSpPr/>
      </xdr:nvCxnSpPr>
      <xdr:spPr>
        <a:xfrm flipV="1">
          <a:off x="16317595" y="53129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3" name="直線コネクタ 48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116095</xdr:rowOff>
    </xdr:from>
    <xdr:ext cx="469744" cy="259045"/>
    <xdr:sp macro="" textlink="">
      <xdr:nvSpPr>
        <xdr:cNvPr id="484" name="災害復旧事業費最大値テキスト"/>
        <xdr:cNvSpPr txBox="1"/>
      </xdr:nvSpPr>
      <xdr:spPr>
        <a:xfrm>
          <a:off x="16370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30</xdr:row>
      <xdr:rowOff>169418</xdr:rowOff>
    </xdr:from>
    <xdr:to>
      <xdr:col>23</xdr:col>
      <xdr:colOff>606425</xdr:colOff>
      <xdr:row>30</xdr:row>
      <xdr:rowOff>169418</xdr:rowOff>
    </xdr:to>
    <xdr:cxnSp macro="">
      <xdr:nvCxnSpPr>
        <xdr:cNvPr id="485" name="直線コネクタ 484"/>
        <xdr:cNvCxnSpPr/>
      </xdr:nvCxnSpPr>
      <xdr:spPr>
        <a:xfrm>
          <a:off x="16230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13398</xdr:rowOff>
    </xdr:from>
    <xdr:to>
      <xdr:col>23</xdr:col>
      <xdr:colOff>517525</xdr:colOff>
      <xdr:row>37</xdr:row>
      <xdr:rowOff>77407</xdr:rowOff>
    </xdr:to>
    <xdr:cxnSp macro="">
      <xdr:nvCxnSpPr>
        <xdr:cNvPr id="486" name="直線コネクタ 485"/>
        <xdr:cNvCxnSpPr/>
      </xdr:nvCxnSpPr>
      <xdr:spPr>
        <a:xfrm>
          <a:off x="15481300" y="6357048"/>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53484</xdr:rowOff>
    </xdr:from>
    <xdr:ext cx="378565" cy="259045"/>
    <xdr:sp macro="" textlink="">
      <xdr:nvSpPr>
        <xdr:cNvPr id="487" name="災害復旧事業費平均値テキスト"/>
        <xdr:cNvSpPr txBox="1"/>
      </xdr:nvSpPr>
      <xdr:spPr>
        <a:xfrm>
          <a:off x="16370300" y="60542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30607</xdr:rowOff>
    </xdr:from>
    <xdr:to>
      <xdr:col>23</xdr:col>
      <xdr:colOff>568325</xdr:colOff>
      <xdr:row>36</xdr:row>
      <xdr:rowOff>132207</xdr:rowOff>
    </xdr:to>
    <xdr:sp macro="" textlink="">
      <xdr:nvSpPr>
        <xdr:cNvPr id="488" name="フローチャート : 判断 487"/>
        <xdr:cNvSpPr/>
      </xdr:nvSpPr>
      <xdr:spPr>
        <a:xfrm>
          <a:off x="16268700" y="620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13398</xdr:rowOff>
    </xdr:from>
    <xdr:to>
      <xdr:col>22</xdr:col>
      <xdr:colOff>365125</xdr:colOff>
      <xdr:row>37</xdr:row>
      <xdr:rowOff>52260</xdr:rowOff>
    </xdr:to>
    <xdr:cxnSp macro="">
      <xdr:nvCxnSpPr>
        <xdr:cNvPr id="489" name="直線コネクタ 488"/>
        <xdr:cNvCxnSpPr/>
      </xdr:nvCxnSpPr>
      <xdr:spPr>
        <a:xfrm flipV="1">
          <a:off x="14592300" y="635704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96329</xdr:rowOff>
    </xdr:from>
    <xdr:to>
      <xdr:col>22</xdr:col>
      <xdr:colOff>415925</xdr:colOff>
      <xdr:row>36</xdr:row>
      <xdr:rowOff>26479</xdr:rowOff>
    </xdr:to>
    <xdr:sp macro="" textlink="">
      <xdr:nvSpPr>
        <xdr:cNvPr id="490" name="フローチャート : 判断 489"/>
        <xdr:cNvSpPr/>
      </xdr:nvSpPr>
      <xdr:spPr>
        <a:xfrm>
          <a:off x="15430500" y="60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34</xdr:row>
      <xdr:rowOff>43006</xdr:rowOff>
    </xdr:from>
    <xdr:ext cx="378565" cy="259045"/>
    <xdr:sp macro="" textlink="">
      <xdr:nvSpPr>
        <xdr:cNvPr id="491" name="テキスト ボックス 490"/>
        <xdr:cNvSpPr txBox="1"/>
      </xdr:nvSpPr>
      <xdr:spPr>
        <a:xfrm>
          <a:off x="15292017" y="5872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52260</xdr:rowOff>
    </xdr:from>
    <xdr:to>
      <xdr:col>21</xdr:col>
      <xdr:colOff>161925</xdr:colOff>
      <xdr:row>37</xdr:row>
      <xdr:rowOff>141415</xdr:rowOff>
    </xdr:to>
    <xdr:cxnSp macro="">
      <xdr:nvCxnSpPr>
        <xdr:cNvPr id="492" name="直線コネクタ 491"/>
        <xdr:cNvCxnSpPr/>
      </xdr:nvCxnSpPr>
      <xdr:spPr>
        <a:xfrm flipV="1">
          <a:off x="13703300" y="6395910"/>
          <a:ext cx="889000" cy="8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85471</xdr:rowOff>
    </xdr:from>
    <xdr:to>
      <xdr:col>21</xdr:col>
      <xdr:colOff>212725</xdr:colOff>
      <xdr:row>36</xdr:row>
      <xdr:rowOff>15621</xdr:rowOff>
    </xdr:to>
    <xdr:sp macro="" textlink="">
      <xdr:nvSpPr>
        <xdr:cNvPr id="493" name="フローチャート : 判断 492"/>
        <xdr:cNvSpPr/>
      </xdr:nvSpPr>
      <xdr:spPr>
        <a:xfrm>
          <a:off x="14541500" y="608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34</xdr:row>
      <xdr:rowOff>32148</xdr:rowOff>
    </xdr:from>
    <xdr:ext cx="378565" cy="259045"/>
    <xdr:sp macro="" textlink="">
      <xdr:nvSpPr>
        <xdr:cNvPr id="494" name="テキスト ボックス 493"/>
        <xdr:cNvSpPr txBox="1"/>
      </xdr:nvSpPr>
      <xdr:spPr>
        <a:xfrm>
          <a:off x="14403017" y="586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74549</xdr:rowOff>
    </xdr:from>
    <xdr:to>
      <xdr:col>19</xdr:col>
      <xdr:colOff>644525</xdr:colOff>
      <xdr:row>37</xdr:row>
      <xdr:rowOff>141415</xdr:rowOff>
    </xdr:to>
    <xdr:cxnSp macro="">
      <xdr:nvCxnSpPr>
        <xdr:cNvPr id="495" name="直線コネクタ 494"/>
        <xdr:cNvCxnSpPr/>
      </xdr:nvCxnSpPr>
      <xdr:spPr>
        <a:xfrm>
          <a:off x="12814300" y="5389499"/>
          <a:ext cx="889000" cy="109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142621</xdr:rowOff>
    </xdr:from>
    <xdr:to>
      <xdr:col>20</xdr:col>
      <xdr:colOff>9525</xdr:colOff>
      <xdr:row>34</xdr:row>
      <xdr:rowOff>72771</xdr:rowOff>
    </xdr:to>
    <xdr:sp macro="" textlink="">
      <xdr:nvSpPr>
        <xdr:cNvPr id="496" name="フローチャート : 判断 495"/>
        <xdr:cNvSpPr/>
      </xdr:nvSpPr>
      <xdr:spPr>
        <a:xfrm>
          <a:off x="13652500" y="58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32</xdr:row>
      <xdr:rowOff>89298</xdr:rowOff>
    </xdr:from>
    <xdr:ext cx="469744" cy="259045"/>
    <xdr:sp macro="" textlink="">
      <xdr:nvSpPr>
        <xdr:cNvPr id="497" name="テキスト ボックス 496"/>
        <xdr:cNvSpPr txBox="1"/>
      </xdr:nvSpPr>
      <xdr:spPr>
        <a:xfrm>
          <a:off x="13468427" y="557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107188</xdr:rowOff>
    </xdr:from>
    <xdr:to>
      <xdr:col>18</xdr:col>
      <xdr:colOff>492125</xdr:colOff>
      <xdr:row>34</xdr:row>
      <xdr:rowOff>37338</xdr:rowOff>
    </xdr:to>
    <xdr:sp macro="" textlink="">
      <xdr:nvSpPr>
        <xdr:cNvPr id="498" name="フローチャート : 判断 497"/>
        <xdr:cNvSpPr/>
      </xdr:nvSpPr>
      <xdr:spPr>
        <a:xfrm>
          <a:off x="12763500" y="5765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28465</xdr:rowOff>
    </xdr:from>
    <xdr:ext cx="469744" cy="259045"/>
    <xdr:sp macro="" textlink="">
      <xdr:nvSpPr>
        <xdr:cNvPr id="499" name="テキスト ボックス 498"/>
        <xdr:cNvSpPr txBox="1"/>
      </xdr:nvSpPr>
      <xdr:spPr>
        <a:xfrm>
          <a:off x="12579427" y="58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0" name="テキスト ボックス 49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1" name="テキスト ボックス 50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2" name="テキスト ボックス 50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3" name="テキスト ボックス 50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4" name="テキスト ボックス 50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26607</xdr:rowOff>
    </xdr:from>
    <xdr:to>
      <xdr:col>23</xdr:col>
      <xdr:colOff>568325</xdr:colOff>
      <xdr:row>37</xdr:row>
      <xdr:rowOff>128207</xdr:rowOff>
    </xdr:to>
    <xdr:sp macro="" textlink="">
      <xdr:nvSpPr>
        <xdr:cNvPr id="505" name="円/楕円 504"/>
        <xdr:cNvSpPr/>
      </xdr:nvSpPr>
      <xdr:spPr>
        <a:xfrm>
          <a:off x="16268700" y="637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112984</xdr:rowOff>
    </xdr:from>
    <xdr:ext cx="378565" cy="259045"/>
    <xdr:sp macro="" textlink="">
      <xdr:nvSpPr>
        <xdr:cNvPr id="506" name="災害復旧事業費該当値テキスト"/>
        <xdr:cNvSpPr txBox="1"/>
      </xdr:nvSpPr>
      <xdr:spPr>
        <a:xfrm>
          <a:off x="16370300" y="6285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134048</xdr:rowOff>
    </xdr:from>
    <xdr:to>
      <xdr:col>22</xdr:col>
      <xdr:colOff>415925</xdr:colOff>
      <xdr:row>37</xdr:row>
      <xdr:rowOff>64198</xdr:rowOff>
    </xdr:to>
    <xdr:sp macro="" textlink="">
      <xdr:nvSpPr>
        <xdr:cNvPr id="507" name="円/楕円 506"/>
        <xdr:cNvSpPr/>
      </xdr:nvSpPr>
      <xdr:spPr>
        <a:xfrm>
          <a:off x="15430500" y="630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55325</xdr:rowOff>
    </xdr:from>
    <xdr:ext cx="378565" cy="259045"/>
    <xdr:sp macro="" textlink="">
      <xdr:nvSpPr>
        <xdr:cNvPr id="508" name="テキスト ボックス 507"/>
        <xdr:cNvSpPr txBox="1"/>
      </xdr:nvSpPr>
      <xdr:spPr>
        <a:xfrm>
          <a:off x="15292017" y="6398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xdr:rowOff>
    </xdr:from>
    <xdr:to>
      <xdr:col>21</xdr:col>
      <xdr:colOff>212725</xdr:colOff>
      <xdr:row>37</xdr:row>
      <xdr:rowOff>103060</xdr:rowOff>
    </xdr:to>
    <xdr:sp macro="" textlink="">
      <xdr:nvSpPr>
        <xdr:cNvPr id="509" name="円/楕円 508"/>
        <xdr:cNvSpPr/>
      </xdr:nvSpPr>
      <xdr:spPr>
        <a:xfrm>
          <a:off x="14541500" y="634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94187</xdr:rowOff>
    </xdr:from>
    <xdr:ext cx="378565" cy="259045"/>
    <xdr:sp macro="" textlink="">
      <xdr:nvSpPr>
        <xdr:cNvPr id="510" name="テキスト ボックス 509"/>
        <xdr:cNvSpPr txBox="1"/>
      </xdr:nvSpPr>
      <xdr:spPr>
        <a:xfrm>
          <a:off x="14403017" y="6437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90615</xdr:rowOff>
    </xdr:from>
    <xdr:to>
      <xdr:col>20</xdr:col>
      <xdr:colOff>9525</xdr:colOff>
      <xdr:row>38</xdr:row>
      <xdr:rowOff>20765</xdr:rowOff>
    </xdr:to>
    <xdr:sp macro="" textlink="">
      <xdr:nvSpPr>
        <xdr:cNvPr id="511" name="円/楕円 510"/>
        <xdr:cNvSpPr/>
      </xdr:nvSpPr>
      <xdr:spPr>
        <a:xfrm>
          <a:off x="13652500" y="643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38</xdr:row>
      <xdr:rowOff>11892</xdr:rowOff>
    </xdr:from>
    <xdr:ext cx="313932" cy="259045"/>
    <xdr:sp macro="" textlink="">
      <xdr:nvSpPr>
        <xdr:cNvPr id="512" name="テキスト ボックス 511"/>
        <xdr:cNvSpPr txBox="1"/>
      </xdr:nvSpPr>
      <xdr:spPr>
        <a:xfrm>
          <a:off x="13546333" y="65269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390525</xdr:colOff>
      <xdr:row>31</xdr:row>
      <xdr:rowOff>23749</xdr:rowOff>
    </xdr:from>
    <xdr:to>
      <xdr:col>18</xdr:col>
      <xdr:colOff>492125</xdr:colOff>
      <xdr:row>31</xdr:row>
      <xdr:rowOff>125349</xdr:rowOff>
    </xdr:to>
    <xdr:sp macro="" textlink="">
      <xdr:nvSpPr>
        <xdr:cNvPr id="513" name="円/楕円 512"/>
        <xdr:cNvSpPr/>
      </xdr:nvSpPr>
      <xdr:spPr>
        <a:xfrm>
          <a:off x="12763500" y="533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29</xdr:row>
      <xdr:rowOff>141876</xdr:rowOff>
    </xdr:from>
    <xdr:ext cx="469744" cy="259045"/>
    <xdr:sp macro="" textlink="">
      <xdr:nvSpPr>
        <xdr:cNvPr id="514" name="テキスト ボックス 513"/>
        <xdr:cNvSpPr txBox="1"/>
      </xdr:nvSpPr>
      <xdr:spPr>
        <a:xfrm>
          <a:off x="12579427" y="511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5" name="正方形/長方形 51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6" name="正方形/長方形 51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7" name="正方形/長方形 51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8" name="正方形/長方形 51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9" name="正方形/長方形 51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0" name="正方形/長方形 51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1" name="正方形/長方形 52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2" name="正方形/長方形 52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3" name="テキスト ボックス 52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4" name="直線コネクタ 52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6" name="テキスト ボックス 52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8" name="テキスト ボックス 52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0" name="直線コネクタ 52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5" name="直線コネクタ 53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7" name="フローチャート : 判断 53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8" name="直線コネクタ 53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9" name="フローチャート : 判断 53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0" name="テキスト ボックス 53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1" name="直線コネクタ 54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2" name="フローチャート : 判断 54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3" name="テキスト ボックス 54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4" name="直線コネクタ 54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5" name="フローチャート : 判断 54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6" name="テキスト ボックス 54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7" name="フローチャート : 判断 54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8" name="テキスト ボックス 54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円/楕円 55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6" name="円/楕円 55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7" name="テキスト ボックス 55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8" name="円/楕円 55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9" name="テキスト ボックス 55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0" name="円/楕円 55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1" name="テキスト ボックス 56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円/楕円 56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3" name="テキスト ボックス 56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4" name="直線コネクタ 57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5" name="テキスト ボックス 57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6" name="直線コネクタ 57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7" name="テキスト ボックス 57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8" name="直線コネクタ 57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79" name="テキスト ボックス 57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0" name="直線コネクタ 57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81" name="テキスト ボックス 58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83" name="テキスト ボックス 58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48306</xdr:rowOff>
    </xdr:from>
    <xdr:to>
      <xdr:col>23</xdr:col>
      <xdr:colOff>516889</xdr:colOff>
      <xdr:row>77</xdr:row>
      <xdr:rowOff>32006</xdr:rowOff>
    </xdr:to>
    <xdr:cxnSp macro="">
      <xdr:nvCxnSpPr>
        <xdr:cNvPr id="585" name="直線コネクタ 584"/>
        <xdr:cNvCxnSpPr/>
      </xdr:nvCxnSpPr>
      <xdr:spPr>
        <a:xfrm flipV="1">
          <a:off x="16317595" y="12049806"/>
          <a:ext cx="1269" cy="118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35833</xdr:rowOff>
    </xdr:from>
    <xdr:ext cx="534377" cy="259045"/>
    <xdr:sp macro="" textlink="">
      <xdr:nvSpPr>
        <xdr:cNvPr id="586" name="公債費最小値テキスト"/>
        <xdr:cNvSpPr txBox="1"/>
      </xdr:nvSpPr>
      <xdr:spPr>
        <a:xfrm>
          <a:off x="16370300" y="1323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77</xdr:row>
      <xdr:rowOff>32006</xdr:rowOff>
    </xdr:from>
    <xdr:to>
      <xdr:col>23</xdr:col>
      <xdr:colOff>606425</xdr:colOff>
      <xdr:row>77</xdr:row>
      <xdr:rowOff>32006</xdr:rowOff>
    </xdr:to>
    <xdr:cxnSp macro="">
      <xdr:nvCxnSpPr>
        <xdr:cNvPr id="587" name="直線コネクタ 586"/>
        <xdr:cNvCxnSpPr/>
      </xdr:nvCxnSpPr>
      <xdr:spPr>
        <a:xfrm>
          <a:off x="16230600" y="1323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166433</xdr:rowOff>
    </xdr:from>
    <xdr:ext cx="534377" cy="259045"/>
    <xdr:sp macro="" textlink="">
      <xdr:nvSpPr>
        <xdr:cNvPr id="588" name="公債費最大値テキスト"/>
        <xdr:cNvSpPr txBox="1"/>
      </xdr:nvSpPr>
      <xdr:spPr>
        <a:xfrm>
          <a:off x="16370300" y="1182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70</xdr:row>
      <xdr:rowOff>48306</xdr:rowOff>
    </xdr:from>
    <xdr:to>
      <xdr:col>23</xdr:col>
      <xdr:colOff>606425</xdr:colOff>
      <xdr:row>70</xdr:row>
      <xdr:rowOff>48306</xdr:rowOff>
    </xdr:to>
    <xdr:cxnSp macro="">
      <xdr:nvCxnSpPr>
        <xdr:cNvPr id="589" name="直線コネクタ 588"/>
        <xdr:cNvCxnSpPr/>
      </xdr:nvCxnSpPr>
      <xdr:spPr>
        <a:xfrm>
          <a:off x="16230600" y="1204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95238</xdr:rowOff>
    </xdr:from>
    <xdr:to>
      <xdr:col>23</xdr:col>
      <xdr:colOff>517525</xdr:colOff>
      <xdr:row>74</xdr:row>
      <xdr:rowOff>121000</xdr:rowOff>
    </xdr:to>
    <xdr:cxnSp macro="">
      <xdr:nvCxnSpPr>
        <xdr:cNvPr id="590" name="直線コネクタ 589"/>
        <xdr:cNvCxnSpPr/>
      </xdr:nvCxnSpPr>
      <xdr:spPr>
        <a:xfrm>
          <a:off x="15481300" y="12782538"/>
          <a:ext cx="838200" cy="2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146890</xdr:rowOff>
    </xdr:from>
    <xdr:ext cx="534377" cy="259045"/>
    <xdr:sp macro="" textlink="">
      <xdr:nvSpPr>
        <xdr:cNvPr id="591" name="公債費平均値テキスト"/>
        <xdr:cNvSpPr txBox="1"/>
      </xdr:nvSpPr>
      <xdr:spPr>
        <a:xfrm>
          <a:off x="16370300" y="12491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124013</xdr:rowOff>
    </xdr:from>
    <xdr:to>
      <xdr:col>23</xdr:col>
      <xdr:colOff>568325</xdr:colOff>
      <xdr:row>74</xdr:row>
      <xdr:rowOff>54163</xdr:rowOff>
    </xdr:to>
    <xdr:sp macro="" textlink="">
      <xdr:nvSpPr>
        <xdr:cNvPr id="592" name="フローチャート : 判断 591"/>
        <xdr:cNvSpPr/>
      </xdr:nvSpPr>
      <xdr:spPr>
        <a:xfrm>
          <a:off x="162687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81110</xdr:rowOff>
    </xdr:from>
    <xdr:to>
      <xdr:col>22</xdr:col>
      <xdr:colOff>365125</xdr:colOff>
      <xdr:row>74</xdr:row>
      <xdr:rowOff>95238</xdr:rowOff>
    </xdr:to>
    <xdr:cxnSp macro="">
      <xdr:nvCxnSpPr>
        <xdr:cNvPr id="593" name="直線コネクタ 592"/>
        <xdr:cNvCxnSpPr/>
      </xdr:nvCxnSpPr>
      <xdr:spPr>
        <a:xfrm>
          <a:off x="14592300" y="12768410"/>
          <a:ext cx="8890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65194</xdr:rowOff>
    </xdr:from>
    <xdr:to>
      <xdr:col>22</xdr:col>
      <xdr:colOff>415925</xdr:colOff>
      <xdr:row>73</xdr:row>
      <xdr:rowOff>166794</xdr:rowOff>
    </xdr:to>
    <xdr:sp macro="" textlink="">
      <xdr:nvSpPr>
        <xdr:cNvPr id="594" name="フローチャート : 判断 593"/>
        <xdr:cNvSpPr/>
      </xdr:nvSpPr>
      <xdr:spPr>
        <a:xfrm>
          <a:off x="15430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11871</xdr:rowOff>
    </xdr:from>
    <xdr:ext cx="534377" cy="259045"/>
    <xdr:sp macro="" textlink="">
      <xdr:nvSpPr>
        <xdr:cNvPr id="595" name="テキスト ボックス 594"/>
        <xdr:cNvSpPr txBox="1"/>
      </xdr:nvSpPr>
      <xdr:spPr>
        <a:xfrm>
          <a:off x="15214111" y="123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81110</xdr:rowOff>
    </xdr:from>
    <xdr:to>
      <xdr:col>21</xdr:col>
      <xdr:colOff>161925</xdr:colOff>
      <xdr:row>74</xdr:row>
      <xdr:rowOff>98346</xdr:rowOff>
    </xdr:to>
    <xdr:cxnSp macro="">
      <xdr:nvCxnSpPr>
        <xdr:cNvPr id="596" name="直線コネクタ 595"/>
        <xdr:cNvCxnSpPr/>
      </xdr:nvCxnSpPr>
      <xdr:spPr>
        <a:xfrm flipV="1">
          <a:off x="13703300" y="1276841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52575</xdr:rowOff>
    </xdr:from>
    <xdr:to>
      <xdr:col>21</xdr:col>
      <xdr:colOff>212725</xdr:colOff>
      <xdr:row>73</xdr:row>
      <xdr:rowOff>154175</xdr:rowOff>
    </xdr:to>
    <xdr:sp macro="" textlink="">
      <xdr:nvSpPr>
        <xdr:cNvPr id="597" name="フローチャート : 判断 596"/>
        <xdr:cNvSpPr/>
      </xdr:nvSpPr>
      <xdr:spPr>
        <a:xfrm>
          <a:off x="14541500" y="125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170702</xdr:rowOff>
    </xdr:from>
    <xdr:ext cx="534377" cy="259045"/>
    <xdr:sp macro="" textlink="">
      <xdr:nvSpPr>
        <xdr:cNvPr id="598" name="テキスト ボックス 597"/>
        <xdr:cNvSpPr txBox="1"/>
      </xdr:nvSpPr>
      <xdr:spPr>
        <a:xfrm>
          <a:off x="14325111" y="1234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98346</xdr:rowOff>
    </xdr:from>
    <xdr:to>
      <xdr:col>19</xdr:col>
      <xdr:colOff>644525</xdr:colOff>
      <xdr:row>74</xdr:row>
      <xdr:rowOff>106828</xdr:rowOff>
    </xdr:to>
    <xdr:cxnSp macro="">
      <xdr:nvCxnSpPr>
        <xdr:cNvPr id="599" name="直線コネクタ 598"/>
        <xdr:cNvCxnSpPr/>
      </xdr:nvCxnSpPr>
      <xdr:spPr>
        <a:xfrm flipV="1">
          <a:off x="12814300" y="12785646"/>
          <a:ext cx="889000" cy="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57490</xdr:rowOff>
    </xdr:from>
    <xdr:to>
      <xdr:col>20</xdr:col>
      <xdr:colOff>9525</xdr:colOff>
      <xdr:row>73</xdr:row>
      <xdr:rowOff>159090</xdr:rowOff>
    </xdr:to>
    <xdr:sp macro="" textlink="">
      <xdr:nvSpPr>
        <xdr:cNvPr id="600" name="フローチャート : 判断 599"/>
        <xdr:cNvSpPr/>
      </xdr:nvSpPr>
      <xdr:spPr>
        <a:xfrm>
          <a:off x="13652500" y="1257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4167</xdr:rowOff>
    </xdr:from>
    <xdr:ext cx="534377" cy="259045"/>
    <xdr:sp macro="" textlink="">
      <xdr:nvSpPr>
        <xdr:cNvPr id="601" name="テキスト ボックス 600"/>
        <xdr:cNvSpPr txBox="1"/>
      </xdr:nvSpPr>
      <xdr:spPr>
        <a:xfrm>
          <a:off x="13436111" y="1234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32756</xdr:rowOff>
    </xdr:from>
    <xdr:to>
      <xdr:col>18</xdr:col>
      <xdr:colOff>492125</xdr:colOff>
      <xdr:row>73</xdr:row>
      <xdr:rowOff>134356</xdr:rowOff>
    </xdr:to>
    <xdr:sp macro="" textlink="">
      <xdr:nvSpPr>
        <xdr:cNvPr id="602" name="フローチャート : 判断 601"/>
        <xdr:cNvSpPr/>
      </xdr:nvSpPr>
      <xdr:spPr>
        <a:xfrm>
          <a:off x="12763500" y="1254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150883</xdr:rowOff>
    </xdr:from>
    <xdr:ext cx="534377" cy="259045"/>
    <xdr:sp macro="" textlink="">
      <xdr:nvSpPr>
        <xdr:cNvPr id="603" name="テキスト ボックス 602"/>
        <xdr:cNvSpPr txBox="1"/>
      </xdr:nvSpPr>
      <xdr:spPr>
        <a:xfrm>
          <a:off x="12547111" y="1232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70200</xdr:rowOff>
    </xdr:from>
    <xdr:to>
      <xdr:col>23</xdr:col>
      <xdr:colOff>568325</xdr:colOff>
      <xdr:row>75</xdr:row>
      <xdr:rowOff>350</xdr:rowOff>
    </xdr:to>
    <xdr:sp macro="" textlink="">
      <xdr:nvSpPr>
        <xdr:cNvPr id="609" name="円/楕円 608"/>
        <xdr:cNvSpPr/>
      </xdr:nvSpPr>
      <xdr:spPr>
        <a:xfrm>
          <a:off x="16268700" y="127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48627</xdr:rowOff>
    </xdr:from>
    <xdr:ext cx="534377" cy="259045"/>
    <xdr:sp macro="" textlink="">
      <xdr:nvSpPr>
        <xdr:cNvPr id="610" name="公債費該当値テキスト"/>
        <xdr:cNvSpPr txBox="1"/>
      </xdr:nvSpPr>
      <xdr:spPr>
        <a:xfrm>
          <a:off x="16370300" y="1273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30,818</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44438</xdr:rowOff>
    </xdr:from>
    <xdr:to>
      <xdr:col>22</xdr:col>
      <xdr:colOff>415925</xdr:colOff>
      <xdr:row>74</xdr:row>
      <xdr:rowOff>146038</xdr:rowOff>
    </xdr:to>
    <xdr:sp macro="" textlink="">
      <xdr:nvSpPr>
        <xdr:cNvPr id="611" name="円/楕円 610"/>
        <xdr:cNvSpPr/>
      </xdr:nvSpPr>
      <xdr:spPr>
        <a:xfrm>
          <a:off x="15430500" y="1273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137165</xdr:rowOff>
    </xdr:from>
    <xdr:ext cx="534377" cy="259045"/>
    <xdr:sp macro="" textlink="">
      <xdr:nvSpPr>
        <xdr:cNvPr id="612" name="テキスト ボックス 611"/>
        <xdr:cNvSpPr txBox="1"/>
      </xdr:nvSpPr>
      <xdr:spPr>
        <a:xfrm>
          <a:off x="15214111" y="1282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31,945</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30310</xdr:rowOff>
    </xdr:from>
    <xdr:to>
      <xdr:col>21</xdr:col>
      <xdr:colOff>212725</xdr:colOff>
      <xdr:row>74</xdr:row>
      <xdr:rowOff>131910</xdr:rowOff>
    </xdr:to>
    <xdr:sp macro="" textlink="">
      <xdr:nvSpPr>
        <xdr:cNvPr id="613" name="円/楕円 612"/>
        <xdr:cNvSpPr/>
      </xdr:nvSpPr>
      <xdr:spPr>
        <a:xfrm>
          <a:off x="14541500" y="1271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123037</xdr:rowOff>
    </xdr:from>
    <xdr:ext cx="534377" cy="259045"/>
    <xdr:sp macro="" textlink="">
      <xdr:nvSpPr>
        <xdr:cNvPr id="614" name="テキスト ボックス 613"/>
        <xdr:cNvSpPr txBox="1"/>
      </xdr:nvSpPr>
      <xdr:spPr>
        <a:xfrm>
          <a:off x="14325111" y="1281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32,563</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47546</xdr:rowOff>
    </xdr:from>
    <xdr:to>
      <xdr:col>20</xdr:col>
      <xdr:colOff>9525</xdr:colOff>
      <xdr:row>74</xdr:row>
      <xdr:rowOff>149146</xdr:rowOff>
    </xdr:to>
    <xdr:sp macro="" textlink="">
      <xdr:nvSpPr>
        <xdr:cNvPr id="615" name="円/楕円 614"/>
        <xdr:cNvSpPr/>
      </xdr:nvSpPr>
      <xdr:spPr>
        <a:xfrm>
          <a:off x="13652500" y="1273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140273</xdr:rowOff>
    </xdr:from>
    <xdr:ext cx="534377" cy="259045"/>
    <xdr:sp macro="" textlink="">
      <xdr:nvSpPr>
        <xdr:cNvPr id="616" name="テキスト ボックス 615"/>
        <xdr:cNvSpPr txBox="1"/>
      </xdr:nvSpPr>
      <xdr:spPr>
        <a:xfrm>
          <a:off x="13436111" y="1282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31,809</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56028</xdr:rowOff>
    </xdr:from>
    <xdr:to>
      <xdr:col>18</xdr:col>
      <xdr:colOff>492125</xdr:colOff>
      <xdr:row>74</xdr:row>
      <xdr:rowOff>157628</xdr:rowOff>
    </xdr:to>
    <xdr:sp macro="" textlink="">
      <xdr:nvSpPr>
        <xdr:cNvPr id="617" name="円/楕円 616"/>
        <xdr:cNvSpPr/>
      </xdr:nvSpPr>
      <xdr:spPr>
        <a:xfrm>
          <a:off x="12763500" y="1274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148755</xdr:rowOff>
    </xdr:from>
    <xdr:ext cx="534377" cy="259045"/>
    <xdr:sp macro="" textlink="">
      <xdr:nvSpPr>
        <xdr:cNvPr id="618" name="テキスト ボックス 617"/>
        <xdr:cNvSpPr txBox="1"/>
      </xdr:nvSpPr>
      <xdr:spPr>
        <a:xfrm>
          <a:off x="12547111" y="1283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9" name="直線コネクタ 62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0" name="テキスト ボックス 62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1" name="直線コネクタ 63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2" name="テキスト ボックス 63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3" name="直線コネクタ 63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4" name="テキスト ボックス 63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5" name="直線コネクタ 63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6" name="テキスト ボックス 63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7" name="直線コネクタ 63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8" name="テキスト ボックス 63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0" name="テキスト ボックス 63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148616</xdr:rowOff>
    </xdr:from>
    <xdr:to>
      <xdr:col>23</xdr:col>
      <xdr:colOff>516889</xdr:colOff>
      <xdr:row>98</xdr:row>
      <xdr:rowOff>133108</xdr:rowOff>
    </xdr:to>
    <xdr:cxnSp macro="">
      <xdr:nvCxnSpPr>
        <xdr:cNvPr id="642" name="直線コネクタ 641"/>
        <xdr:cNvCxnSpPr/>
      </xdr:nvCxnSpPr>
      <xdr:spPr>
        <a:xfrm flipV="1">
          <a:off x="16317595" y="15750566"/>
          <a:ext cx="1269"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136935</xdr:rowOff>
    </xdr:from>
    <xdr:ext cx="469744" cy="259045"/>
    <xdr:sp macro="" textlink="">
      <xdr:nvSpPr>
        <xdr:cNvPr id="643" name="積立金最小値テキスト"/>
        <xdr:cNvSpPr txBox="1"/>
      </xdr:nvSpPr>
      <xdr:spPr>
        <a:xfrm>
          <a:off x="16370300" y="1693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a:t>
          </a:r>
          <a:endParaRPr kumimoji="1" lang="ja-JP" altLang="en-US" sz="1000" b="1">
            <a:latin typeface="ＭＳ Ｐゴシック"/>
          </a:endParaRPr>
        </a:p>
      </xdr:txBody>
    </xdr:sp>
    <xdr:clientData/>
  </xdr:oneCellAnchor>
  <xdr:twoCellAnchor>
    <xdr:from>
      <xdr:col>23</xdr:col>
      <xdr:colOff>428625</xdr:colOff>
      <xdr:row>98</xdr:row>
      <xdr:rowOff>133108</xdr:rowOff>
    </xdr:from>
    <xdr:to>
      <xdr:col>23</xdr:col>
      <xdr:colOff>606425</xdr:colOff>
      <xdr:row>98</xdr:row>
      <xdr:rowOff>133108</xdr:rowOff>
    </xdr:to>
    <xdr:cxnSp macro="">
      <xdr:nvCxnSpPr>
        <xdr:cNvPr id="644" name="直線コネクタ 643"/>
        <xdr:cNvCxnSpPr/>
      </xdr:nvCxnSpPr>
      <xdr:spPr>
        <a:xfrm>
          <a:off x="16230600" y="1693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95293</xdr:rowOff>
    </xdr:from>
    <xdr:ext cx="534377" cy="259045"/>
    <xdr:sp macro="" textlink="">
      <xdr:nvSpPr>
        <xdr:cNvPr id="645" name="積立金最大値テキスト"/>
        <xdr:cNvSpPr txBox="1"/>
      </xdr:nvSpPr>
      <xdr:spPr>
        <a:xfrm>
          <a:off x="16370300" y="1552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33,266</a:t>
          </a:r>
          <a:endParaRPr kumimoji="1" lang="ja-JP" altLang="en-US" sz="1000" b="1">
            <a:latin typeface="ＭＳ Ｐゴシック"/>
          </a:endParaRPr>
        </a:p>
      </xdr:txBody>
    </xdr:sp>
    <xdr:clientData/>
  </xdr:oneCellAnchor>
  <xdr:twoCellAnchor>
    <xdr:from>
      <xdr:col>23</xdr:col>
      <xdr:colOff>428625</xdr:colOff>
      <xdr:row>91</xdr:row>
      <xdr:rowOff>148616</xdr:rowOff>
    </xdr:from>
    <xdr:to>
      <xdr:col>23</xdr:col>
      <xdr:colOff>606425</xdr:colOff>
      <xdr:row>91</xdr:row>
      <xdr:rowOff>148616</xdr:rowOff>
    </xdr:to>
    <xdr:cxnSp macro="">
      <xdr:nvCxnSpPr>
        <xdr:cNvPr id="646" name="直線コネクタ 645"/>
        <xdr:cNvCxnSpPr/>
      </xdr:nvCxnSpPr>
      <xdr:spPr>
        <a:xfrm>
          <a:off x="16230600" y="1575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79921</xdr:rowOff>
    </xdr:from>
    <xdr:to>
      <xdr:col>23</xdr:col>
      <xdr:colOff>517525</xdr:colOff>
      <xdr:row>97</xdr:row>
      <xdr:rowOff>12788</xdr:rowOff>
    </xdr:to>
    <xdr:cxnSp macro="">
      <xdr:nvCxnSpPr>
        <xdr:cNvPr id="647" name="直線コネクタ 646"/>
        <xdr:cNvCxnSpPr/>
      </xdr:nvCxnSpPr>
      <xdr:spPr>
        <a:xfrm flipV="1">
          <a:off x="15481300" y="16539121"/>
          <a:ext cx="838200" cy="10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45190</xdr:rowOff>
    </xdr:from>
    <xdr:ext cx="534377" cy="259045"/>
    <xdr:sp macro="" textlink="">
      <xdr:nvSpPr>
        <xdr:cNvPr id="648" name="積立金平均値テキスト"/>
        <xdr:cNvSpPr txBox="1"/>
      </xdr:nvSpPr>
      <xdr:spPr>
        <a:xfrm>
          <a:off x="16370300" y="16504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66763</xdr:rowOff>
    </xdr:from>
    <xdr:to>
      <xdr:col>23</xdr:col>
      <xdr:colOff>568325</xdr:colOff>
      <xdr:row>96</xdr:row>
      <xdr:rowOff>168363</xdr:rowOff>
    </xdr:to>
    <xdr:sp macro="" textlink="">
      <xdr:nvSpPr>
        <xdr:cNvPr id="649" name="フローチャート : 判断 648"/>
        <xdr:cNvSpPr/>
      </xdr:nvSpPr>
      <xdr:spPr>
        <a:xfrm>
          <a:off x="16268700" y="165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12788</xdr:rowOff>
    </xdr:from>
    <xdr:to>
      <xdr:col>22</xdr:col>
      <xdr:colOff>365125</xdr:colOff>
      <xdr:row>97</xdr:row>
      <xdr:rowOff>33782</xdr:rowOff>
    </xdr:to>
    <xdr:cxnSp macro="">
      <xdr:nvCxnSpPr>
        <xdr:cNvPr id="650" name="直線コネクタ 649"/>
        <xdr:cNvCxnSpPr/>
      </xdr:nvCxnSpPr>
      <xdr:spPr>
        <a:xfrm flipV="1">
          <a:off x="14592300" y="16643438"/>
          <a:ext cx="889000" cy="2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121132</xdr:rowOff>
    </xdr:from>
    <xdr:to>
      <xdr:col>22</xdr:col>
      <xdr:colOff>415925</xdr:colOff>
      <xdr:row>97</xdr:row>
      <xdr:rowOff>51282</xdr:rowOff>
    </xdr:to>
    <xdr:sp macro="" textlink="">
      <xdr:nvSpPr>
        <xdr:cNvPr id="651" name="フローチャート : 判断 650"/>
        <xdr:cNvSpPr/>
      </xdr:nvSpPr>
      <xdr:spPr>
        <a:xfrm>
          <a:off x="15430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67809</xdr:rowOff>
    </xdr:from>
    <xdr:ext cx="534377" cy="259045"/>
    <xdr:sp macro="" textlink="">
      <xdr:nvSpPr>
        <xdr:cNvPr id="652" name="テキスト ボックス 651"/>
        <xdr:cNvSpPr txBox="1"/>
      </xdr:nvSpPr>
      <xdr:spPr>
        <a:xfrm>
          <a:off x="15214111" y="163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33782</xdr:rowOff>
    </xdr:from>
    <xdr:to>
      <xdr:col>21</xdr:col>
      <xdr:colOff>161925</xdr:colOff>
      <xdr:row>97</xdr:row>
      <xdr:rowOff>79197</xdr:rowOff>
    </xdr:to>
    <xdr:cxnSp macro="">
      <xdr:nvCxnSpPr>
        <xdr:cNvPr id="653" name="直線コネクタ 652"/>
        <xdr:cNvCxnSpPr/>
      </xdr:nvCxnSpPr>
      <xdr:spPr>
        <a:xfrm flipV="1">
          <a:off x="13703300" y="16664432"/>
          <a:ext cx="889000" cy="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34455</xdr:rowOff>
    </xdr:from>
    <xdr:to>
      <xdr:col>21</xdr:col>
      <xdr:colOff>212725</xdr:colOff>
      <xdr:row>96</xdr:row>
      <xdr:rowOff>136055</xdr:rowOff>
    </xdr:to>
    <xdr:sp macro="" textlink="">
      <xdr:nvSpPr>
        <xdr:cNvPr id="654" name="フローチャート : 判断 653"/>
        <xdr:cNvSpPr/>
      </xdr:nvSpPr>
      <xdr:spPr>
        <a:xfrm>
          <a:off x="14541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152582</xdr:rowOff>
    </xdr:from>
    <xdr:ext cx="534377" cy="259045"/>
    <xdr:sp macro="" textlink="">
      <xdr:nvSpPr>
        <xdr:cNvPr id="655" name="テキスト ボックス 654"/>
        <xdr:cNvSpPr txBox="1"/>
      </xdr:nvSpPr>
      <xdr:spPr>
        <a:xfrm>
          <a:off x="14325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79197</xdr:rowOff>
    </xdr:from>
    <xdr:to>
      <xdr:col>19</xdr:col>
      <xdr:colOff>644525</xdr:colOff>
      <xdr:row>98</xdr:row>
      <xdr:rowOff>133947</xdr:rowOff>
    </xdr:to>
    <xdr:cxnSp macro="">
      <xdr:nvCxnSpPr>
        <xdr:cNvPr id="656" name="直線コネクタ 655"/>
        <xdr:cNvCxnSpPr/>
      </xdr:nvCxnSpPr>
      <xdr:spPr>
        <a:xfrm flipV="1">
          <a:off x="12814300" y="16709847"/>
          <a:ext cx="889000" cy="22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153212</xdr:rowOff>
    </xdr:from>
    <xdr:to>
      <xdr:col>20</xdr:col>
      <xdr:colOff>9525</xdr:colOff>
      <xdr:row>97</xdr:row>
      <xdr:rowOff>83362</xdr:rowOff>
    </xdr:to>
    <xdr:sp macro="" textlink="">
      <xdr:nvSpPr>
        <xdr:cNvPr id="657" name="フローチャート : 判断 656"/>
        <xdr:cNvSpPr/>
      </xdr:nvSpPr>
      <xdr:spPr>
        <a:xfrm>
          <a:off x="13652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99889</xdr:rowOff>
    </xdr:from>
    <xdr:ext cx="469744" cy="259045"/>
    <xdr:sp macro="" textlink="">
      <xdr:nvSpPr>
        <xdr:cNvPr id="658" name="テキスト ボックス 657"/>
        <xdr:cNvSpPr txBox="1"/>
      </xdr:nvSpPr>
      <xdr:spPr>
        <a:xfrm>
          <a:off x="13468427" y="1638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109131</xdr:rowOff>
    </xdr:from>
    <xdr:to>
      <xdr:col>18</xdr:col>
      <xdr:colOff>492125</xdr:colOff>
      <xdr:row>97</xdr:row>
      <xdr:rowOff>39281</xdr:rowOff>
    </xdr:to>
    <xdr:sp macro="" textlink="">
      <xdr:nvSpPr>
        <xdr:cNvPr id="659" name="フローチャート : 判断 658"/>
        <xdr:cNvSpPr/>
      </xdr:nvSpPr>
      <xdr:spPr>
        <a:xfrm>
          <a:off x="12763500" y="1656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55808</xdr:rowOff>
    </xdr:from>
    <xdr:ext cx="534377" cy="259045"/>
    <xdr:sp macro="" textlink="">
      <xdr:nvSpPr>
        <xdr:cNvPr id="660" name="テキスト ボックス 659"/>
        <xdr:cNvSpPr txBox="1"/>
      </xdr:nvSpPr>
      <xdr:spPr>
        <a:xfrm>
          <a:off x="12547111" y="163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29121</xdr:rowOff>
    </xdr:from>
    <xdr:to>
      <xdr:col>23</xdr:col>
      <xdr:colOff>568325</xdr:colOff>
      <xdr:row>96</xdr:row>
      <xdr:rowOff>130721</xdr:rowOff>
    </xdr:to>
    <xdr:sp macro="" textlink="">
      <xdr:nvSpPr>
        <xdr:cNvPr id="666" name="円/楕円 665"/>
        <xdr:cNvSpPr/>
      </xdr:nvSpPr>
      <xdr:spPr>
        <a:xfrm>
          <a:off x="16268700" y="1648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51998</xdr:rowOff>
    </xdr:from>
    <xdr:ext cx="534377" cy="259045"/>
    <xdr:sp macro="" textlink="">
      <xdr:nvSpPr>
        <xdr:cNvPr id="667" name="積立金該当値テキスト"/>
        <xdr:cNvSpPr txBox="1"/>
      </xdr:nvSpPr>
      <xdr:spPr>
        <a:xfrm>
          <a:off x="16370300" y="1633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12,569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133438</xdr:rowOff>
    </xdr:from>
    <xdr:to>
      <xdr:col>22</xdr:col>
      <xdr:colOff>415925</xdr:colOff>
      <xdr:row>97</xdr:row>
      <xdr:rowOff>63588</xdr:rowOff>
    </xdr:to>
    <xdr:sp macro="" textlink="">
      <xdr:nvSpPr>
        <xdr:cNvPr id="668" name="円/楕円 667"/>
        <xdr:cNvSpPr/>
      </xdr:nvSpPr>
      <xdr:spPr>
        <a:xfrm>
          <a:off x="15430500" y="1659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54715</xdr:rowOff>
    </xdr:from>
    <xdr:ext cx="469744" cy="259045"/>
    <xdr:sp macro="" textlink="">
      <xdr:nvSpPr>
        <xdr:cNvPr id="669" name="テキスト ボックス 668"/>
        <xdr:cNvSpPr txBox="1"/>
      </xdr:nvSpPr>
      <xdr:spPr>
        <a:xfrm>
          <a:off x="15246427" y="1668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154432</xdr:rowOff>
    </xdr:from>
    <xdr:to>
      <xdr:col>21</xdr:col>
      <xdr:colOff>212725</xdr:colOff>
      <xdr:row>97</xdr:row>
      <xdr:rowOff>84582</xdr:rowOff>
    </xdr:to>
    <xdr:sp macro="" textlink="">
      <xdr:nvSpPr>
        <xdr:cNvPr id="670" name="円/楕円 669"/>
        <xdr:cNvSpPr/>
      </xdr:nvSpPr>
      <xdr:spPr>
        <a:xfrm>
          <a:off x="14541500" y="1661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75709</xdr:rowOff>
    </xdr:from>
    <xdr:ext cx="469744" cy="259045"/>
    <xdr:sp macro="" textlink="">
      <xdr:nvSpPr>
        <xdr:cNvPr id="671" name="テキスト ボックス 670"/>
        <xdr:cNvSpPr txBox="1"/>
      </xdr:nvSpPr>
      <xdr:spPr>
        <a:xfrm>
          <a:off x="14357427" y="1670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28397</xdr:rowOff>
    </xdr:from>
    <xdr:to>
      <xdr:col>20</xdr:col>
      <xdr:colOff>9525</xdr:colOff>
      <xdr:row>97</xdr:row>
      <xdr:rowOff>129997</xdr:rowOff>
    </xdr:to>
    <xdr:sp macro="" textlink="">
      <xdr:nvSpPr>
        <xdr:cNvPr id="672" name="円/楕円 671"/>
        <xdr:cNvSpPr/>
      </xdr:nvSpPr>
      <xdr:spPr>
        <a:xfrm>
          <a:off x="13652500" y="166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121124</xdr:rowOff>
    </xdr:from>
    <xdr:ext cx="469744" cy="259045"/>
    <xdr:sp macro="" textlink="">
      <xdr:nvSpPr>
        <xdr:cNvPr id="673" name="テキスト ボックス 672"/>
        <xdr:cNvSpPr txBox="1"/>
      </xdr:nvSpPr>
      <xdr:spPr>
        <a:xfrm>
          <a:off x="13468427" y="1675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83147</xdr:rowOff>
    </xdr:from>
    <xdr:to>
      <xdr:col>18</xdr:col>
      <xdr:colOff>492125</xdr:colOff>
      <xdr:row>99</xdr:row>
      <xdr:rowOff>13297</xdr:rowOff>
    </xdr:to>
    <xdr:sp macro="" textlink="">
      <xdr:nvSpPr>
        <xdr:cNvPr id="674" name="円/楕円 673"/>
        <xdr:cNvSpPr/>
      </xdr:nvSpPr>
      <xdr:spPr>
        <a:xfrm>
          <a:off x="12763500" y="1688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4424</xdr:rowOff>
    </xdr:from>
    <xdr:ext cx="469744" cy="259045"/>
    <xdr:sp macro="" textlink="">
      <xdr:nvSpPr>
        <xdr:cNvPr id="675" name="テキスト ボックス 674"/>
        <xdr:cNvSpPr txBox="1"/>
      </xdr:nvSpPr>
      <xdr:spPr>
        <a:xfrm>
          <a:off x="12579427" y="1697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89" name="テキスト ボックス 68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1" name="テキスト ボックス 69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3" name="テキスト ボックス 69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95" name="テキスト ボックス 69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697" name="テキスト ボックス 69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9" name="テキスト ボックス 69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135781</xdr:rowOff>
    </xdr:from>
    <xdr:to>
      <xdr:col>32</xdr:col>
      <xdr:colOff>186689</xdr:colOff>
      <xdr:row>39</xdr:row>
      <xdr:rowOff>98878</xdr:rowOff>
    </xdr:to>
    <xdr:cxnSp macro="">
      <xdr:nvCxnSpPr>
        <xdr:cNvPr id="701" name="直線コネクタ 700"/>
        <xdr:cNvCxnSpPr/>
      </xdr:nvCxnSpPr>
      <xdr:spPr>
        <a:xfrm flipV="1">
          <a:off x="22159595" y="5279281"/>
          <a:ext cx="1269" cy="1506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82458</xdr:rowOff>
    </xdr:from>
    <xdr:ext cx="469744" cy="259045"/>
    <xdr:sp macro="" textlink="">
      <xdr:nvSpPr>
        <xdr:cNvPr id="704" name="投資及び出資金最大値テキスト"/>
        <xdr:cNvSpPr txBox="1"/>
      </xdr:nvSpPr>
      <xdr:spPr>
        <a:xfrm>
          <a:off x="22212300" y="505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9,224</a:t>
          </a:r>
          <a:endParaRPr kumimoji="1" lang="ja-JP" altLang="en-US" sz="1000" b="1">
            <a:latin typeface="ＭＳ Ｐゴシック"/>
          </a:endParaRPr>
        </a:p>
      </xdr:txBody>
    </xdr:sp>
    <xdr:clientData/>
  </xdr:oneCellAnchor>
  <xdr:twoCellAnchor>
    <xdr:from>
      <xdr:col>32</xdr:col>
      <xdr:colOff>98425</xdr:colOff>
      <xdr:row>30</xdr:row>
      <xdr:rowOff>135781</xdr:rowOff>
    </xdr:from>
    <xdr:to>
      <xdr:col>32</xdr:col>
      <xdr:colOff>276225</xdr:colOff>
      <xdr:row>30</xdr:row>
      <xdr:rowOff>135781</xdr:rowOff>
    </xdr:to>
    <xdr:cxnSp macro="">
      <xdr:nvCxnSpPr>
        <xdr:cNvPr id="705" name="直線コネクタ 704"/>
        <xdr:cNvCxnSpPr/>
      </xdr:nvCxnSpPr>
      <xdr:spPr>
        <a:xfrm>
          <a:off x="22072600" y="527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160110</xdr:rowOff>
    </xdr:from>
    <xdr:to>
      <xdr:col>32</xdr:col>
      <xdr:colOff>187325</xdr:colOff>
      <xdr:row>38</xdr:row>
      <xdr:rowOff>168765</xdr:rowOff>
    </xdr:to>
    <xdr:cxnSp macro="">
      <xdr:nvCxnSpPr>
        <xdr:cNvPr id="706" name="直線コネクタ 705"/>
        <xdr:cNvCxnSpPr/>
      </xdr:nvCxnSpPr>
      <xdr:spPr>
        <a:xfrm>
          <a:off x="21323300" y="6675210"/>
          <a:ext cx="838200" cy="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165498</xdr:rowOff>
    </xdr:from>
    <xdr:ext cx="469744" cy="259045"/>
    <xdr:sp macro="" textlink="">
      <xdr:nvSpPr>
        <xdr:cNvPr id="707" name="投資及び出資金平均値テキスト"/>
        <xdr:cNvSpPr txBox="1"/>
      </xdr:nvSpPr>
      <xdr:spPr>
        <a:xfrm>
          <a:off x="22212300" y="6337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142621</xdr:rowOff>
    </xdr:from>
    <xdr:to>
      <xdr:col>32</xdr:col>
      <xdr:colOff>238125</xdr:colOff>
      <xdr:row>38</xdr:row>
      <xdr:rowOff>72771</xdr:rowOff>
    </xdr:to>
    <xdr:sp macro="" textlink="">
      <xdr:nvSpPr>
        <xdr:cNvPr id="708" name="フローチャート : 判断 707"/>
        <xdr:cNvSpPr/>
      </xdr:nvSpPr>
      <xdr:spPr>
        <a:xfrm>
          <a:off x="22110700" y="64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160110</xdr:rowOff>
    </xdr:from>
    <xdr:to>
      <xdr:col>31</xdr:col>
      <xdr:colOff>34925</xdr:colOff>
      <xdr:row>39</xdr:row>
      <xdr:rowOff>1070</xdr:rowOff>
    </xdr:to>
    <xdr:cxnSp macro="">
      <xdr:nvCxnSpPr>
        <xdr:cNvPr id="709" name="直線コネクタ 708"/>
        <xdr:cNvCxnSpPr/>
      </xdr:nvCxnSpPr>
      <xdr:spPr>
        <a:xfrm flipV="1">
          <a:off x="20434300" y="6675210"/>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50038</xdr:rowOff>
    </xdr:from>
    <xdr:to>
      <xdr:col>31</xdr:col>
      <xdr:colOff>85725</xdr:colOff>
      <xdr:row>38</xdr:row>
      <xdr:rowOff>151638</xdr:rowOff>
    </xdr:to>
    <xdr:sp macro="" textlink="">
      <xdr:nvSpPr>
        <xdr:cNvPr id="710" name="フローチャート : 判断 709"/>
        <xdr:cNvSpPr/>
      </xdr:nvSpPr>
      <xdr:spPr>
        <a:xfrm>
          <a:off x="21272500" y="65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168165</xdr:rowOff>
    </xdr:from>
    <xdr:ext cx="469744" cy="259045"/>
    <xdr:sp macro="" textlink="">
      <xdr:nvSpPr>
        <xdr:cNvPr id="711" name="テキスト ボックス 710"/>
        <xdr:cNvSpPr txBox="1"/>
      </xdr:nvSpPr>
      <xdr:spPr>
        <a:xfrm>
          <a:off x="21088427" y="63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254</xdr:rowOff>
    </xdr:from>
    <xdr:to>
      <xdr:col>29</xdr:col>
      <xdr:colOff>517525</xdr:colOff>
      <xdr:row>39</xdr:row>
      <xdr:rowOff>1070</xdr:rowOff>
    </xdr:to>
    <xdr:cxnSp macro="">
      <xdr:nvCxnSpPr>
        <xdr:cNvPr id="712" name="直線コネクタ 711"/>
        <xdr:cNvCxnSpPr/>
      </xdr:nvCxnSpPr>
      <xdr:spPr>
        <a:xfrm>
          <a:off x="19545300" y="6686804"/>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146703</xdr:rowOff>
    </xdr:from>
    <xdr:to>
      <xdr:col>29</xdr:col>
      <xdr:colOff>568325</xdr:colOff>
      <xdr:row>38</xdr:row>
      <xdr:rowOff>76853</xdr:rowOff>
    </xdr:to>
    <xdr:sp macro="" textlink="">
      <xdr:nvSpPr>
        <xdr:cNvPr id="713" name="フローチャート : 判断 712"/>
        <xdr:cNvSpPr/>
      </xdr:nvSpPr>
      <xdr:spPr>
        <a:xfrm>
          <a:off x="203835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93380</xdr:rowOff>
    </xdr:from>
    <xdr:ext cx="469744" cy="259045"/>
    <xdr:sp macro="" textlink="">
      <xdr:nvSpPr>
        <xdr:cNvPr id="714" name="テキスト ボックス 713"/>
        <xdr:cNvSpPr txBox="1"/>
      </xdr:nvSpPr>
      <xdr:spPr>
        <a:xfrm>
          <a:off x="20199427" y="626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141986</xdr:rowOff>
    </xdr:from>
    <xdr:to>
      <xdr:col>28</xdr:col>
      <xdr:colOff>314325</xdr:colOff>
      <xdr:row>39</xdr:row>
      <xdr:rowOff>254</xdr:rowOff>
    </xdr:to>
    <xdr:cxnSp macro="">
      <xdr:nvCxnSpPr>
        <xdr:cNvPr id="715" name="直線コネクタ 714"/>
        <xdr:cNvCxnSpPr/>
      </xdr:nvCxnSpPr>
      <xdr:spPr>
        <a:xfrm>
          <a:off x="18656300" y="665708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16728</xdr:rowOff>
    </xdr:from>
    <xdr:to>
      <xdr:col>28</xdr:col>
      <xdr:colOff>365125</xdr:colOff>
      <xdr:row>38</xdr:row>
      <xdr:rowOff>118328</xdr:rowOff>
    </xdr:to>
    <xdr:sp macro="" textlink="">
      <xdr:nvSpPr>
        <xdr:cNvPr id="716" name="フローチャート : 判断 715"/>
        <xdr:cNvSpPr/>
      </xdr:nvSpPr>
      <xdr:spPr>
        <a:xfrm>
          <a:off x="19494500" y="653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134855</xdr:rowOff>
    </xdr:from>
    <xdr:ext cx="469744" cy="259045"/>
    <xdr:sp macro="" textlink="">
      <xdr:nvSpPr>
        <xdr:cNvPr id="717" name="テキスト ボックス 716"/>
        <xdr:cNvSpPr txBox="1"/>
      </xdr:nvSpPr>
      <xdr:spPr>
        <a:xfrm>
          <a:off x="19310427" y="630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57386</xdr:rowOff>
    </xdr:from>
    <xdr:to>
      <xdr:col>27</xdr:col>
      <xdr:colOff>161925</xdr:colOff>
      <xdr:row>38</xdr:row>
      <xdr:rowOff>158986</xdr:rowOff>
    </xdr:to>
    <xdr:sp macro="" textlink="">
      <xdr:nvSpPr>
        <xdr:cNvPr id="718" name="フローチャート : 判断 717"/>
        <xdr:cNvSpPr/>
      </xdr:nvSpPr>
      <xdr:spPr>
        <a:xfrm>
          <a:off x="18605500" y="657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4063</xdr:rowOff>
    </xdr:from>
    <xdr:ext cx="378565" cy="259045"/>
    <xdr:sp macro="" textlink="">
      <xdr:nvSpPr>
        <xdr:cNvPr id="719" name="テキスト ボックス 718"/>
        <xdr:cNvSpPr txBox="1"/>
      </xdr:nvSpPr>
      <xdr:spPr>
        <a:xfrm>
          <a:off x="18467017" y="634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117965</xdr:rowOff>
    </xdr:from>
    <xdr:to>
      <xdr:col>32</xdr:col>
      <xdr:colOff>238125</xdr:colOff>
      <xdr:row>39</xdr:row>
      <xdr:rowOff>48115</xdr:rowOff>
    </xdr:to>
    <xdr:sp macro="" textlink="">
      <xdr:nvSpPr>
        <xdr:cNvPr id="725" name="円/楕円 724"/>
        <xdr:cNvSpPr/>
      </xdr:nvSpPr>
      <xdr:spPr>
        <a:xfrm>
          <a:off x="22110700" y="663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32892</xdr:rowOff>
    </xdr:from>
    <xdr:ext cx="378565" cy="259045"/>
    <xdr:sp macro="" textlink="">
      <xdr:nvSpPr>
        <xdr:cNvPr id="726" name="投資及び出資金該当値テキスト"/>
        <xdr:cNvSpPr txBox="1"/>
      </xdr:nvSpPr>
      <xdr:spPr>
        <a:xfrm>
          <a:off x="22212300" y="6547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109310</xdr:rowOff>
    </xdr:from>
    <xdr:to>
      <xdr:col>31</xdr:col>
      <xdr:colOff>85725</xdr:colOff>
      <xdr:row>39</xdr:row>
      <xdr:rowOff>39460</xdr:rowOff>
    </xdr:to>
    <xdr:sp macro="" textlink="">
      <xdr:nvSpPr>
        <xdr:cNvPr id="727" name="円/楕円 726"/>
        <xdr:cNvSpPr/>
      </xdr:nvSpPr>
      <xdr:spPr>
        <a:xfrm>
          <a:off x="21272500" y="662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30587</xdr:rowOff>
    </xdr:from>
    <xdr:ext cx="378565" cy="259045"/>
    <xdr:sp macro="" textlink="">
      <xdr:nvSpPr>
        <xdr:cNvPr id="728" name="テキスト ボックス 727"/>
        <xdr:cNvSpPr txBox="1"/>
      </xdr:nvSpPr>
      <xdr:spPr>
        <a:xfrm>
          <a:off x="21134017" y="671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121720</xdr:rowOff>
    </xdr:from>
    <xdr:to>
      <xdr:col>29</xdr:col>
      <xdr:colOff>568325</xdr:colOff>
      <xdr:row>39</xdr:row>
      <xdr:rowOff>51870</xdr:rowOff>
    </xdr:to>
    <xdr:sp macro="" textlink="">
      <xdr:nvSpPr>
        <xdr:cNvPr id="729" name="円/楕円 728"/>
        <xdr:cNvSpPr/>
      </xdr:nvSpPr>
      <xdr:spPr>
        <a:xfrm>
          <a:off x="20383500" y="663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42997</xdr:rowOff>
    </xdr:from>
    <xdr:ext cx="378565" cy="259045"/>
    <xdr:sp macro="" textlink="">
      <xdr:nvSpPr>
        <xdr:cNvPr id="730" name="テキスト ボックス 729"/>
        <xdr:cNvSpPr txBox="1"/>
      </xdr:nvSpPr>
      <xdr:spPr>
        <a:xfrm>
          <a:off x="20245017" y="672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120904</xdr:rowOff>
    </xdr:from>
    <xdr:to>
      <xdr:col>28</xdr:col>
      <xdr:colOff>365125</xdr:colOff>
      <xdr:row>39</xdr:row>
      <xdr:rowOff>51054</xdr:rowOff>
    </xdr:to>
    <xdr:sp macro="" textlink="">
      <xdr:nvSpPr>
        <xdr:cNvPr id="731" name="円/楕円 730"/>
        <xdr:cNvSpPr/>
      </xdr:nvSpPr>
      <xdr:spPr>
        <a:xfrm>
          <a:off x="19494500" y="66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42181</xdr:rowOff>
    </xdr:from>
    <xdr:ext cx="378565" cy="259045"/>
    <xdr:sp macro="" textlink="">
      <xdr:nvSpPr>
        <xdr:cNvPr id="732" name="テキスト ボックス 731"/>
        <xdr:cNvSpPr txBox="1"/>
      </xdr:nvSpPr>
      <xdr:spPr>
        <a:xfrm>
          <a:off x="19356017" y="6728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91186</xdr:rowOff>
    </xdr:from>
    <xdr:to>
      <xdr:col>27</xdr:col>
      <xdr:colOff>161925</xdr:colOff>
      <xdr:row>39</xdr:row>
      <xdr:rowOff>21336</xdr:rowOff>
    </xdr:to>
    <xdr:sp macro="" textlink="">
      <xdr:nvSpPr>
        <xdr:cNvPr id="733" name="円/楕円 732"/>
        <xdr:cNvSpPr/>
      </xdr:nvSpPr>
      <xdr:spPr>
        <a:xfrm>
          <a:off x="186055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12463</xdr:rowOff>
    </xdr:from>
    <xdr:ext cx="378565" cy="259045"/>
    <xdr:sp macro="" textlink="">
      <xdr:nvSpPr>
        <xdr:cNvPr id="734" name="テキスト ボックス 733"/>
        <xdr:cNvSpPr txBox="1"/>
      </xdr:nvSpPr>
      <xdr:spPr>
        <a:xfrm>
          <a:off x="18467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5" name="直線コネクタ 74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6" name="テキスト ボックス 74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7" name="直線コネクタ 74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8" name="テキスト ボックス 74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9" name="直線コネクタ 74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0" name="テキスト ボックス 74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1" name="直線コネクタ 75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2" name="テキスト ボックス 75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3" name="直線コネクタ 75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4" name="テキスト ボックス 75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113548</xdr:rowOff>
    </xdr:from>
    <xdr:to>
      <xdr:col>32</xdr:col>
      <xdr:colOff>186689</xdr:colOff>
      <xdr:row>58</xdr:row>
      <xdr:rowOff>139700</xdr:rowOff>
    </xdr:to>
    <xdr:cxnSp macro="">
      <xdr:nvCxnSpPr>
        <xdr:cNvPr id="756" name="直線コネクタ 755"/>
        <xdr:cNvCxnSpPr/>
      </xdr:nvCxnSpPr>
      <xdr:spPr>
        <a:xfrm flipV="1">
          <a:off x="22159595" y="9028948"/>
          <a:ext cx="1269" cy="1054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8" name="直線コネクタ 75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60225</xdr:rowOff>
    </xdr:from>
    <xdr:ext cx="534377" cy="259045"/>
    <xdr:sp macro="" textlink="">
      <xdr:nvSpPr>
        <xdr:cNvPr id="759" name="貸付金最大値テキスト"/>
        <xdr:cNvSpPr txBox="1"/>
      </xdr:nvSpPr>
      <xdr:spPr>
        <a:xfrm>
          <a:off x="22212300" y="880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23,072</a:t>
          </a:r>
          <a:endParaRPr kumimoji="1" lang="ja-JP" altLang="en-US" sz="1000" b="1">
            <a:latin typeface="ＭＳ Ｐゴシック"/>
          </a:endParaRPr>
        </a:p>
      </xdr:txBody>
    </xdr:sp>
    <xdr:clientData/>
  </xdr:oneCellAnchor>
  <xdr:twoCellAnchor>
    <xdr:from>
      <xdr:col>32</xdr:col>
      <xdr:colOff>98425</xdr:colOff>
      <xdr:row>52</xdr:row>
      <xdr:rowOff>113548</xdr:rowOff>
    </xdr:from>
    <xdr:to>
      <xdr:col>32</xdr:col>
      <xdr:colOff>276225</xdr:colOff>
      <xdr:row>52</xdr:row>
      <xdr:rowOff>113548</xdr:rowOff>
    </xdr:to>
    <xdr:cxnSp macro="">
      <xdr:nvCxnSpPr>
        <xdr:cNvPr id="760" name="直線コネクタ 759"/>
        <xdr:cNvCxnSpPr/>
      </xdr:nvCxnSpPr>
      <xdr:spPr>
        <a:xfrm>
          <a:off x="22072600" y="902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151313</xdr:rowOff>
    </xdr:from>
    <xdr:to>
      <xdr:col>32</xdr:col>
      <xdr:colOff>187325</xdr:colOff>
      <xdr:row>57</xdr:row>
      <xdr:rowOff>164663</xdr:rowOff>
    </xdr:to>
    <xdr:cxnSp macro="">
      <xdr:nvCxnSpPr>
        <xdr:cNvPr id="761" name="直線コネクタ 760"/>
        <xdr:cNvCxnSpPr/>
      </xdr:nvCxnSpPr>
      <xdr:spPr>
        <a:xfrm>
          <a:off x="21323300" y="9923963"/>
          <a:ext cx="8382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52112</xdr:rowOff>
    </xdr:from>
    <xdr:ext cx="469744" cy="259045"/>
    <xdr:sp macro="" textlink="">
      <xdr:nvSpPr>
        <xdr:cNvPr id="762" name="貸付金平均値テキスト"/>
        <xdr:cNvSpPr txBox="1"/>
      </xdr:nvSpPr>
      <xdr:spPr>
        <a:xfrm>
          <a:off x="22212300" y="9653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29235</xdr:rowOff>
    </xdr:from>
    <xdr:to>
      <xdr:col>32</xdr:col>
      <xdr:colOff>238125</xdr:colOff>
      <xdr:row>57</xdr:row>
      <xdr:rowOff>130835</xdr:rowOff>
    </xdr:to>
    <xdr:sp macro="" textlink="">
      <xdr:nvSpPr>
        <xdr:cNvPr id="763" name="フローチャート : 判断 762"/>
        <xdr:cNvSpPr/>
      </xdr:nvSpPr>
      <xdr:spPr>
        <a:xfrm>
          <a:off x="221107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151313</xdr:rowOff>
    </xdr:from>
    <xdr:to>
      <xdr:col>31</xdr:col>
      <xdr:colOff>34925</xdr:colOff>
      <xdr:row>57</xdr:row>
      <xdr:rowOff>163154</xdr:rowOff>
    </xdr:to>
    <xdr:cxnSp macro="">
      <xdr:nvCxnSpPr>
        <xdr:cNvPr id="764" name="直線コネクタ 763"/>
        <xdr:cNvCxnSpPr/>
      </xdr:nvCxnSpPr>
      <xdr:spPr>
        <a:xfrm flipV="1">
          <a:off x="20434300" y="9923963"/>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159995</xdr:rowOff>
    </xdr:from>
    <xdr:to>
      <xdr:col>31</xdr:col>
      <xdr:colOff>85725</xdr:colOff>
      <xdr:row>57</xdr:row>
      <xdr:rowOff>90145</xdr:rowOff>
    </xdr:to>
    <xdr:sp macro="" textlink="">
      <xdr:nvSpPr>
        <xdr:cNvPr id="765" name="フローチャート : 判断 764"/>
        <xdr:cNvSpPr/>
      </xdr:nvSpPr>
      <xdr:spPr>
        <a:xfrm>
          <a:off x="21272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106672</xdr:rowOff>
    </xdr:from>
    <xdr:ext cx="469744" cy="259045"/>
    <xdr:sp macro="" textlink="">
      <xdr:nvSpPr>
        <xdr:cNvPr id="766" name="テキスト ボックス 765"/>
        <xdr:cNvSpPr txBox="1"/>
      </xdr:nvSpPr>
      <xdr:spPr>
        <a:xfrm>
          <a:off x="21088427"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163154</xdr:rowOff>
    </xdr:from>
    <xdr:to>
      <xdr:col>29</xdr:col>
      <xdr:colOff>517525</xdr:colOff>
      <xdr:row>58</xdr:row>
      <xdr:rowOff>10130</xdr:rowOff>
    </xdr:to>
    <xdr:cxnSp macro="">
      <xdr:nvCxnSpPr>
        <xdr:cNvPr id="767" name="直線コネクタ 766"/>
        <xdr:cNvCxnSpPr/>
      </xdr:nvCxnSpPr>
      <xdr:spPr>
        <a:xfrm flipV="1">
          <a:off x="19545300" y="9935804"/>
          <a:ext cx="889000" cy="1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141570</xdr:rowOff>
    </xdr:from>
    <xdr:to>
      <xdr:col>29</xdr:col>
      <xdr:colOff>568325</xdr:colOff>
      <xdr:row>57</xdr:row>
      <xdr:rowOff>71720</xdr:rowOff>
    </xdr:to>
    <xdr:sp macro="" textlink="">
      <xdr:nvSpPr>
        <xdr:cNvPr id="768" name="フローチャート : 判断 767"/>
        <xdr:cNvSpPr/>
      </xdr:nvSpPr>
      <xdr:spPr>
        <a:xfrm>
          <a:off x="20383500" y="974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88247</xdr:rowOff>
    </xdr:from>
    <xdr:ext cx="469744" cy="259045"/>
    <xdr:sp macro="" textlink="">
      <xdr:nvSpPr>
        <xdr:cNvPr id="769" name="テキスト ボックス 768"/>
        <xdr:cNvSpPr txBox="1"/>
      </xdr:nvSpPr>
      <xdr:spPr>
        <a:xfrm>
          <a:off x="20199427" y="951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157851</xdr:rowOff>
    </xdr:from>
    <xdr:to>
      <xdr:col>28</xdr:col>
      <xdr:colOff>314325</xdr:colOff>
      <xdr:row>58</xdr:row>
      <xdr:rowOff>10130</xdr:rowOff>
    </xdr:to>
    <xdr:cxnSp macro="">
      <xdr:nvCxnSpPr>
        <xdr:cNvPr id="770" name="直線コネクタ 769"/>
        <xdr:cNvCxnSpPr/>
      </xdr:nvCxnSpPr>
      <xdr:spPr>
        <a:xfrm>
          <a:off x="18656300" y="9930501"/>
          <a:ext cx="889000" cy="2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112812</xdr:rowOff>
    </xdr:from>
    <xdr:to>
      <xdr:col>28</xdr:col>
      <xdr:colOff>365125</xdr:colOff>
      <xdr:row>57</xdr:row>
      <xdr:rowOff>42962</xdr:rowOff>
    </xdr:to>
    <xdr:sp macro="" textlink="">
      <xdr:nvSpPr>
        <xdr:cNvPr id="771" name="フローチャート : 判断 770"/>
        <xdr:cNvSpPr/>
      </xdr:nvSpPr>
      <xdr:spPr>
        <a:xfrm>
          <a:off x="19494500" y="971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59489</xdr:rowOff>
    </xdr:from>
    <xdr:ext cx="469744" cy="259045"/>
    <xdr:sp macro="" textlink="">
      <xdr:nvSpPr>
        <xdr:cNvPr id="772" name="テキスト ボックス 771"/>
        <xdr:cNvSpPr txBox="1"/>
      </xdr:nvSpPr>
      <xdr:spPr>
        <a:xfrm>
          <a:off x="19310427" y="948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98272</xdr:rowOff>
    </xdr:from>
    <xdr:to>
      <xdr:col>27</xdr:col>
      <xdr:colOff>161925</xdr:colOff>
      <xdr:row>57</xdr:row>
      <xdr:rowOff>28422</xdr:rowOff>
    </xdr:to>
    <xdr:sp macro="" textlink="">
      <xdr:nvSpPr>
        <xdr:cNvPr id="773" name="フローチャート : 判断 772"/>
        <xdr:cNvSpPr/>
      </xdr:nvSpPr>
      <xdr:spPr>
        <a:xfrm>
          <a:off x="18605500" y="969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44949</xdr:rowOff>
    </xdr:from>
    <xdr:ext cx="469744" cy="259045"/>
    <xdr:sp macro="" textlink="">
      <xdr:nvSpPr>
        <xdr:cNvPr id="774" name="テキスト ボックス 773"/>
        <xdr:cNvSpPr txBox="1"/>
      </xdr:nvSpPr>
      <xdr:spPr>
        <a:xfrm>
          <a:off x="18421427" y="947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5" name="テキスト ボックス 77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6" name="テキスト ボックス 77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7" name="テキスト ボックス 77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8" name="テキスト ボックス 77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9" name="テキスト ボックス 77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113863</xdr:rowOff>
    </xdr:from>
    <xdr:to>
      <xdr:col>32</xdr:col>
      <xdr:colOff>238125</xdr:colOff>
      <xdr:row>58</xdr:row>
      <xdr:rowOff>44013</xdr:rowOff>
    </xdr:to>
    <xdr:sp macro="" textlink="">
      <xdr:nvSpPr>
        <xdr:cNvPr id="780" name="円/楕円 779"/>
        <xdr:cNvSpPr/>
      </xdr:nvSpPr>
      <xdr:spPr>
        <a:xfrm>
          <a:off x="22110700" y="988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92290</xdr:rowOff>
    </xdr:from>
    <xdr:ext cx="469744" cy="259045"/>
    <xdr:sp macro="" textlink="">
      <xdr:nvSpPr>
        <xdr:cNvPr id="781" name="貸付金該当値テキスト"/>
        <xdr:cNvSpPr txBox="1"/>
      </xdr:nvSpPr>
      <xdr:spPr>
        <a:xfrm>
          <a:off x="22212300" y="986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100513</xdr:rowOff>
    </xdr:from>
    <xdr:to>
      <xdr:col>31</xdr:col>
      <xdr:colOff>85725</xdr:colOff>
      <xdr:row>58</xdr:row>
      <xdr:rowOff>30663</xdr:rowOff>
    </xdr:to>
    <xdr:sp macro="" textlink="">
      <xdr:nvSpPr>
        <xdr:cNvPr id="782" name="円/楕円 781"/>
        <xdr:cNvSpPr/>
      </xdr:nvSpPr>
      <xdr:spPr>
        <a:xfrm>
          <a:off x="21272500" y="987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21790</xdr:rowOff>
    </xdr:from>
    <xdr:ext cx="469744" cy="259045"/>
    <xdr:sp macro="" textlink="">
      <xdr:nvSpPr>
        <xdr:cNvPr id="783" name="テキスト ボックス 782"/>
        <xdr:cNvSpPr txBox="1"/>
      </xdr:nvSpPr>
      <xdr:spPr>
        <a:xfrm>
          <a:off x="21088427" y="996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112354</xdr:rowOff>
    </xdr:from>
    <xdr:to>
      <xdr:col>29</xdr:col>
      <xdr:colOff>568325</xdr:colOff>
      <xdr:row>58</xdr:row>
      <xdr:rowOff>42504</xdr:rowOff>
    </xdr:to>
    <xdr:sp macro="" textlink="">
      <xdr:nvSpPr>
        <xdr:cNvPr id="784" name="円/楕円 783"/>
        <xdr:cNvSpPr/>
      </xdr:nvSpPr>
      <xdr:spPr>
        <a:xfrm>
          <a:off x="20383500" y="988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33631</xdr:rowOff>
    </xdr:from>
    <xdr:ext cx="469744" cy="259045"/>
    <xdr:sp macro="" textlink="">
      <xdr:nvSpPr>
        <xdr:cNvPr id="785" name="テキスト ボックス 784"/>
        <xdr:cNvSpPr txBox="1"/>
      </xdr:nvSpPr>
      <xdr:spPr>
        <a:xfrm>
          <a:off x="20199427" y="997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3,237</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130780</xdr:rowOff>
    </xdr:from>
    <xdr:to>
      <xdr:col>28</xdr:col>
      <xdr:colOff>365125</xdr:colOff>
      <xdr:row>58</xdr:row>
      <xdr:rowOff>60930</xdr:rowOff>
    </xdr:to>
    <xdr:sp macro="" textlink="">
      <xdr:nvSpPr>
        <xdr:cNvPr id="786" name="円/楕円 785"/>
        <xdr:cNvSpPr/>
      </xdr:nvSpPr>
      <xdr:spPr>
        <a:xfrm>
          <a:off x="19494500" y="990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52057</xdr:rowOff>
    </xdr:from>
    <xdr:ext cx="469744" cy="259045"/>
    <xdr:sp macro="" textlink="">
      <xdr:nvSpPr>
        <xdr:cNvPr id="787" name="テキスト ボックス 786"/>
        <xdr:cNvSpPr txBox="1"/>
      </xdr:nvSpPr>
      <xdr:spPr>
        <a:xfrm>
          <a:off x="19310427" y="999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2,834</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107051</xdr:rowOff>
    </xdr:from>
    <xdr:to>
      <xdr:col>27</xdr:col>
      <xdr:colOff>161925</xdr:colOff>
      <xdr:row>58</xdr:row>
      <xdr:rowOff>37201</xdr:rowOff>
    </xdr:to>
    <xdr:sp macro="" textlink="">
      <xdr:nvSpPr>
        <xdr:cNvPr id="788" name="円/楕円 787"/>
        <xdr:cNvSpPr/>
      </xdr:nvSpPr>
      <xdr:spPr>
        <a:xfrm>
          <a:off x="18605500" y="987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28328</xdr:rowOff>
    </xdr:from>
    <xdr:ext cx="469744" cy="259045"/>
    <xdr:sp macro="" textlink="">
      <xdr:nvSpPr>
        <xdr:cNvPr id="789" name="テキスト ボックス 788"/>
        <xdr:cNvSpPr txBox="1"/>
      </xdr:nvSpPr>
      <xdr:spPr>
        <a:xfrm>
          <a:off x="18421427" y="997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0" name="正方形/長方形 78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1" name="正方形/長方形 79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2" name="正方形/長方形 79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3" name="正方形/長方形 79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4" name="正方形/長方形 79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5" name="正方形/長方形 79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6" name="正方形/長方形 79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48,395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7" name="正方形/長方形 79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8" name="テキスト ボックス 79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9" name="直線コネクタ 79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0" name="テキスト ボックス 79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1" name="直線コネクタ 80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2" name="テキスト ボックス 80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3" name="直線コネクタ 80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4" name="テキスト ボックス 80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5" name="直線コネクタ 80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6" name="テキスト ボックス 80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7" name="直線コネクタ 80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8" name="テキスト ボックス 80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9" name="直線コネクタ 80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10" name="テキスト ボックス 80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1" name="直線コネクタ 81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2" name="テキスト ボックス 81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125413</xdr:rowOff>
    </xdr:from>
    <xdr:to>
      <xdr:col>32</xdr:col>
      <xdr:colOff>186689</xdr:colOff>
      <xdr:row>78</xdr:row>
      <xdr:rowOff>20676</xdr:rowOff>
    </xdr:to>
    <xdr:cxnSp macro="">
      <xdr:nvCxnSpPr>
        <xdr:cNvPr id="814" name="直線コネクタ 813"/>
        <xdr:cNvCxnSpPr/>
      </xdr:nvCxnSpPr>
      <xdr:spPr>
        <a:xfrm flipV="1">
          <a:off x="22159595" y="12126913"/>
          <a:ext cx="1269" cy="1266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24503</xdr:rowOff>
    </xdr:from>
    <xdr:ext cx="534377" cy="259045"/>
    <xdr:sp macro="" textlink="">
      <xdr:nvSpPr>
        <xdr:cNvPr id="815" name="繰出金最小値テキスト"/>
        <xdr:cNvSpPr txBox="1"/>
      </xdr:nvSpPr>
      <xdr:spPr>
        <a:xfrm>
          <a:off x="22212300" y="1339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25,124</a:t>
          </a:r>
          <a:endParaRPr kumimoji="1" lang="ja-JP" altLang="en-US" sz="1000" b="1">
            <a:latin typeface="ＭＳ Ｐゴシック"/>
          </a:endParaRPr>
        </a:p>
      </xdr:txBody>
    </xdr:sp>
    <xdr:clientData/>
  </xdr:oneCellAnchor>
  <xdr:twoCellAnchor>
    <xdr:from>
      <xdr:col>32</xdr:col>
      <xdr:colOff>98425</xdr:colOff>
      <xdr:row>78</xdr:row>
      <xdr:rowOff>20676</xdr:rowOff>
    </xdr:from>
    <xdr:to>
      <xdr:col>32</xdr:col>
      <xdr:colOff>276225</xdr:colOff>
      <xdr:row>78</xdr:row>
      <xdr:rowOff>20676</xdr:rowOff>
    </xdr:to>
    <xdr:cxnSp macro="">
      <xdr:nvCxnSpPr>
        <xdr:cNvPr id="816" name="直線コネクタ 815"/>
        <xdr:cNvCxnSpPr/>
      </xdr:nvCxnSpPr>
      <xdr:spPr>
        <a:xfrm>
          <a:off x="22072600" y="13393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72090</xdr:rowOff>
    </xdr:from>
    <xdr:ext cx="534377" cy="259045"/>
    <xdr:sp macro="" textlink="">
      <xdr:nvSpPr>
        <xdr:cNvPr id="817" name="繰出金最大値テキスト"/>
        <xdr:cNvSpPr txBox="1"/>
      </xdr:nvSpPr>
      <xdr:spPr>
        <a:xfrm>
          <a:off x="22212300" y="119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58,375</a:t>
          </a:r>
          <a:endParaRPr kumimoji="1" lang="ja-JP" altLang="en-US" sz="1000" b="1">
            <a:latin typeface="ＭＳ Ｐゴシック"/>
          </a:endParaRPr>
        </a:p>
      </xdr:txBody>
    </xdr:sp>
    <xdr:clientData/>
  </xdr:oneCellAnchor>
  <xdr:twoCellAnchor>
    <xdr:from>
      <xdr:col>32</xdr:col>
      <xdr:colOff>98425</xdr:colOff>
      <xdr:row>70</xdr:row>
      <xdr:rowOff>125413</xdr:rowOff>
    </xdr:from>
    <xdr:to>
      <xdr:col>32</xdr:col>
      <xdr:colOff>276225</xdr:colOff>
      <xdr:row>70</xdr:row>
      <xdr:rowOff>125413</xdr:rowOff>
    </xdr:to>
    <xdr:cxnSp macro="">
      <xdr:nvCxnSpPr>
        <xdr:cNvPr id="818" name="直線コネクタ 817"/>
        <xdr:cNvCxnSpPr/>
      </xdr:nvCxnSpPr>
      <xdr:spPr>
        <a:xfrm>
          <a:off x="22072600" y="1212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145910</xdr:rowOff>
    </xdr:from>
    <xdr:to>
      <xdr:col>32</xdr:col>
      <xdr:colOff>187325</xdr:colOff>
      <xdr:row>76</xdr:row>
      <xdr:rowOff>54394</xdr:rowOff>
    </xdr:to>
    <xdr:cxnSp macro="">
      <xdr:nvCxnSpPr>
        <xdr:cNvPr id="819" name="直線コネクタ 818"/>
        <xdr:cNvCxnSpPr/>
      </xdr:nvCxnSpPr>
      <xdr:spPr>
        <a:xfrm flipV="1">
          <a:off x="21323300" y="13004660"/>
          <a:ext cx="838200" cy="7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59237</xdr:rowOff>
    </xdr:from>
    <xdr:ext cx="534377" cy="259045"/>
    <xdr:sp macro="" textlink="">
      <xdr:nvSpPr>
        <xdr:cNvPr id="820" name="繰出金平均値テキスト"/>
        <xdr:cNvSpPr txBox="1"/>
      </xdr:nvSpPr>
      <xdr:spPr>
        <a:xfrm>
          <a:off x="22212300" y="12575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36360</xdr:rowOff>
    </xdr:from>
    <xdr:to>
      <xdr:col>32</xdr:col>
      <xdr:colOff>238125</xdr:colOff>
      <xdr:row>74</xdr:row>
      <xdr:rowOff>137960</xdr:rowOff>
    </xdr:to>
    <xdr:sp macro="" textlink="">
      <xdr:nvSpPr>
        <xdr:cNvPr id="821" name="フローチャート : 判断 820"/>
        <xdr:cNvSpPr/>
      </xdr:nvSpPr>
      <xdr:spPr>
        <a:xfrm>
          <a:off x="22110700" y="127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54394</xdr:rowOff>
    </xdr:from>
    <xdr:to>
      <xdr:col>31</xdr:col>
      <xdr:colOff>34925</xdr:colOff>
      <xdr:row>76</xdr:row>
      <xdr:rowOff>86740</xdr:rowOff>
    </xdr:to>
    <xdr:cxnSp macro="">
      <xdr:nvCxnSpPr>
        <xdr:cNvPr id="822" name="直線コネクタ 821"/>
        <xdr:cNvCxnSpPr/>
      </xdr:nvCxnSpPr>
      <xdr:spPr>
        <a:xfrm flipV="1">
          <a:off x="20434300" y="13084594"/>
          <a:ext cx="889000" cy="3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100673</xdr:rowOff>
    </xdr:from>
    <xdr:to>
      <xdr:col>31</xdr:col>
      <xdr:colOff>85725</xdr:colOff>
      <xdr:row>75</xdr:row>
      <xdr:rowOff>30823</xdr:rowOff>
    </xdr:to>
    <xdr:sp macro="" textlink="">
      <xdr:nvSpPr>
        <xdr:cNvPr id="823" name="フローチャート : 判断 822"/>
        <xdr:cNvSpPr/>
      </xdr:nvSpPr>
      <xdr:spPr>
        <a:xfrm>
          <a:off x="21272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47350</xdr:rowOff>
    </xdr:from>
    <xdr:ext cx="534377" cy="259045"/>
    <xdr:sp macro="" textlink="">
      <xdr:nvSpPr>
        <xdr:cNvPr id="824" name="テキスト ボックス 823"/>
        <xdr:cNvSpPr txBox="1"/>
      </xdr:nvSpPr>
      <xdr:spPr>
        <a:xfrm>
          <a:off x="21056111" y="125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86740</xdr:rowOff>
    </xdr:from>
    <xdr:to>
      <xdr:col>29</xdr:col>
      <xdr:colOff>517525</xdr:colOff>
      <xdr:row>76</xdr:row>
      <xdr:rowOff>137413</xdr:rowOff>
    </xdr:to>
    <xdr:cxnSp macro="">
      <xdr:nvCxnSpPr>
        <xdr:cNvPr id="825" name="直線コネクタ 824"/>
        <xdr:cNvCxnSpPr/>
      </xdr:nvCxnSpPr>
      <xdr:spPr>
        <a:xfrm flipV="1">
          <a:off x="19545300" y="13116940"/>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134772</xdr:rowOff>
    </xdr:from>
    <xdr:to>
      <xdr:col>29</xdr:col>
      <xdr:colOff>568325</xdr:colOff>
      <xdr:row>75</xdr:row>
      <xdr:rowOff>64922</xdr:rowOff>
    </xdr:to>
    <xdr:sp macro="" textlink="">
      <xdr:nvSpPr>
        <xdr:cNvPr id="826" name="フローチャート : 判断 825"/>
        <xdr:cNvSpPr/>
      </xdr:nvSpPr>
      <xdr:spPr>
        <a:xfrm>
          <a:off x="20383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81449</xdr:rowOff>
    </xdr:from>
    <xdr:ext cx="534377" cy="259045"/>
    <xdr:sp macro="" textlink="">
      <xdr:nvSpPr>
        <xdr:cNvPr id="827" name="テキスト ボックス 826"/>
        <xdr:cNvSpPr txBox="1"/>
      </xdr:nvSpPr>
      <xdr:spPr>
        <a:xfrm>
          <a:off x="20167111" y="125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137413</xdr:rowOff>
    </xdr:from>
    <xdr:to>
      <xdr:col>28</xdr:col>
      <xdr:colOff>314325</xdr:colOff>
      <xdr:row>76</xdr:row>
      <xdr:rowOff>171438</xdr:rowOff>
    </xdr:to>
    <xdr:cxnSp macro="">
      <xdr:nvCxnSpPr>
        <xdr:cNvPr id="828" name="直線コネクタ 827"/>
        <xdr:cNvCxnSpPr/>
      </xdr:nvCxnSpPr>
      <xdr:spPr>
        <a:xfrm flipV="1">
          <a:off x="18656300" y="13167613"/>
          <a:ext cx="889000" cy="3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167957</xdr:rowOff>
    </xdr:from>
    <xdr:to>
      <xdr:col>28</xdr:col>
      <xdr:colOff>365125</xdr:colOff>
      <xdr:row>75</xdr:row>
      <xdr:rowOff>98107</xdr:rowOff>
    </xdr:to>
    <xdr:sp macro="" textlink="">
      <xdr:nvSpPr>
        <xdr:cNvPr id="829" name="フローチャート : 判断 828"/>
        <xdr:cNvSpPr/>
      </xdr:nvSpPr>
      <xdr:spPr>
        <a:xfrm>
          <a:off x="19494500" y="1285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114634</xdr:rowOff>
    </xdr:from>
    <xdr:ext cx="534377" cy="259045"/>
    <xdr:sp macro="" textlink="">
      <xdr:nvSpPr>
        <xdr:cNvPr id="830" name="テキスト ボックス 829"/>
        <xdr:cNvSpPr txBox="1"/>
      </xdr:nvSpPr>
      <xdr:spPr>
        <a:xfrm>
          <a:off x="19278111" y="1263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13309</xdr:rowOff>
    </xdr:from>
    <xdr:to>
      <xdr:col>27</xdr:col>
      <xdr:colOff>161925</xdr:colOff>
      <xdr:row>75</xdr:row>
      <xdr:rowOff>114909</xdr:rowOff>
    </xdr:to>
    <xdr:sp macro="" textlink="">
      <xdr:nvSpPr>
        <xdr:cNvPr id="831" name="フローチャート : 判断 830"/>
        <xdr:cNvSpPr/>
      </xdr:nvSpPr>
      <xdr:spPr>
        <a:xfrm>
          <a:off x="18605500" y="1287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131436</xdr:rowOff>
    </xdr:from>
    <xdr:ext cx="534377" cy="259045"/>
    <xdr:sp macro="" textlink="">
      <xdr:nvSpPr>
        <xdr:cNvPr id="832" name="テキスト ボックス 831"/>
        <xdr:cNvSpPr txBox="1"/>
      </xdr:nvSpPr>
      <xdr:spPr>
        <a:xfrm>
          <a:off x="18389111" y="1264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3" name="テキスト ボックス 83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4" name="テキスト ボックス 83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5" name="テキスト ボックス 83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6" name="テキスト ボックス 83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7" name="テキスト ボックス 83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95110</xdr:rowOff>
    </xdr:from>
    <xdr:to>
      <xdr:col>32</xdr:col>
      <xdr:colOff>238125</xdr:colOff>
      <xdr:row>76</xdr:row>
      <xdr:rowOff>25260</xdr:rowOff>
    </xdr:to>
    <xdr:sp macro="" textlink="">
      <xdr:nvSpPr>
        <xdr:cNvPr id="838" name="円/楕円 837"/>
        <xdr:cNvSpPr/>
      </xdr:nvSpPr>
      <xdr:spPr>
        <a:xfrm>
          <a:off x="22110700" y="129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73537</xdr:rowOff>
    </xdr:from>
    <xdr:ext cx="534377" cy="259045"/>
    <xdr:sp macro="" textlink="">
      <xdr:nvSpPr>
        <xdr:cNvPr id="839" name="繰出金該当値テキスト"/>
        <xdr:cNvSpPr txBox="1"/>
      </xdr:nvSpPr>
      <xdr:spPr>
        <a:xfrm>
          <a:off x="22212300" y="1293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35,337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3594</xdr:rowOff>
    </xdr:from>
    <xdr:to>
      <xdr:col>31</xdr:col>
      <xdr:colOff>85725</xdr:colOff>
      <xdr:row>76</xdr:row>
      <xdr:rowOff>105194</xdr:rowOff>
    </xdr:to>
    <xdr:sp macro="" textlink="">
      <xdr:nvSpPr>
        <xdr:cNvPr id="840" name="円/楕円 839"/>
        <xdr:cNvSpPr/>
      </xdr:nvSpPr>
      <xdr:spPr>
        <a:xfrm>
          <a:off x="21272500" y="1303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96321</xdr:rowOff>
    </xdr:from>
    <xdr:ext cx="534377" cy="259045"/>
    <xdr:sp macro="" textlink="">
      <xdr:nvSpPr>
        <xdr:cNvPr id="841" name="テキスト ボックス 840"/>
        <xdr:cNvSpPr txBox="1"/>
      </xdr:nvSpPr>
      <xdr:spPr>
        <a:xfrm>
          <a:off x="21056111" y="1312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33,239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35940</xdr:rowOff>
    </xdr:from>
    <xdr:to>
      <xdr:col>29</xdr:col>
      <xdr:colOff>568325</xdr:colOff>
      <xdr:row>76</xdr:row>
      <xdr:rowOff>137540</xdr:rowOff>
    </xdr:to>
    <xdr:sp macro="" textlink="">
      <xdr:nvSpPr>
        <xdr:cNvPr id="842" name="円/楕円 841"/>
        <xdr:cNvSpPr/>
      </xdr:nvSpPr>
      <xdr:spPr>
        <a:xfrm>
          <a:off x="20383500" y="1306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128667</xdr:rowOff>
    </xdr:from>
    <xdr:ext cx="534377" cy="259045"/>
    <xdr:sp macro="" textlink="">
      <xdr:nvSpPr>
        <xdr:cNvPr id="843" name="テキスト ボックス 842"/>
        <xdr:cNvSpPr txBox="1"/>
      </xdr:nvSpPr>
      <xdr:spPr>
        <a:xfrm>
          <a:off x="20167111" y="1315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86613</xdr:rowOff>
    </xdr:from>
    <xdr:to>
      <xdr:col>28</xdr:col>
      <xdr:colOff>365125</xdr:colOff>
      <xdr:row>77</xdr:row>
      <xdr:rowOff>16763</xdr:rowOff>
    </xdr:to>
    <xdr:sp macro="" textlink="">
      <xdr:nvSpPr>
        <xdr:cNvPr id="844" name="円/楕円 843"/>
        <xdr:cNvSpPr/>
      </xdr:nvSpPr>
      <xdr:spPr>
        <a:xfrm>
          <a:off x="19494500" y="1311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7890</xdr:rowOff>
    </xdr:from>
    <xdr:ext cx="534377" cy="259045"/>
    <xdr:sp macro="" textlink="">
      <xdr:nvSpPr>
        <xdr:cNvPr id="845" name="テキスト ボックス 844"/>
        <xdr:cNvSpPr txBox="1"/>
      </xdr:nvSpPr>
      <xdr:spPr>
        <a:xfrm>
          <a:off x="19278111" y="1320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31,060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120638</xdr:rowOff>
    </xdr:from>
    <xdr:to>
      <xdr:col>27</xdr:col>
      <xdr:colOff>161925</xdr:colOff>
      <xdr:row>77</xdr:row>
      <xdr:rowOff>50788</xdr:rowOff>
    </xdr:to>
    <xdr:sp macro="" textlink="">
      <xdr:nvSpPr>
        <xdr:cNvPr id="846" name="円/楕円 845"/>
        <xdr:cNvSpPr/>
      </xdr:nvSpPr>
      <xdr:spPr>
        <a:xfrm>
          <a:off x="18605500" y="131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41915</xdr:rowOff>
    </xdr:from>
    <xdr:ext cx="534377" cy="259045"/>
    <xdr:sp macro="" textlink="">
      <xdr:nvSpPr>
        <xdr:cNvPr id="847" name="テキスト ボックス 846"/>
        <xdr:cNvSpPr txBox="1"/>
      </xdr:nvSpPr>
      <xdr:spPr>
        <a:xfrm>
          <a:off x="18389111" y="1324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30,167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8" name="正方形/長方形 84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9" name="正方形/長方形 84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0" name="正方形/長方形 84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1" name="正方形/長方形 85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2" name="正方形/長方形 85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3" name="正方形/長方形 85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4" name="正方形/長方形 85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5" name="正方形/長方形 85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6" name="テキスト ボックス 85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7" name="直線コネクタ 85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58" name="直線コネクタ 857"/>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59" name="テキスト ボックス 858"/>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0" name="直線コネクタ 859"/>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1" name="テキスト ボックス 860"/>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2" name="直線コネクタ 861"/>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63" name="テキスト ボックス 862"/>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4" name="直線コネクタ 863"/>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65" name="テキスト ボックス 864"/>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67" name="テキスト ボックス 866"/>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69" name="直線コネクタ 868"/>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0"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1" name="直線コネクタ 87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2"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3" name="直線コネクタ 872"/>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4" name="直線コネクタ 873"/>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5"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76" name="フローチャート : 判断 875"/>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77" name="直線コネクタ 876"/>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78" name="フローチャート : 判断 877"/>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79" name="テキスト ボックス 878"/>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0" name="直線コネクタ 879"/>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1" name="フローチャート : 判断 880"/>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2" name="テキスト ボックス 881"/>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3" name="直線コネクタ 882"/>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84" name="フローチャート : 判断 883"/>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85" name="テキスト ボックス 884"/>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86" name="フローチャート : 判断 885"/>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87" name="テキスト ボックス 886"/>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3" name="円/楕円 892"/>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4"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5" name="円/楕円 894"/>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896" name="テキスト ボックス 895"/>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897" name="円/楕円 896"/>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898" name="テキスト ボックス 897"/>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899" name="円/楕円 898"/>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0" name="テキスト ボックス 899"/>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1" name="円/楕円 900"/>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2" name="テキスト ボックス 901"/>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j-ea"/>
              <a:ea typeface="+mj-ea"/>
              <a:cs typeface="+mn-cs"/>
            </a:rPr>
            <a:t>　</a:t>
          </a:r>
          <a:r>
            <a:rPr kumimoji="1" lang="ja-JP" altLang="ja-JP" sz="1300" baseline="0">
              <a:solidFill>
                <a:schemeClr val="dk1"/>
              </a:solidFill>
              <a:effectLst/>
              <a:latin typeface="+mj-ea"/>
              <a:ea typeface="+mj-ea"/>
              <a:cs typeface="+mn-cs"/>
            </a:rPr>
            <a:t>維持補修費は、樋門・排水機場管理などの農林水産業費や、公園緑地管理や市営住宅管理などの土木費の数値が類似団体平均より、住民一人当たりで比較すると</a:t>
          </a:r>
          <a:r>
            <a:rPr kumimoji="1" lang="en-US" altLang="ja-JP" sz="1300" baseline="0">
              <a:solidFill>
                <a:schemeClr val="dk1"/>
              </a:solidFill>
              <a:effectLst/>
              <a:latin typeface="+mj-ea"/>
              <a:ea typeface="+mj-ea"/>
              <a:cs typeface="+mn-cs"/>
            </a:rPr>
            <a:t>1,076</a:t>
          </a:r>
          <a:r>
            <a:rPr kumimoji="1" lang="ja-JP" altLang="ja-JP" sz="1300" baseline="0">
              <a:solidFill>
                <a:schemeClr val="dk1"/>
              </a:solidFill>
              <a:effectLst/>
              <a:latin typeface="+mj-ea"/>
              <a:ea typeface="+mj-ea"/>
              <a:cs typeface="+mn-cs"/>
            </a:rPr>
            <a:t>円高くなっている。施設の老朽化などが進む中で、引き続き、必要な維持補修は行いつつ、経費の削減に努める。</a:t>
          </a:r>
          <a:endParaRPr lang="ja-JP" altLang="ja-JP" sz="1300">
            <a:effectLst/>
            <a:latin typeface="+mj-ea"/>
            <a:ea typeface="+mj-ea"/>
          </a:endParaRPr>
        </a:p>
        <a:p>
          <a:r>
            <a:rPr kumimoji="1" lang="ja-JP" altLang="en-US" sz="1300" baseline="0">
              <a:solidFill>
                <a:schemeClr val="dk1"/>
              </a:solidFill>
              <a:effectLst/>
              <a:latin typeface="+mj-ea"/>
              <a:ea typeface="+mj-ea"/>
              <a:cs typeface="+mn-cs"/>
            </a:rPr>
            <a:t>　</a:t>
          </a:r>
          <a:r>
            <a:rPr kumimoji="1" lang="ja-JP" altLang="ja-JP" sz="1300" baseline="0">
              <a:solidFill>
                <a:schemeClr val="dk1"/>
              </a:solidFill>
              <a:effectLst/>
              <a:latin typeface="+mj-ea"/>
              <a:ea typeface="+mj-ea"/>
              <a:cs typeface="+mn-cs"/>
            </a:rPr>
            <a:t>扶助費は、介護給付事業や重度心身障害者医療費支給事業などの民生費や就学援助事業などの教育費の数値が類似団体平均より、住民一人当たりで比較すると</a:t>
          </a:r>
          <a:r>
            <a:rPr kumimoji="1" lang="en-US" altLang="ja-JP" sz="1300" baseline="0">
              <a:solidFill>
                <a:schemeClr val="dk1"/>
              </a:solidFill>
              <a:effectLst/>
              <a:latin typeface="+mj-ea"/>
              <a:ea typeface="+mj-ea"/>
              <a:cs typeface="+mn-cs"/>
            </a:rPr>
            <a:t>4,931</a:t>
          </a:r>
          <a:r>
            <a:rPr kumimoji="1" lang="ja-JP" altLang="ja-JP" sz="1300" baseline="0">
              <a:solidFill>
                <a:schemeClr val="dk1"/>
              </a:solidFill>
              <a:effectLst/>
              <a:latin typeface="+mj-ea"/>
              <a:ea typeface="+mj-ea"/>
              <a:cs typeface="+mn-cs"/>
            </a:rPr>
            <a:t>円高くなっている。前年と比較しても、子どものための教育・保育給付事業などの増加により、</a:t>
          </a:r>
          <a:r>
            <a:rPr kumimoji="1" lang="en-US" altLang="ja-JP" sz="1300" baseline="0">
              <a:solidFill>
                <a:schemeClr val="dk1"/>
              </a:solidFill>
              <a:effectLst/>
              <a:latin typeface="+mj-ea"/>
              <a:ea typeface="+mj-ea"/>
              <a:cs typeface="+mn-cs"/>
            </a:rPr>
            <a:t>4,114</a:t>
          </a:r>
          <a:r>
            <a:rPr kumimoji="1" lang="ja-JP" altLang="ja-JP" sz="1300" baseline="0">
              <a:solidFill>
                <a:schemeClr val="dk1"/>
              </a:solidFill>
              <a:effectLst/>
              <a:latin typeface="+mj-ea"/>
              <a:ea typeface="+mj-ea"/>
              <a:cs typeface="+mn-cs"/>
            </a:rPr>
            <a:t>円高くなっている。今後も、少子高齢化の進展にともなう扶助費の増加が見込まれるので、経費の削減に努めつつも、「防府市まち・ひと・しごと創生総合戦略」に基づき、人口減少の克服と地域創生を推進していく。</a:t>
          </a:r>
          <a:endParaRPr lang="ja-JP" altLang="ja-JP" sz="1300">
            <a:effectLst/>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山口県防府市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117,713
116,814
189.37
42,370,740
40,585,935
1,278,400
22,875,721
38,955,252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44602</xdr:rowOff>
    </xdr:from>
    <xdr:to>
      <xdr:col>6</xdr:col>
      <xdr:colOff>510540</xdr:colOff>
      <xdr:row>38</xdr:row>
      <xdr:rowOff>88494</xdr:rowOff>
    </xdr:to>
    <xdr:cxnSp macro="">
      <xdr:nvCxnSpPr>
        <xdr:cNvPr id="54" name="直線コネクタ 53"/>
        <xdr:cNvCxnSpPr/>
      </xdr:nvCxnSpPr>
      <xdr:spPr>
        <a:xfrm flipV="1">
          <a:off x="4633595" y="5188102"/>
          <a:ext cx="1270" cy="14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92321</xdr:rowOff>
    </xdr:from>
    <xdr:ext cx="469744" cy="259045"/>
    <xdr:sp macro="" textlink="">
      <xdr:nvSpPr>
        <xdr:cNvPr id="55" name="議会費最小値テキスト"/>
        <xdr:cNvSpPr txBox="1"/>
      </xdr:nvSpPr>
      <xdr:spPr>
        <a:xfrm>
          <a:off x="4686300" y="660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a:t>
          </a:r>
          <a:endParaRPr kumimoji="1" lang="ja-JP" altLang="en-US" sz="1000" b="1">
            <a:latin typeface="ＭＳ Ｐゴシック"/>
          </a:endParaRPr>
        </a:p>
      </xdr:txBody>
    </xdr:sp>
    <xdr:clientData/>
  </xdr:oneCellAnchor>
  <xdr:twoCellAnchor>
    <xdr:from>
      <xdr:col>6</xdr:col>
      <xdr:colOff>422275</xdr:colOff>
      <xdr:row>38</xdr:row>
      <xdr:rowOff>88494</xdr:rowOff>
    </xdr:from>
    <xdr:to>
      <xdr:col>6</xdr:col>
      <xdr:colOff>600075</xdr:colOff>
      <xdr:row>38</xdr:row>
      <xdr:rowOff>88494</xdr:rowOff>
    </xdr:to>
    <xdr:cxnSp macro="">
      <xdr:nvCxnSpPr>
        <xdr:cNvPr id="56" name="直線コネクタ 55"/>
        <xdr:cNvCxnSpPr/>
      </xdr:nvCxnSpPr>
      <xdr:spPr>
        <a:xfrm>
          <a:off x="4546600" y="6603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162729</xdr:rowOff>
    </xdr:from>
    <xdr:ext cx="469744" cy="259045"/>
    <xdr:sp macro="" textlink="">
      <xdr:nvSpPr>
        <xdr:cNvPr id="57" name="議会費最大値テキスト"/>
        <xdr:cNvSpPr txBox="1"/>
      </xdr:nvSpPr>
      <xdr:spPr>
        <a:xfrm>
          <a:off x="4686300" y="496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3,604</a:t>
          </a:r>
          <a:endParaRPr kumimoji="1" lang="ja-JP" altLang="en-US" sz="1000" b="1">
            <a:latin typeface="ＭＳ Ｐゴシック"/>
          </a:endParaRPr>
        </a:p>
      </xdr:txBody>
    </xdr:sp>
    <xdr:clientData/>
  </xdr:oneCellAnchor>
  <xdr:twoCellAnchor>
    <xdr:from>
      <xdr:col>6</xdr:col>
      <xdr:colOff>422275</xdr:colOff>
      <xdr:row>30</xdr:row>
      <xdr:rowOff>44602</xdr:rowOff>
    </xdr:from>
    <xdr:to>
      <xdr:col>6</xdr:col>
      <xdr:colOff>600075</xdr:colOff>
      <xdr:row>30</xdr:row>
      <xdr:rowOff>44602</xdr:rowOff>
    </xdr:to>
    <xdr:cxnSp macro="">
      <xdr:nvCxnSpPr>
        <xdr:cNvPr id="58" name="直線コネクタ 57"/>
        <xdr:cNvCxnSpPr/>
      </xdr:nvCxnSpPr>
      <xdr:spPr>
        <a:xfrm>
          <a:off x="4546600" y="518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9398</xdr:rowOff>
    </xdr:from>
    <xdr:to>
      <xdr:col>6</xdr:col>
      <xdr:colOff>511175</xdr:colOff>
      <xdr:row>35</xdr:row>
      <xdr:rowOff>84379</xdr:rowOff>
    </xdr:to>
    <xdr:cxnSp macro="">
      <xdr:nvCxnSpPr>
        <xdr:cNvPr id="59" name="直線コネクタ 58"/>
        <xdr:cNvCxnSpPr/>
      </xdr:nvCxnSpPr>
      <xdr:spPr>
        <a:xfrm flipV="1">
          <a:off x="3797300" y="6010148"/>
          <a:ext cx="8382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139209</xdr:rowOff>
    </xdr:from>
    <xdr:ext cx="469744" cy="259045"/>
    <xdr:sp macro="" textlink="">
      <xdr:nvSpPr>
        <xdr:cNvPr id="60" name="議会費平均値テキスト"/>
        <xdr:cNvSpPr txBox="1"/>
      </xdr:nvSpPr>
      <xdr:spPr>
        <a:xfrm>
          <a:off x="4686300" y="5797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116332</xdr:rowOff>
    </xdr:from>
    <xdr:to>
      <xdr:col>6</xdr:col>
      <xdr:colOff>561975</xdr:colOff>
      <xdr:row>35</xdr:row>
      <xdr:rowOff>46482</xdr:rowOff>
    </xdr:to>
    <xdr:sp macro="" textlink="">
      <xdr:nvSpPr>
        <xdr:cNvPr id="61" name="フローチャート : 判断 60"/>
        <xdr:cNvSpPr/>
      </xdr:nvSpPr>
      <xdr:spPr>
        <a:xfrm>
          <a:off x="45847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84379</xdr:rowOff>
    </xdr:from>
    <xdr:to>
      <xdr:col>5</xdr:col>
      <xdr:colOff>358775</xdr:colOff>
      <xdr:row>35</xdr:row>
      <xdr:rowOff>138328</xdr:rowOff>
    </xdr:to>
    <xdr:cxnSp macro="">
      <xdr:nvCxnSpPr>
        <xdr:cNvPr id="62" name="直線コネクタ 61"/>
        <xdr:cNvCxnSpPr/>
      </xdr:nvCxnSpPr>
      <xdr:spPr>
        <a:xfrm flipV="1">
          <a:off x="2908300" y="6085129"/>
          <a:ext cx="889000" cy="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168910</xdr:rowOff>
    </xdr:from>
    <xdr:to>
      <xdr:col>5</xdr:col>
      <xdr:colOff>409575</xdr:colOff>
      <xdr:row>34</xdr:row>
      <xdr:rowOff>99060</xdr:rowOff>
    </xdr:to>
    <xdr:sp macro="" textlink="">
      <xdr:nvSpPr>
        <xdr:cNvPr id="63" name="フローチャート : 判断 62"/>
        <xdr:cNvSpPr/>
      </xdr:nvSpPr>
      <xdr:spPr>
        <a:xfrm>
          <a:off x="3746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115587</xdr:rowOff>
    </xdr:from>
    <xdr:ext cx="469744" cy="259045"/>
    <xdr:sp macro="" textlink="">
      <xdr:nvSpPr>
        <xdr:cNvPr id="64" name="テキスト ボックス 63"/>
        <xdr:cNvSpPr txBox="1"/>
      </xdr:nvSpPr>
      <xdr:spPr>
        <a:xfrm>
          <a:off x="3562427"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110896</xdr:rowOff>
    </xdr:from>
    <xdr:to>
      <xdr:col>4</xdr:col>
      <xdr:colOff>155575</xdr:colOff>
      <xdr:row>35</xdr:row>
      <xdr:rowOff>138328</xdr:rowOff>
    </xdr:to>
    <xdr:cxnSp macro="">
      <xdr:nvCxnSpPr>
        <xdr:cNvPr id="65" name="直線コネクタ 64"/>
        <xdr:cNvCxnSpPr/>
      </xdr:nvCxnSpPr>
      <xdr:spPr>
        <a:xfrm>
          <a:off x="2019300" y="611164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6" name="フローチャート : 判断 65"/>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7" name="テキスト ボックス 66"/>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160731</xdr:rowOff>
    </xdr:from>
    <xdr:to>
      <xdr:col>2</xdr:col>
      <xdr:colOff>638175</xdr:colOff>
      <xdr:row>35</xdr:row>
      <xdr:rowOff>110896</xdr:rowOff>
    </xdr:to>
    <xdr:cxnSp macro="">
      <xdr:nvCxnSpPr>
        <xdr:cNvPr id="68" name="直線コネクタ 67"/>
        <xdr:cNvCxnSpPr/>
      </xdr:nvCxnSpPr>
      <xdr:spPr>
        <a:xfrm>
          <a:off x="1130300" y="5647131"/>
          <a:ext cx="889000" cy="46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111303</xdr:rowOff>
    </xdr:from>
    <xdr:to>
      <xdr:col>3</xdr:col>
      <xdr:colOff>3175</xdr:colOff>
      <xdr:row>34</xdr:row>
      <xdr:rowOff>41453</xdr:rowOff>
    </xdr:to>
    <xdr:sp macro="" textlink="">
      <xdr:nvSpPr>
        <xdr:cNvPr id="69" name="フローチャート : 判断 68"/>
        <xdr:cNvSpPr/>
      </xdr:nvSpPr>
      <xdr:spPr>
        <a:xfrm>
          <a:off x="1968500" y="576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57980</xdr:rowOff>
    </xdr:from>
    <xdr:ext cx="469744" cy="259045"/>
    <xdr:sp macro="" textlink="">
      <xdr:nvSpPr>
        <xdr:cNvPr id="70" name="テキスト ボックス 69"/>
        <xdr:cNvSpPr txBox="1"/>
      </xdr:nvSpPr>
      <xdr:spPr>
        <a:xfrm>
          <a:off x="1784427" y="554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62840</xdr:rowOff>
    </xdr:from>
    <xdr:to>
      <xdr:col>1</xdr:col>
      <xdr:colOff>485775</xdr:colOff>
      <xdr:row>31</xdr:row>
      <xdr:rowOff>164440</xdr:rowOff>
    </xdr:to>
    <xdr:sp macro="" textlink="">
      <xdr:nvSpPr>
        <xdr:cNvPr id="71" name="フローチャート : 判断 70"/>
        <xdr:cNvSpPr/>
      </xdr:nvSpPr>
      <xdr:spPr>
        <a:xfrm>
          <a:off x="1079500" y="537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9517</xdr:rowOff>
    </xdr:from>
    <xdr:ext cx="469744" cy="259045"/>
    <xdr:sp macro="" textlink="">
      <xdr:nvSpPr>
        <xdr:cNvPr id="72" name="テキスト ボックス 71"/>
        <xdr:cNvSpPr txBox="1"/>
      </xdr:nvSpPr>
      <xdr:spPr>
        <a:xfrm>
          <a:off x="895427" y="515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130048</xdr:rowOff>
    </xdr:from>
    <xdr:to>
      <xdr:col>6</xdr:col>
      <xdr:colOff>561975</xdr:colOff>
      <xdr:row>35</xdr:row>
      <xdr:rowOff>60198</xdr:rowOff>
    </xdr:to>
    <xdr:sp macro="" textlink="">
      <xdr:nvSpPr>
        <xdr:cNvPr id="78" name="円/楕円 77"/>
        <xdr:cNvSpPr/>
      </xdr:nvSpPr>
      <xdr:spPr>
        <a:xfrm>
          <a:off x="4584700" y="59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108475</xdr:rowOff>
    </xdr:from>
    <xdr:ext cx="469744" cy="259045"/>
    <xdr:sp macro="" textlink="">
      <xdr:nvSpPr>
        <xdr:cNvPr id="79" name="議会費該当値テキスト"/>
        <xdr:cNvSpPr txBox="1"/>
      </xdr:nvSpPr>
      <xdr:spPr>
        <a:xfrm>
          <a:off x="4686300" y="59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33579</xdr:rowOff>
    </xdr:from>
    <xdr:to>
      <xdr:col>5</xdr:col>
      <xdr:colOff>409575</xdr:colOff>
      <xdr:row>35</xdr:row>
      <xdr:rowOff>135179</xdr:rowOff>
    </xdr:to>
    <xdr:sp macro="" textlink="">
      <xdr:nvSpPr>
        <xdr:cNvPr id="80" name="円/楕円 79"/>
        <xdr:cNvSpPr/>
      </xdr:nvSpPr>
      <xdr:spPr>
        <a:xfrm>
          <a:off x="3746500" y="603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126306</xdr:rowOff>
    </xdr:from>
    <xdr:ext cx="469744" cy="259045"/>
    <xdr:sp macro="" textlink="">
      <xdr:nvSpPr>
        <xdr:cNvPr id="81" name="テキスト ボックス 80"/>
        <xdr:cNvSpPr txBox="1"/>
      </xdr:nvSpPr>
      <xdr:spPr>
        <a:xfrm>
          <a:off x="3562427" y="612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87528</xdr:rowOff>
    </xdr:from>
    <xdr:to>
      <xdr:col>4</xdr:col>
      <xdr:colOff>206375</xdr:colOff>
      <xdr:row>36</xdr:row>
      <xdr:rowOff>17678</xdr:rowOff>
    </xdr:to>
    <xdr:sp macro="" textlink="">
      <xdr:nvSpPr>
        <xdr:cNvPr id="82" name="円/楕円 81"/>
        <xdr:cNvSpPr/>
      </xdr:nvSpPr>
      <xdr:spPr>
        <a:xfrm>
          <a:off x="2857500" y="608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8805</xdr:rowOff>
    </xdr:from>
    <xdr:ext cx="469744" cy="259045"/>
    <xdr:sp macro="" textlink="">
      <xdr:nvSpPr>
        <xdr:cNvPr id="83" name="テキスト ボックス 82"/>
        <xdr:cNvSpPr txBox="1"/>
      </xdr:nvSpPr>
      <xdr:spPr>
        <a:xfrm>
          <a:off x="2673427" y="618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60096</xdr:rowOff>
    </xdr:from>
    <xdr:to>
      <xdr:col>3</xdr:col>
      <xdr:colOff>3175</xdr:colOff>
      <xdr:row>35</xdr:row>
      <xdr:rowOff>161696</xdr:rowOff>
    </xdr:to>
    <xdr:sp macro="" textlink="">
      <xdr:nvSpPr>
        <xdr:cNvPr id="84" name="円/楕円 83"/>
        <xdr:cNvSpPr/>
      </xdr:nvSpPr>
      <xdr:spPr>
        <a:xfrm>
          <a:off x="1968500" y="606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152823</xdr:rowOff>
    </xdr:from>
    <xdr:ext cx="469744" cy="259045"/>
    <xdr:sp macro="" textlink="">
      <xdr:nvSpPr>
        <xdr:cNvPr id="85" name="テキスト ボックス 84"/>
        <xdr:cNvSpPr txBox="1"/>
      </xdr:nvSpPr>
      <xdr:spPr>
        <a:xfrm>
          <a:off x="1784427" y="615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109931</xdr:rowOff>
    </xdr:from>
    <xdr:to>
      <xdr:col>1</xdr:col>
      <xdr:colOff>485775</xdr:colOff>
      <xdr:row>33</xdr:row>
      <xdr:rowOff>40081</xdr:rowOff>
    </xdr:to>
    <xdr:sp macro="" textlink="">
      <xdr:nvSpPr>
        <xdr:cNvPr id="86" name="円/楕円 85"/>
        <xdr:cNvSpPr/>
      </xdr:nvSpPr>
      <xdr:spPr>
        <a:xfrm>
          <a:off x="1079500" y="559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31208</xdr:rowOff>
    </xdr:from>
    <xdr:ext cx="469744" cy="259045"/>
    <xdr:sp macro="" textlink="">
      <xdr:nvSpPr>
        <xdr:cNvPr id="87" name="テキスト ボックス 86"/>
        <xdr:cNvSpPr txBox="1"/>
      </xdr:nvSpPr>
      <xdr:spPr>
        <a:xfrm>
          <a:off x="895427" y="568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154483</xdr:rowOff>
    </xdr:from>
    <xdr:to>
      <xdr:col>6</xdr:col>
      <xdr:colOff>510540</xdr:colOff>
      <xdr:row>58</xdr:row>
      <xdr:rowOff>11588</xdr:rowOff>
    </xdr:to>
    <xdr:cxnSp macro="">
      <xdr:nvCxnSpPr>
        <xdr:cNvPr id="112" name="直線コネクタ 111"/>
        <xdr:cNvCxnSpPr/>
      </xdr:nvCxnSpPr>
      <xdr:spPr>
        <a:xfrm flipV="1">
          <a:off x="4633595" y="8726983"/>
          <a:ext cx="1270" cy="122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15415</xdr:rowOff>
    </xdr:from>
    <xdr:ext cx="534377" cy="259045"/>
    <xdr:sp macro="" textlink="">
      <xdr:nvSpPr>
        <xdr:cNvPr id="113" name="総務費最小値テキスト"/>
        <xdr:cNvSpPr txBox="1"/>
      </xdr:nvSpPr>
      <xdr:spPr>
        <a:xfrm>
          <a:off x="4686300" y="995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30,725</a:t>
          </a:r>
          <a:endParaRPr kumimoji="1" lang="ja-JP" altLang="en-US" sz="1000" b="1">
            <a:latin typeface="ＭＳ Ｐゴシック"/>
          </a:endParaRPr>
        </a:p>
      </xdr:txBody>
    </xdr:sp>
    <xdr:clientData/>
  </xdr:oneCellAnchor>
  <xdr:twoCellAnchor>
    <xdr:from>
      <xdr:col>6</xdr:col>
      <xdr:colOff>422275</xdr:colOff>
      <xdr:row>58</xdr:row>
      <xdr:rowOff>11588</xdr:rowOff>
    </xdr:from>
    <xdr:to>
      <xdr:col>6</xdr:col>
      <xdr:colOff>600075</xdr:colOff>
      <xdr:row>58</xdr:row>
      <xdr:rowOff>11588</xdr:rowOff>
    </xdr:to>
    <xdr:cxnSp macro="">
      <xdr:nvCxnSpPr>
        <xdr:cNvPr id="114" name="直線コネクタ 113"/>
        <xdr:cNvCxnSpPr/>
      </xdr:nvCxnSpPr>
      <xdr:spPr>
        <a:xfrm>
          <a:off x="4546600" y="99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101160</xdr:rowOff>
    </xdr:from>
    <xdr:ext cx="534377" cy="259045"/>
    <xdr:sp macro="" textlink="">
      <xdr:nvSpPr>
        <xdr:cNvPr id="115" name="総務費最大値テキスト"/>
        <xdr:cNvSpPr txBox="1"/>
      </xdr:nvSpPr>
      <xdr:spPr>
        <a:xfrm>
          <a:off x="4686300" y="85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95,224</a:t>
          </a:r>
          <a:endParaRPr kumimoji="1" lang="ja-JP" altLang="en-US" sz="1000" b="1">
            <a:latin typeface="ＭＳ Ｐゴシック"/>
          </a:endParaRPr>
        </a:p>
      </xdr:txBody>
    </xdr:sp>
    <xdr:clientData/>
  </xdr:oneCellAnchor>
  <xdr:twoCellAnchor>
    <xdr:from>
      <xdr:col>6</xdr:col>
      <xdr:colOff>422275</xdr:colOff>
      <xdr:row>50</xdr:row>
      <xdr:rowOff>154483</xdr:rowOff>
    </xdr:from>
    <xdr:to>
      <xdr:col>6</xdr:col>
      <xdr:colOff>600075</xdr:colOff>
      <xdr:row>50</xdr:row>
      <xdr:rowOff>154483</xdr:rowOff>
    </xdr:to>
    <xdr:cxnSp macro="">
      <xdr:nvCxnSpPr>
        <xdr:cNvPr id="116" name="直線コネクタ 115"/>
        <xdr:cNvCxnSpPr/>
      </xdr:nvCxnSpPr>
      <xdr:spPr>
        <a:xfrm>
          <a:off x="4546600" y="8726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104248</xdr:rowOff>
    </xdr:from>
    <xdr:to>
      <xdr:col>6</xdr:col>
      <xdr:colOff>511175</xdr:colOff>
      <xdr:row>57</xdr:row>
      <xdr:rowOff>39345</xdr:rowOff>
    </xdr:to>
    <xdr:cxnSp macro="">
      <xdr:nvCxnSpPr>
        <xdr:cNvPr id="117" name="直線コネクタ 116"/>
        <xdr:cNvCxnSpPr/>
      </xdr:nvCxnSpPr>
      <xdr:spPr>
        <a:xfrm flipV="1">
          <a:off x="3797300" y="9705448"/>
          <a:ext cx="838200" cy="10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30777</xdr:rowOff>
    </xdr:from>
    <xdr:ext cx="534377" cy="259045"/>
    <xdr:sp macro="" textlink="">
      <xdr:nvSpPr>
        <xdr:cNvPr id="118" name="総務費平均値テキスト"/>
        <xdr:cNvSpPr txBox="1"/>
      </xdr:nvSpPr>
      <xdr:spPr>
        <a:xfrm>
          <a:off x="4686300" y="9460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7900</xdr:rowOff>
    </xdr:from>
    <xdr:to>
      <xdr:col>6</xdr:col>
      <xdr:colOff>561975</xdr:colOff>
      <xdr:row>56</xdr:row>
      <xdr:rowOff>109500</xdr:rowOff>
    </xdr:to>
    <xdr:sp macro="" textlink="">
      <xdr:nvSpPr>
        <xdr:cNvPr id="119" name="フローチャート : 判断 118"/>
        <xdr:cNvSpPr/>
      </xdr:nvSpPr>
      <xdr:spPr>
        <a:xfrm>
          <a:off x="4584700" y="96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39345</xdr:rowOff>
    </xdr:from>
    <xdr:to>
      <xdr:col>5</xdr:col>
      <xdr:colOff>358775</xdr:colOff>
      <xdr:row>57</xdr:row>
      <xdr:rowOff>40316</xdr:rowOff>
    </xdr:to>
    <xdr:cxnSp macro="">
      <xdr:nvCxnSpPr>
        <xdr:cNvPr id="120" name="直線コネクタ 119"/>
        <xdr:cNvCxnSpPr/>
      </xdr:nvCxnSpPr>
      <xdr:spPr>
        <a:xfrm flipV="1">
          <a:off x="2908300" y="9811995"/>
          <a:ext cx="8890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11061</xdr:rowOff>
    </xdr:from>
    <xdr:to>
      <xdr:col>5</xdr:col>
      <xdr:colOff>409575</xdr:colOff>
      <xdr:row>56</xdr:row>
      <xdr:rowOff>112661</xdr:rowOff>
    </xdr:to>
    <xdr:sp macro="" textlink="">
      <xdr:nvSpPr>
        <xdr:cNvPr id="121" name="フローチャート : 判断 120"/>
        <xdr:cNvSpPr/>
      </xdr:nvSpPr>
      <xdr:spPr>
        <a:xfrm>
          <a:off x="3746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129188</xdr:rowOff>
    </xdr:from>
    <xdr:ext cx="534377" cy="259045"/>
    <xdr:sp macro="" textlink="">
      <xdr:nvSpPr>
        <xdr:cNvPr id="122" name="テキスト ボックス 121"/>
        <xdr:cNvSpPr txBox="1"/>
      </xdr:nvSpPr>
      <xdr:spPr>
        <a:xfrm>
          <a:off x="3530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40316</xdr:rowOff>
    </xdr:from>
    <xdr:to>
      <xdr:col>4</xdr:col>
      <xdr:colOff>155575</xdr:colOff>
      <xdr:row>57</xdr:row>
      <xdr:rowOff>49670</xdr:rowOff>
    </xdr:to>
    <xdr:cxnSp macro="">
      <xdr:nvCxnSpPr>
        <xdr:cNvPr id="123" name="直線コネクタ 122"/>
        <xdr:cNvCxnSpPr/>
      </xdr:nvCxnSpPr>
      <xdr:spPr>
        <a:xfrm flipV="1">
          <a:off x="2019300" y="9812966"/>
          <a:ext cx="889000" cy="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162966</xdr:rowOff>
    </xdr:from>
    <xdr:to>
      <xdr:col>4</xdr:col>
      <xdr:colOff>206375</xdr:colOff>
      <xdr:row>56</xdr:row>
      <xdr:rowOff>93116</xdr:rowOff>
    </xdr:to>
    <xdr:sp macro="" textlink="">
      <xdr:nvSpPr>
        <xdr:cNvPr id="124" name="フローチャート : 判断 123"/>
        <xdr:cNvSpPr/>
      </xdr:nvSpPr>
      <xdr:spPr>
        <a:xfrm>
          <a:off x="2857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109643</xdr:rowOff>
    </xdr:from>
    <xdr:ext cx="534377" cy="259045"/>
    <xdr:sp macro="" textlink="">
      <xdr:nvSpPr>
        <xdr:cNvPr id="125" name="テキスト ボックス 124"/>
        <xdr:cNvSpPr txBox="1"/>
      </xdr:nvSpPr>
      <xdr:spPr>
        <a:xfrm>
          <a:off x="2641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49670</xdr:rowOff>
    </xdr:from>
    <xdr:to>
      <xdr:col>2</xdr:col>
      <xdr:colOff>638175</xdr:colOff>
      <xdr:row>57</xdr:row>
      <xdr:rowOff>151720</xdr:rowOff>
    </xdr:to>
    <xdr:cxnSp macro="">
      <xdr:nvCxnSpPr>
        <xdr:cNvPr id="126" name="直線コネクタ 125"/>
        <xdr:cNvCxnSpPr/>
      </xdr:nvCxnSpPr>
      <xdr:spPr>
        <a:xfrm flipV="1">
          <a:off x="1130300" y="9822320"/>
          <a:ext cx="889000" cy="10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55849</xdr:rowOff>
    </xdr:from>
    <xdr:to>
      <xdr:col>3</xdr:col>
      <xdr:colOff>3175</xdr:colOff>
      <xdr:row>56</xdr:row>
      <xdr:rowOff>157449</xdr:rowOff>
    </xdr:to>
    <xdr:sp macro="" textlink="">
      <xdr:nvSpPr>
        <xdr:cNvPr id="127" name="フローチャート : 判断 126"/>
        <xdr:cNvSpPr/>
      </xdr:nvSpPr>
      <xdr:spPr>
        <a:xfrm>
          <a:off x="1968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2526</xdr:rowOff>
    </xdr:from>
    <xdr:ext cx="534377" cy="259045"/>
    <xdr:sp macro="" textlink="">
      <xdr:nvSpPr>
        <xdr:cNvPr id="128" name="テキスト ボックス 127"/>
        <xdr:cNvSpPr txBox="1"/>
      </xdr:nvSpPr>
      <xdr:spPr>
        <a:xfrm>
          <a:off x="1752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22206</xdr:rowOff>
    </xdr:from>
    <xdr:to>
      <xdr:col>1</xdr:col>
      <xdr:colOff>485775</xdr:colOff>
      <xdr:row>56</xdr:row>
      <xdr:rowOff>123806</xdr:rowOff>
    </xdr:to>
    <xdr:sp macro="" textlink="">
      <xdr:nvSpPr>
        <xdr:cNvPr id="129" name="フローチャート : 判断 128"/>
        <xdr:cNvSpPr/>
      </xdr:nvSpPr>
      <xdr:spPr>
        <a:xfrm>
          <a:off x="1079500" y="96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140333</xdr:rowOff>
    </xdr:from>
    <xdr:ext cx="534377" cy="259045"/>
    <xdr:sp macro="" textlink="">
      <xdr:nvSpPr>
        <xdr:cNvPr id="130" name="テキスト ボックス 129"/>
        <xdr:cNvSpPr txBox="1"/>
      </xdr:nvSpPr>
      <xdr:spPr>
        <a:xfrm>
          <a:off x="863111" y="939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53448</xdr:rowOff>
    </xdr:from>
    <xdr:to>
      <xdr:col>6</xdr:col>
      <xdr:colOff>561975</xdr:colOff>
      <xdr:row>56</xdr:row>
      <xdr:rowOff>155048</xdr:rowOff>
    </xdr:to>
    <xdr:sp macro="" textlink="">
      <xdr:nvSpPr>
        <xdr:cNvPr id="136" name="円/楕円 135"/>
        <xdr:cNvSpPr/>
      </xdr:nvSpPr>
      <xdr:spPr>
        <a:xfrm>
          <a:off x="4584700" y="96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31875</xdr:rowOff>
    </xdr:from>
    <xdr:ext cx="534377" cy="259045"/>
    <xdr:sp macro="" textlink="">
      <xdr:nvSpPr>
        <xdr:cNvPr id="137" name="総務費該当値テキスト"/>
        <xdr:cNvSpPr txBox="1"/>
      </xdr:nvSpPr>
      <xdr:spPr>
        <a:xfrm>
          <a:off x="4686300" y="963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43,861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159995</xdr:rowOff>
    </xdr:from>
    <xdr:to>
      <xdr:col>5</xdr:col>
      <xdr:colOff>409575</xdr:colOff>
      <xdr:row>57</xdr:row>
      <xdr:rowOff>90145</xdr:rowOff>
    </xdr:to>
    <xdr:sp macro="" textlink="">
      <xdr:nvSpPr>
        <xdr:cNvPr id="138" name="円/楕円 137"/>
        <xdr:cNvSpPr/>
      </xdr:nvSpPr>
      <xdr:spPr>
        <a:xfrm>
          <a:off x="3746500" y="976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81272</xdr:rowOff>
    </xdr:from>
    <xdr:ext cx="534377" cy="259045"/>
    <xdr:sp macro="" textlink="">
      <xdr:nvSpPr>
        <xdr:cNvPr id="139" name="テキスト ボックス 138"/>
        <xdr:cNvSpPr txBox="1"/>
      </xdr:nvSpPr>
      <xdr:spPr>
        <a:xfrm>
          <a:off x="3530111" y="985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38,268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160966</xdr:rowOff>
    </xdr:from>
    <xdr:to>
      <xdr:col>4</xdr:col>
      <xdr:colOff>206375</xdr:colOff>
      <xdr:row>57</xdr:row>
      <xdr:rowOff>91116</xdr:rowOff>
    </xdr:to>
    <xdr:sp macro="" textlink="">
      <xdr:nvSpPr>
        <xdr:cNvPr id="140" name="円/楕円 139"/>
        <xdr:cNvSpPr/>
      </xdr:nvSpPr>
      <xdr:spPr>
        <a:xfrm>
          <a:off x="2857500" y="976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82243</xdr:rowOff>
    </xdr:from>
    <xdr:ext cx="534377" cy="259045"/>
    <xdr:sp macro="" textlink="">
      <xdr:nvSpPr>
        <xdr:cNvPr id="141" name="テキスト ボックス 140"/>
        <xdr:cNvSpPr txBox="1"/>
      </xdr:nvSpPr>
      <xdr:spPr>
        <a:xfrm>
          <a:off x="2641111" y="985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38,217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170320</xdr:rowOff>
    </xdr:from>
    <xdr:to>
      <xdr:col>3</xdr:col>
      <xdr:colOff>3175</xdr:colOff>
      <xdr:row>57</xdr:row>
      <xdr:rowOff>100470</xdr:rowOff>
    </xdr:to>
    <xdr:sp macro="" textlink="">
      <xdr:nvSpPr>
        <xdr:cNvPr id="142" name="円/楕円 141"/>
        <xdr:cNvSpPr/>
      </xdr:nvSpPr>
      <xdr:spPr>
        <a:xfrm>
          <a:off x="1968500" y="977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91597</xdr:rowOff>
    </xdr:from>
    <xdr:ext cx="534377" cy="259045"/>
    <xdr:sp macro="" textlink="">
      <xdr:nvSpPr>
        <xdr:cNvPr id="143" name="テキスト ボックス 142"/>
        <xdr:cNvSpPr txBox="1"/>
      </xdr:nvSpPr>
      <xdr:spPr>
        <a:xfrm>
          <a:off x="1752111" y="98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37,726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100920</xdr:rowOff>
    </xdr:from>
    <xdr:to>
      <xdr:col>1</xdr:col>
      <xdr:colOff>485775</xdr:colOff>
      <xdr:row>58</xdr:row>
      <xdr:rowOff>31070</xdr:rowOff>
    </xdr:to>
    <xdr:sp macro="" textlink="">
      <xdr:nvSpPr>
        <xdr:cNvPr id="144" name="円/楕円 143"/>
        <xdr:cNvSpPr/>
      </xdr:nvSpPr>
      <xdr:spPr>
        <a:xfrm>
          <a:off x="1079500" y="987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22197</xdr:rowOff>
    </xdr:from>
    <xdr:ext cx="534377" cy="259045"/>
    <xdr:sp macro="" textlink="">
      <xdr:nvSpPr>
        <xdr:cNvPr id="145" name="テキスト ボックス 144"/>
        <xdr:cNvSpPr txBox="1"/>
      </xdr:nvSpPr>
      <xdr:spPr>
        <a:xfrm>
          <a:off x="863111" y="996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48554</xdr:rowOff>
    </xdr:from>
    <xdr:to>
      <xdr:col>6</xdr:col>
      <xdr:colOff>510540</xdr:colOff>
      <xdr:row>78</xdr:row>
      <xdr:rowOff>27343</xdr:rowOff>
    </xdr:to>
    <xdr:cxnSp macro="">
      <xdr:nvCxnSpPr>
        <xdr:cNvPr id="172" name="直線コネクタ 171"/>
        <xdr:cNvCxnSpPr/>
      </xdr:nvCxnSpPr>
      <xdr:spPr>
        <a:xfrm flipV="1">
          <a:off x="4633595" y="12050054"/>
          <a:ext cx="1270" cy="1350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31170</xdr:rowOff>
    </xdr:from>
    <xdr:ext cx="534377" cy="259045"/>
    <xdr:sp macro="" textlink="">
      <xdr:nvSpPr>
        <xdr:cNvPr id="173" name="民生費最小値テキスト"/>
        <xdr:cNvSpPr txBox="1"/>
      </xdr:nvSpPr>
      <xdr:spPr>
        <a:xfrm>
          <a:off x="4686300" y="1340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94,881</a:t>
          </a:r>
          <a:endParaRPr kumimoji="1" lang="ja-JP" altLang="en-US" sz="1000" b="1">
            <a:latin typeface="ＭＳ Ｐゴシック"/>
          </a:endParaRPr>
        </a:p>
      </xdr:txBody>
    </xdr:sp>
    <xdr:clientData/>
  </xdr:oneCellAnchor>
  <xdr:twoCellAnchor>
    <xdr:from>
      <xdr:col>6</xdr:col>
      <xdr:colOff>422275</xdr:colOff>
      <xdr:row>78</xdr:row>
      <xdr:rowOff>27343</xdr:rowOff>
    </xdr:from>
    <xdr:to>
      <xdr:col>6</xdr:col>
      <xdr:colOff>600075</xdr:colOff>
      <xdr:row>78</xdr:row>
      <xdr:rowOff>27343</xdr:rowOff>
    </xdr:to>
    <xdr:cxnSp macro="">
      <xdr:nvCxnSpPr>
        <xdr:cNvPr id="174" name="直線コネクタ 173"/>
        <xdr:cNvCxnSpPr/>
      </xdr:nvCxnSpPr>
      <xdr:spPr>
        <a:xfrm>
          <a:off x="4546600" y="134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166681</xdr:rowOff>
    </xdr:from>
    <xdr:ext cx="599010" cy="259045"/>
    <xdr:sp macro="" textlink="">
      <xdr:nvSpPr>
        <xdr:cNvPr id="175" name="民生費最大値テキスト"/>
        <xdr:cNvSpPr txBox="1"/>
      </xdr:nvSpPr>
      <xdr:spPr>
        <a:xfrm>
          <a:off x="4686300" y="1182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177,582</a:t>
          </a:r>
          <a:endParaRPr kumimoji="1" lang="ja-JP" altLang="en-US" sz="1000" b="1">
            <a:latin typeface="ＭＳ Ｐゴシック"/>
          </a:endParaRPr>
        </a:p>
      </xdr:txBody>
    </xdr:sp>
    <xdr:clientData/>
  </xdr:oneCellAnchor>
  <xdr:twoCellAnchor>
    <xdr:from>
      <xdr:col>6</xdr:col>
      <xdr:colOff>422275</xdr:colOff>
      <xdr:row>70</xdr:row>
      <xdr:rowOff>48554</xdr:rowOff>
    </xdr:from>
    <xdr:to>
      <xdr:col>6</xdr:col>
      <xdr:colOff>600075</xdr:colOff>
      <xdr:row>70</xdr:row>
      <xdr:rowOff>48554</xdr:rowOff>
    </xdr:to>
    <xdr:cxnSp macro="">
      <xdr:nvCxnSpPr>
        <xdr:cNvPr id="176" name="直線コネクタ 175"/>
        <xdr:cNvCxnSpPr/>
      </xdr:nvCxnSpPr>
      <xdr:spPr>
        <a:xfrm>
          <a:off x="4546600" y="1205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150118</xdr:rowOff>
    </xdr:from>
    <xdr:to>
      <xdr:col>6</xdr:col>
      <xdr:colOff>511175</xdr:colOff>
      <xdr:row>75</xdr:row>
      <xdr:rowOff>40080</xdr:rowOff>
    </xdr:to>
    <xdr:cxnSp macro="">
      <xdr:nvCxnSpPr>
        <xdr:cNvPr id="177" name="直線コネクタ 176"/>
        <xdr:cNvCxnSpPr/>
      </xdr:nvCxnSpPr>
      <xdr:spPr>
        <a:xfrm flipV="1">
          <a:off x="3797300" y="12837418"/>
          <a:ext cx="838200" cy="6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113312</xdr:rowOff>
    </xdr:from>
    <xdr:ext cx="599010" cy="259045"/>
    <xdr:sp macro="" textlink="">
      <xdr:nvSpPr>
        <xdr:cNvPr id="178" name="民生費平均値テキスト"/>
        <xdr:cNvSpPr txBox="1"/>
      </xdr:nvSpPr>
      <xdr:spPr>
        <a:xfrm>
          <a:off x="4686300" y="126291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90435</xdr:rowOff>
    </xdr:from>
    <xdr:to>
      <xdr:col>6</xdr:col>
      <xdr:colOff>561975</xdr:colOff>
      <xdr:row>75</xdr:row>
      <xdr:rowOff>20585</xdr:rowOff>
    </xdr:to>
    <xdr:sp macro="" textlink="">
      <xdr:nvSpPr>
        <xdr:cNvPr id="179" name="フローチャート : 判断 178"/>
        <xdr:cNvSpPr/>
      </xdr:nvSpPr>
      <xdr:spPr>
        <a:xfrm>
          <a:off x="4584700" y="1277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40080</xdr:rowOff>
    </xdr:from>
    <xdr:to>
      <xdr:col>5</xdr:col>
      <xdr:colOff>358775</xdr:colOff>
      <xdr:row>75</xdr:row>
      <xdr:rowOff>124743</xdr:rowOff>
    </xdr:to>
    <xdr:cxnSp macro="">
      <xdr:nvCxnSpPr>
        <xdr:cNvPr id="180" name="直線コネクタ 179"/>
        <xdr:cNvCxnSpPr/>
      </xdr:nvCxnSpPr>
      <xdr:spPr>
        <a:xfrm flipV="1">
          <a:off x="2908300" y="12898830"/>
          <a:ext cx="889000" cy="8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73</xdr:row>
      <xdr:rowOff>74629</xdr:rowOff>
    </xdr:from>
    <xdr:to>
      <xdr:col>5</xdr:col>
      <xdr:colOff>409575</xdr:colOff>
      <xdr:row>74</xdr:row>
      <xdr:rowOff>4779</xdr:rowOff>
    </xdr:to>
    <xdr:sp macro="" textlink="">
      <xdr:nvSpPr>
        <xdr:cNvPr id="181" name="フローチャート : 判断 180"/>
        <xdr:cNvSpPr/>
      </xdr:nvSpPr>
      <xdr:spPr>
        <a:xfrm>
          <a:off x="3746500" y="1259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21306</xdr:rowOff>
    </xdr:from>
    <xdr:ext cx="599010" cy="259045"/>
    <xdr:sp macro="" textlink="">
      <xdr:nvSpPr>
        <xdr:cNvPr id="182" name="テキスト ボックス 181"/>
        <xdr:cNvSpPr txBox="1"/>
      </xdr:nvSpPr>
      <xdr:spPr>
        <a:xfrm>
          <a:off x="3497794" y="1236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124743</xdr:rowOff>
    </xdr:from>
    <xdr:to>
      <xdr:col>4</xdr:col>
      <xdr:colOff>155575</xdr:colOff>
      <xdr:row>75</xdr:row>
      <xdr:rowOff>137137</xdr:rowOff>
    </xdr:to>
    <xdr:cxnSp macro="">
      <xdr:nvCxnSpPr>
        <xdr:cNvPr id="183" name="直線コネクタ 182"/>
        <xdr:cNvCxnSpPr/>
      </xdr:nvCxnSpPr>
      <xdr:spPr>
        <a:xfrm flipV="1">
          <a:off x="2019300" y="12983493"/>
          <a:ext cx="889000" cy="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55557</xdr:rowOff>
    </xdr:from>
    <xdr:to>
      <xdr:col>4</xdr:col>
      <xdr:colOff>206375</xdr:colOff>
      <xdr:row>74</xdr:row>
      <xdr:rowOff>157157</xdr:rowOff>
    </xdr:to>
    <xdr:sp macro="" textlink="">
      <xdr:nvSpPr>
        <xdr:cNvPr id="184" name="フローチャート : 判断 183"/>
        <xdr:cNvSpPr/>
      </xdr:nvSpPr>
      <xdr:spPr>
        <a:xfrm>
          <a:off x="2857500" y="1274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2234</xdr:rowOff>
    </xdr:from>
    <xdr:ext cx="599010" cy="259045"/>
    <xdr:sp macro="" textlink="">
      <xdr:nvSpPr>
        <xdr:cNvPr id="185" name="テキスト ボックス 184"/>
        <xdr:cNvSpPr txBox="1"/>
      </xdr:nvSpPr>
      <xdr:spPr>
        <a:xfrm>
          <a:off x="2608794" y="1251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137137</xdr:rowOff>
    </xdr:from>
    <xdr:to>
      <xdr:col>2</xdr:col>
      <xdr:colOff>638175</xdr:colOff>
      <xdr:row>75</xdr:row>
      <xdr:rowOff>139619</xdr:rowOff>
    </xdr:to>
    <xdr:cxnSp macro="">
      <xdr:nvCxnSpPr>
        <xdr:cNvPr id="186" name="直線コネクタ 185"/>
        <xdr:cNvCxnSpPr/>
      </xdr:nvCxnSpPr>
      <xdr:spPr>
        <a:xfrm flipV="1">
          <a:off x="1130300" y="12995887"/>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90043</xdr:rowOff>
    </xdr:from>
    <xdr:to>
      <xdr:col>3</xdr:col>
      <xdr:colOff>3175</xdr:colOff>
      <xdr:row>75</xdr:row>
      <xdr:rowOff>20193</xdr:rowOff>
    </xdr:to>
    <xdr:sp macro="" textlink="">
      <xdr:nvSpPr>
        <xdr:cNvPr id="187" name="フローチャート : 判断 186"/>
        <xdr:cNvSpPr/>
      </xdr:nvSpPr>
      <xdr:spPr>
        <a:xfrm>
          <a:off x="1968500" y="127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36720</xdr:rowOff>
    </xdr:from>
    <xdr:ext cx="599010" cy="259045"/>
    <xdr:sp macro="" textlink="">
      <xdr:nvSpPr>
        <xdr:cNvPr id="188" name="テキスト ボックス 187"/>
        <xdr:cNvSpPr txBox="1"/>
      </xdr:nvSpPr>
      <xdr:spPr>
        <a:xfrm>
          <a:off x="1719794" y="1255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133297</xdr:rowOff>
    </xdr:from>
    <xdr:to>
      <xdr:col>1</xdr:col>
      <xdr:colOff>485775</xdr:colOff>
      <xdr:row>75</xdr:row>
      <xdr:rowOff>63447</xdr:rowOff>
    </xdr:to>
    <xdr:sp macro="" textlink="">
      <xdr:nvSpPr>
        <xdr:cNvPr id="189" name="フローチャート : 判断 188"/>
        <xdr:cNvSpPr/>
      </xdr:nvSpPr>
      <xdr:spPr>
        <a:xfrm>
          <a:off x="1079500" y="1282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79974</xdr:rowOff>
    </xdr:from>
    <xdr:ext cx="599010" cy="259045"/>
    <xdr:sp macro="" textlink="">
      <xdr:nvSpPr>
        <xdr:cNvPr id="190" name="テキスト ボックス 189"/>
        <xdr:cNvSpPr txBox="1"/>
      </xdr:nvSpPr>
      <xdr:spPr>
        <a:xfrm>
          <a:off x="830794" y="12595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99318</xdr:rowOff>
    </xdr:from>
    <xdr:to>
      <xdr:col>6</xdr:col>
      <xdr:colOff>561975</xdr:colOff>
      <xdr:row>75</xdr:row>
      <xdr:rowOff>29468</xdr:rowOff>
    </xdr:to>
    <xdr:sp macro="" textlink="">
      <xdr:nvSpPr>
        <xdr:cNvPr id="196" name="円/楕円 195"/>
        <xdr:cNvSpPr/>
      </xdr:nvSpPr>
      <xdr:spPr>
        <a:xfrm>
          <a:off x="4584700" y="1278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77745</xdr:rowOff>
    </xdr:from>
    <xdr:ext cx="599010" cy="259045"/>
    <xdr:sp macro="" textlink="">
      <xdr:nvSpPr>
        <xdr:cNvPr id="197" name="民生費該当値テキスト"/>
        <xdr:cNvSpPr txBox="1"/>
      </xdr:nvSpPr>
      <xdr:spPr>
        <a:xfrm>
          <a:off x="4686300" y="1276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129,362</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160730</xdr:rowOff>
    </xdr:from>
    <xdr:to>
      <xdr:col>5</xdr:col>
      <xdr:colOff>409575</xdr:colOff>
      <xdr:row>75</xdr:row>
      <xdr:rowOff>90880</xdr:rowOff>
    </xdr:to>
    <xdr:sp macro="" textlink="">
      <xdr:nvSpPr>
        <xdr:cNvPr id="198" name="円/楕円 197"/>
        <xdr:cNvSpPr/>
      </xdr:nvSpPr>
      <xdr:spPr>
        <a:xfrm>
          <a:off x="3746500" y="128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82007</xdr:rowOff>
    </xdr:from>
    <xdr:ext cx="599010" cy="259045"/>
    <xdr:sp macro="" textlink="">
      <xdr:nvSpPr>
        <xdr:cNvPr id="199" name="テキスト ボックス 198"/>
        <xdr:cNvSpPr txBox="1"/>
      </xdr:nvSpPr>
      <xdr:spPr>
        <a:xfrm>
          <a:off x="3497794" y="1294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125,601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73943</xdr:rowOff>
    </xdr:from>
    <xdr:to>
      <xdr:col>4</xdr:col>
      <xdr:colOff>206375</xdr:colOff>
      <xdr:row>76</xdr:row>
      <xdr:rowOff>4093</xdr:rowOff>
    </xdr:to>
    <xdr:sp macro="" textlink="">
      <xdr:nvSpPr>
        <xdr:cNvPr id="200" name="円/楕円 199"/>
        <xdr:cNvSpPr/>
      </xdr:nvSpPr>
      <xdr:spPr>
        <a:xfrm>
          <a:off x="2857500" y="1293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166670</xdr:rowOff>
    </xdr:from>
    <xdr:ext cx="599010" cy="259045"/>
    <xdr:sp macro="" textlink="">
      <xdr:nvSpPr>
        <xdr:cNvPr id="201" name="テキスト ボックス 200"/>
        <xdr:cNvSpPr txBox="1"/>
      </xdr:nvSpPr>
      <xdr:spPr>
        <a:xfrm>
          <a:off x="2608794" y="13025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120,416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86337</xdr:rowOff>
    </xdr:from>
    <xdr:to>
      <xdr:col>3</xdr:col>
      <xdr:colOff>3175</xdr:colOff>
      <xdr:row>76</xdr:row>
      <xdr:rowOff>16486</xdr:rowOff>
    </xdr:to>
    <xdr:sp macro="" textlink="">
      <xdr:nvSpPr>
        <xdr:cNvPr id="202" name="円/楕円 201"/>
        <xdr:cNvSpPr/>
      </xdr:nvSpPr>
      <xdr:spPr>
        <a:xfrm>
          <a:off x="1968500" y="129450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7613</xdr:rowOff>
    </xdr:from>
    <xdr:ext cx="599010" cy="259045"/>
    <xdr:sp macro="" textlink="">
      <xdr:nvSpPr>
        <xdr:cNvPr id="203" name="テキスト ボックス 202"/>
        <xdr:cNvSpPr txBox="1"/>
      </xdr:nvSpPr>
      <xdr:spPr>
        <a:xfrm>
          <a:off x="1719794" y="1303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119,657</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88819</xdr:rowOff>
    </xdr:from>
    <xdr:to>
      <xdr:col>1</xdr:col>
      <xdr:colOff>485775</xdr:colOff>
      <xdr:row>76</xdr:row>
      <xdr:rowOff>18969</xdr:rowOff>
    </xdr:to>
    <xdr:sp macro="" textlink="">
      <xdr:nvSpPr>
        <xdr:cNvPr id="204" name="円/楕円 203"/>
        <xdr:cNvSpPr/>
      </xdr:nvSpPr>
      <xdr:spPr>
        <a:xfrm>
          <a:off x="1079500" y="1294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10095</xdr:rowOff>
    </xdr:from>
    <xdr:ext cx="599010" cy="259045"/>
    <xdr:sp macro="" textlink="">
      <xdr:nvSpPr>
        <xdr:cNvPr id="205" name="テキスト ボックス 204"/>
        <xdr:cNvSpPr txBox="1"/>
      </xdr:nvSpPr>
      <xdr:spPr>
        <a:xfrm>
          <a:off x="830794" y="13040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95</xdr:row>
      <xdr:rowOff>346</xdr:rowOff>
    </xdr:from>
    <xdr:to>
      <xdr:col>6</xdr:col>
      <xdr:colOff>510540</xdr:colOff>
      <xdr:row>98</xdr:row>
      <xdr:rowOff>126898</xdr:rowOff>
    </xdr:to>
    <xdr:cxnSp macro="">
      <xdr:nvCxnSpPr>
        <xdr:cNvPr id="228" name="直線コネクタ 227"/>
        <xdr:cNvCxnSpPr/>
      </xdr:nvCxnSpPr>
      <xdr:spPr>
        <a:xfrm flipV="1">
          <a:off x="4633595" y="16288096"/>
          <a:ext cx="1270" cy="640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130725</xdr:rowOff>
    </xdr:from>
    <xdr:ext cx="534377" cy="259045"/>
    <xdr:sp macro="" textlink="">
      <xdr:nvSpPr>
        <xdr:cNvPr id="229" name="衛生費最小値テキスト"/>
        <xdr:cNvSpPr txBox="1"/>
      </xdr:nvSpPr>
      <xdr:spPr>
        <a:xfrm>
          <a:off x="4686300" y="1693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20,560</a:t>
          </a:r>
          <a:endParaRPr kumimoji="1" lang="ja-JP" altLang="en-US" sz="1000" b="1">
            <a:latin typeface="ＭＳ Ｐゴシック"/>
          </a:endParaRPr>
        </a:p>
      </xdr:txBody>
    </xdr:sp>
    <xdr:clientData/>
  </xdr:oneCellAnchor>
  <xdr:twoCellAnchor>
    <xdr:from>
      <xdr:col>6</xdr:col>
      <xdr:colOff>422275</xdr:colOff>
      <xdr:row>98</xdr:row>
      <xdr:rowOff>126898</xdr:rowOff>
    </xdr:from>
    <xdr:to>
      <xdr:col>6</xdr:col>
      <xdr:colOff>600075</xdr:colOff>
      <xdr:row>98</xdr:row>
      <xdr:rowOff>126898</xdr:rowOff>
    </xdr:to>
    <xdr:cxnSp macro="">
      <xdr:nvCxnSpPr>
        <xdr:cNvPr id="230" name="直線コネクタ 229"/>
        <xdr:cNvCxnSpPr/>
      </xdr:nvCxnSpPr>
      <xdr:spPr>
        <a:xfrm>
          <a:off x="4546600" y="1692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118473</xdr:rowOff>
    </xdr:from>
    <xdr:ext cx="534377" cy="259045"/>
    <xdr:sp macro="" textlink="">
      <xdr:nvSpPr>
        <xdr:cNvPr id="231" name="衛生費最大値テキスト"/>
        <xdr:cNvSpPr txBox="1"/>
      </xdr:nvSpPr>
      <xdr:spPr>
        <a:xfrm>
          <a:off x="4686300" y="1606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48,596</a:t>
          </a:r>
          <a:endParaRPr kumimoji="1" lang="ja-JP" altLang="en-US" sz="1000" b="1">
            <a:latin typeface="ＭＳ Ｐゴシック"/>
          </a:endParaRPr>
        </a:p>
      </xdr:txBody>
    </xdr:sp>
    <xdr:clientData/>
  </xdr:oneCellAnchor>
  <xdr:twoCellAnchor>
    <xdr:from>
      <xdr:col>6</xdr:col>
      <xdr:colOff>422275</xdr:colOff>
      <xdr:row>95</xdr:row>
      <xdr:rowOff>346</xdr:rowOff>
    </xdr:from>
    <xdr:to>
      <xdr:col>6</xdr:col>
      <xdr:colOff>600075</xdr:colOff>
      <xdr:row>95</xdr:row>
      <xdr:rowOff>346</xdr:rowOff>
    </xdr:to>
    <xdr:cxnSp macro="">
      <xdr:nvCxnSpPr>
        <xdr:cNvPr id="232" name="直線コネクタ 231"/>
        <xdr:cNvCxnSpPr/>
      </xdr:nvCxnSpPr>
      <xdr:spPr>
        <a:xfrm>
          <a:off x="4546600" y="1628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160868</xdr:rowOff>
    </xdr:from>
    <xdr:to>
      <xdr:col>6</xdr:col>
      <xdr:colOff>511175</xdr:colOff>
      <xdr:row>98</xdr:row>
      <xdr:rowOff>22977</xdr:rowOff>
    </xdr:to>
    <xdr:cxnSp macro="">
      <xdr:nvCxnSpPr>
        <xdr:cNvPr id="233" name="直線コネクタ 232"/>
        <xdr:cNvCxnSpPr/>
      </xdr:nvCxnSpPr>
      <xdr:spPr>
        <a:xfrm flipV="1">
          <a:off x="3797300" y="16791518"/>
          <a:ext cx="838200" cy="3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12450</xdr:rowOff>
    </xdr:from>
    <xdr:ext cx="534377" cy="259045"/>
    <xdr:sp macro="" textlink="">
      <xdr:nvSpPr>
        <xdr:cNvPr id="234" name="衛生費平均値テキスト"/>
        <xdr:cNvSpPr txBox="1"/>
      </xdr:nvSpPr>
      <xdr:spPr>
        <a:xfrm>
          <a:off x="4686300" y="1647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161023</xdr:rowOff>
    </xdr:from>
    <xdr:to>
      <xdr:col>6</xdr:col>
      <xdr:colOff>561975</xdr:colOff>
      <xdr:row>97</xdr:row>
      <xdr:rowOff>91173</xdr:rowOff>
    </xdr:to>
    <xdr:sp macro="" textlink="">
      <xdr:nvSpPr>
        <xdr:cNvPr id="235" name="フローチャート : 判断 234"/>
        <xdr:cNvSpPr/>
      </xdr:nvSpPr>
      <xdr:spPr>
        <a:xfrm>
          <a:off x="4584700" y="1662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119881</xdr:rowOff>
    </xdr:from>
    <xdr:to>
      <xdr:col>5</xdr:col>
      <xdr:colOff>358775</xdr:colOff>
      <xdr:row>98</xdr:row>
      <xdr:rowOff>22977</xdr:rowOff>
    </xdr:to>
    <xdr:cxnSp macro="">
      <xdr:nvCxnSpPr>
        <xdr:cNvPr id="236" name="直線コネクタ 235"/>
        <xdr:cNvCxnSpPr/>
      </xdr:nvCxnSpPr>
      <xdr:spPr>
        <a:xfrm>
          <a:off x="2908300" y="16236181"/>
          <a:ext cx="889000" cy="58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158921</xdr:rowOff>
    </xdr:from>
    <xdr:to>
      <xdr:col>5</xdr:col>
      <xdr:colOff>409575</xdr:colOff>
      <xdr:row>97</xdr:row>
      <xdr:rowOff>89071</xdr:rowOff>
    </xdr:to>
    <xdr:sp macro="" textlink="">
      <xdr:nvSpPr>
        <xdr:cNvPr id="237" name="フローチャート : 判断 236"/>
        <xdr:cNvSpPr/>
      </xdr:nvSpPr>
      <xdr:spPr>
        <a:xfrm>
          <a:off x="3746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105598</xdr:rowOff>
    </xdr:from>
    <xdr:ext cx="534377" cy="259045"/>
    <xdr:sp macro="" textlink="">
      <xdr:nvSpPr>
        <xdr:cNvPr id="238" name="テキスト ボックス 237"/>
        <xdr:cNvSpPr txBox="1"/>
      </xdr:nvSpPr>
      <xdr:spPr>
        <a:xfrm>
          <a:off x="3530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154147</xdr:rowOff>
    </xdr:from>
    <xdr:to>
      <xdr:col>4</xdr:col>
      <xdr:colOff>155575</xdr:colOff>
      <xdr:row>94</xdr:row>
      <xdr:rowOff>119881</xdr:rowOff>
    </xdr:to>
    <xdr:cxnSp macro="">
      <xdr:nvCxnSpPr>
        <xdr:cNvPr id="239" name="直線コネクタ 238"/>
        <xdr:cNvCxnSpPr/>
      </xdr:nvCxnSpPr>
      <xdr:spPr>
        <a:xfrm>
          <a:off x="2019300" y="15756097"/>
          <a:ext cx="889000" cy="48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170328</xdr:rowOff>
    </xdr:from>
    <xdr:to>
      <xdr:col>4</xdr:col>
      <xdr:colOff>206375</xdr:colOff>
      <xdr:row>97</xdr:row>
      <xdr:rowOff>100478</xdr:rowOff>
    </xdr:to>
    <xdr:sp macro="" textlink="">
      <xdr:nvSpPr>
        <xdr:cNvPr id="240" name="フローチャート : 判断 239"/>
        <xdr:cNvSpPr/>
      </xdr:nvSpPr>
      <xdr:spPr>
        <a:xfrm>
          <a:off x="2857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91605</xdr:rowOff>
    </xdr:from>
    <xdr:ext cx="534377" cy="259045"/>
    <xdr:sp macro="" textlink="">
      <xdr:nvSpPr>
        <xdr:cNvPr id="241" name="テキスト ボックス 240"/>
        <xdr:cNvSpPr txBox="1"/>
      </xdr:nvSpPr>
      <xdr:spPr>
        <a:xfrm>
          <a:off x="2641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154147</xdr:rowOff>
    </xdr:from>
    <xdr:to>
      <xdr:col>2</xdr:col>
      <xdr:colOff>638175</xdr:colOff>
      <xdr:row>98</xdr:row>
      <xdr:rowOff>20760</xdr:rowOff>
    </xdr:to>
    <xdr:cxnSp macro="">
      <xdr:nvCxnSpPr>
        <xdr:cNvPr id="242" name="直線コネクタ 241"/>
        <xdr:cNvCxnSpPr/>
      </xdr:nvCxnSpPr>
      <xdr:spPr>
        <a:xfrm flipV="1">
          <a:off x="1130300" y="15756097"/>
          <a:ext cx="889000" cy="106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157823</xdr:rowOff>
    </xdr:from>
    <xdr:to>
      <xdr:col>3</xdr:col>
      <xdr:colOff>3175</xdr:colOff>
      <xdr:row>97</xdr:row>
      <xdr:rowOff>87973</xdr:rowOff>
    </xdr:to>
    <xdr:sp macro="" textlink="">
      <xdr:nvSpPr>
        <xdr:cNvPr id="243" name="フローチャート : 判断 242"/>
        <xdr:cNvSpPr/>
      </xdr:nvSpPr>
      <xdr:spPr>
        <a:xfrm>
          <a:off x="1968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79100</xdr:rowOff>
    </xdr:from>
    <xdr:ext cx="534377" cy="259045"/>
    <xdr:sp macro="" textlink="">
      <xdr:nvSpPr>
        <xdr:cNvPr id="244" name="テキスト ボックス 243"/>
        <xdr:cNvSpPr txBox="1"/>
      </xdr:nvSpPr>
      <xdr:spPr>
        <a:xfrm>
          <a:off x="1752111" y="167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161001</xdr:rowOff>
    </xdr:from>
    <xdr:to>
      <xdr:col>1</xdr:col>
      <xdr:colOff>485775</xdr:colOff>
      <xdr:row>97</xdr:row>
      <xdr:rowOff>91151</xdr:rowOff>
    </xdr:to>
    <xdr:sp macro="" textlink="">
      <xdr:nvSpPr>
        <xdr:cNvPr id="245" name="フローチャート : 判断 244"/>
        <xdr:cNvSpPr/>
      </xdr:nvSpPr>
      <xdr:spPr>
        <a:xfrm>
          <a:off x="1079500" y="166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107678</xdr:rowOff>
    </xdr:from>
    <xdr:ext cx="534377" cy="259045"/>
    <xdr:sp macro="" textlink="">
      <xdr:nvSpPr>
        <xdr:cNvPr id="246" name="テキスト ボックス 245"/>
        <xdr:cNvSpPr txBox="1"/>
      </xdr:nvSpPr>
      <xdr:spPr>
        <a:xfrm>
          <a:off x="863111" y="1639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110068</xdr:rowOff>
    </xdr:from>
    <xdr:to>
      <xdr:col>6</xdr:col>
      <xdr:colOff>561975</xdr:colOff>
      <xdr:row>98</xdr:row>
      <xdr:rowOff>40218</xdr:rowOff>
    </xdr:to>
    <xdr:sp macro="" textlink="">
      <xdr:nvSpPr>
        <xdr:cNvPr id="252" name="円/楕円 251"/>
        <xdr:cNvSpPr/>
      </xdr:nvSpPr>
      <xdr:spPr>
        <a:xfrm>
          <a:off x="4584700" y="1674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88495</xdr:rowOff>
    </xdr:from>
    <xdr:ext cx="534377" cy="259045"/>
    <xdr:sp macro="" textlink="">
      <xdr:nvSpPr>
        <xdr:cNvPr id="253" name="衛生費該当値テキスト"/>
        <xdr:cNvSpPr txBox="1"/>
      </xdr:nvSpPr>
      <xdr:spPr>
        <a:xfrm>
          <a:off x="4686300" y="167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26,574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143627</xdr:rowOff>
    </xdr:from>
    <xdr:to>
      <xdr:col>5</xdr:col>
      <xdr:colOff>409575</xdr:colOff>
      <xdr:row>98</xdr:row>
      <xdr:rowOff>73777</xdr:rowOff>
    </xdr:to>
    <xdr:sp macro="" textlink="">
      <xdr:nvSpPr>
        <xdr:cNvPr id="254" name="円/楕円 253"/>
        <xdr:cNvSpPr/>
      </xdr:nvSpPr>
      <xdr:spPr>
        <a:xfrm>
          <a:off x="3746500" y="1677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64904</xdr:rowOff>
    </xdr:from>
    <xdr:ext cx="534377" cy="259045"/>
    <xdr:sp macro="" textlink="">
      <xdr:nvSpPr>
        <xdr:cNvPr id="255" name="テキスト ボックス 254"/>
        <xdr:cNvSpPr txBox="1"/>
      </xdr:nvSpPr>
      <xdr:spPr>
        <a:xfrm>
          <a:off x="3530111" y="1686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25,106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69081</xdr:rowOff>
    </xdr:from>
    <xdr:to>
      <xdr:col>4</xdr:col>
      <xdr:colOff>206375</xdr:colOff>
      <xdr:row>94</xdr:row>
      <xdr:rowOff>170681</xdr:rowOff>
    </xdr:to>
    <xdr:sp macro="" textlink="">
      <xdr:nvSpPr>
        <xdr:cNvPr id="256" name="円/楕円 255"/>
        <xdr:cNvSpPr/>
      </xdr:nvSpPr>
      <xdr:spPr>
        <a:xfrm>
          <a:off x="2857500" y="1618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15758</xdr:rowOff>
    </xdr:from>
    <xdr:ext cx="534377" cy="259045"/>
    <xdr:sp macro="" textlink="">
      <xdr:nvSpPr>
        <xdr:cNvPr id="257" name="テキスト ボックス 256"/>
        <xdr:cNvSpPr txBox="1"/>
      </xdr:nvSpPr>
      <xdr:spPr>
        <a:xfrm>
          <a:off x="2641111" y="1596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50,867</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103347</xdr:rowOff>
    </xdr:from>
    <xdr:to>
      <xdr:col>3</xdr:col>
      <xdr:colOff>3175</xdr:colOff>
      <xdr:row>92</xdr:row>
      <xdr:rowOff>33497</xdr:rowOff>
    </xdr:to>
    <xdr:sp macro="" textlink="">
      <xdr:nvSpPr>
        <xdr:cNvPr id="258" name="円/楕円 257"/>
        <xdr:cNvSpPr/>
      </xdr:nvSpPr>
      <xdr:spPr>
        <a:xfrm>
          <a:off x="1968500" y="1570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90</xdr:row>
      <xdr:rowOff>50024</xdr:rowOff>
    </xdr:from>
    <xdr:ext cx="534377" cy="259045"/>
    <xdr:sp macro="" textlink="">
      <xdr:nvSpPr>
        <xdr:cNvPr id="259" name="テキスト ボックス 258"/>
        <xdr:cNvSpPr txBox="1"/>
      </xdr:nvSpPr>
      <xdr:spPr>
        <a:xfrm>
          <a:off x="1752111" y="1548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71,868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141410</xdr:rowOff>
    </xdr:from>
    <xdr:to>
      <xdr:col>1</xdr:col>
      <xdr:colOff>485775</xdr:colOff>
      <xdr:row>98</xdr:row>
      <xdr:rowOff>71560</xdr:rowOff>
    </xdr:to>
    <xdr:sp macro="" textlink="">
      <xdr:nvSpPr>
        <xdr:cNvPr id="260" name="円/楕円 259"/>
        <xdr:cNvSpPr/>
      </xdr:nvSpPr>
      <xdr:spPr>
        <a:xfrm>
          <a:off x="1079500" y="167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62687</xdr:rowOff>
    </xdr:from>
    <xdr:ext cx="534377" cy="259045"/>
    <xdr:sp macro="" textlink="">
      <xdr:nvSpPr>
        <xdr:cNvPr id="261" name="テキスト ボックス 260"/>
        <xdr:cNvSpPr txBox="1"/>
      </xdr:nvSpPr>
      <xdr:spPr>
        <a:xfrm>
          <a:off x="863111" y="1686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9" name="テキスト ボックス 27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39878</xdr:rowOff>
    </xdr:from>
    <xdr:to>
      <xdr:col>15</xdr:col>
      <xdr:colOff>180340</xdr:colOff>
      <xdr:row>39</xdr:row>
      <xdr:rowOff>34772</xdr:rowOff>
    </xdr:to>
    <xdr:cxnSp macro="">
      <xdr:nvCxnSpPr>
        <xdr:cNvPr id="285" name="直線コネクタ 284"/>
        <xdr:cNvCxnSpPr/>
      </xdr:nvCxnSpPr>
      <xdr:spPr>
        <a:xfrm flipV="1">
          <a:off x="10475595" y="5354828"/>
          <a:ext cx="1270" cy="136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38599</xdr:rowOff>
    </xdr:from>
    <xdr:ext cx="378565" cy="259045"/>
    <xdr:sp macro="" textlink="">
      <xdr:nvSpPr>
        <xdr:cNvPr id="286" name="労働費最小値テキスト"/>
        <xdr:cNvSpPr txBox="1"/>
      </xdr:nvSpPr>
      <xdr:spPr>
        <a:xfrm>
          <a:off x="10528300" y="672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39</xdr:row>
      <xdr:rowOff>34772</xdr:rowOff>
    </xdr:from>
    <xdr:to>
      <xdr:col>15</xdr:col>
      <xdr:colOff>269875</xdr:colOff>
      <xdr:row>39</xdr:row>
      <xdr:rowOff>34772</xdr:rowOff>
    </xdr:to>
    <xdr:cxnSp macro="">
      <xdr:nvCxnSpPr>
        <xdr:cNvPr id="287" name="直線コネクタ 286"/>
        <xdr:cNvCxnSpPr/>
      </xdr:nvCxnSpPr>
      <xdr:spPr>
        <a:xfrm>
          <a:off x="10388600" y="672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158005</xdr:rowOff>
    </xdr:from>
    <xdr:ext cx="534377" cy="259045"/>
    <xdr:sp macro="" textlink="">
      <xdr:nvSpPr>
        <xdr:cNvPr id="288" name="労働費最大値テキスト"/>
        <xdr:cNvSpPr txBox="1"/>
      </xdr:nvSpPr>
      <xdr:spPr>
        <a:xfrm>
          <a:off x="10528300" y="513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18,060</a:t>
          </a:r>
          <a:endParaRPr kumimoji="1" lang="ja-JP" altLang="en-US" sz="1000" b="1">
            <a:latin typeface="ＭＳ Ｐゴシック"/>
          </a:endParaRPr>
        </a:p>
      </xdr:txBody>
    </xdr:sp>
    <xdr:clientData/>
  </xdr:oneCellAnchor>
  <xdr:twoCellAnchor>
    <xdr:from>
      <xdr:col>15</xdr:col>
      <xdr:colOff>92075</xdr:colOff>
      <xdr:row>31</xdr:row>
      <xdr:rowOff>39878</xdr:rowOff>
    </xdr:from>
    <xdr:to>
      <xdr:col>15</xdr:col>
      <xdr:colOff>269875</xdr:colOff>
      <xdr:row>31</xdr:row>
      <xdr:rowOff>39878</xdr:rowOff>
    </xdr:to>
    <xdr:cxnSp macro="">
      <xdr:nvCxnSpPr>
        <xdr:cNvPr id="289" name="直線コネクタ 288"/>
        <xdr:cNvCxnSpPr/>
      </xdr:nvCxnSpPr>
      <xdr:spPr>
        <a:xfrm>
          <a:off x="10388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103353</xdr:rowOff>
    </xdr:from>
    <xdr:to>
      <xdr:col>15</xdr:col>
      <xdr:colOff>180975</xdr:colOff>
      <xdr:row>38</xdr:row>
      <xdr:rowOff>111430</xdr:rowOff>
    </xdr:to>
    <xdr:cxnSp macro="">
      <xdr:nvCxnSpPr>
        <xdr:cNvPr id="290" name="直線コネクタ 289"/>
        <xdr:cNvCxnSpPr/>
      </xdr:nvCxnSpPr>
      <xdr:spPr>
        <a:xfrm>
          <a:off x="9639300" y="6618453"/>
          <a:ext cx="8382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23842</xdr:rowOff>
    </xdr:from>
    <xdr:ext cx="469744" cy="259045"/>
    <xdr:sp macro="" textlink="">
      <xdr:nvSpPr>
        <xdr:cNvPr id="291" name="労働費平均値テキスト"/>
        <xdr:cNvSpPr txBox="1"/>
      </xdr:nvSpPr>
      <xdr:spPr>
        <a:xfrm>
          <a:off x="10528300" y="6367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965</xdr:rowOff>
    </xdr:from>
    <xdr:to>
      <xdr:col>15</xdr:col>
      <xdr:colOff>231775</xdr:colOff>
      <xdr:row>38</xdr:row>
      <xdr:rowOff>102565</xdr:rowOff>
    </xdr:to>
    <xdr:sp macro="" textlink="">
      <xdr:nvSpPr>
        <xdr:cNvPr id="292" name="フローチャート : 判断 291"/>
        <xdr:cNvSpPr/>
      </xdr:nvSpPr>
      <xdr:spPr>
        <a:xfrm>
          <a:off x="104267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88570</xdr:rowOff>
    </xdr:from>
    <xdr:to>
      <xdr:col>14</xdr:col>
      <xdr:colOff>28575</xdr:colOff>
      <xdr:row>38</xdr:row>
      <xdr:rowOff>103353</xdr:rowOff>
    </xdr:to>
    <xdr:cxnSp macro="">
      <xdr:nvCxnSpPr>
        <xdr:cNvPr id="293" name="直線コネクタ 292"/>
        <xdr:cNvCxnSpPr/>
      </xdr:nvCxnSpPr>
      <xdr:spPr>
        <a:xfrm>
          <a:off x="8750300" y="6603670"/>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32207</xdr:rowOff>
    </xdr:from>
    <xdr:to>
      <xdr:col>14</xdr:col>
      <xdr:colOff>79375</xdr:colOff>
      <xdr:row>38</xdr:row>
      <xdr:rowOff>133807</xdr:rowOff>
    </xdr:to>
    <xdr:sp macro="" textlink="">
      <xdr:nvSpPr>
        <xdr:cNvPr id="294" name="フローチャート : 判断 293"/>
        <xdr:cNvSpPr/>
      </xdr:nvSpPr>
      <xdr:spPr>
        <a:xfrm>
          <a:off x="9588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150334</xdr:rowOff>
    </xdr:from>
    <xdr:ext cx="469744" cy="259045"/>
    <xdr:sp macro="" textlink="">
      <xdr:nvSpPr>
        <xdr:cNvPr id="295" name="テキスト ボックス 294"/>
        <xdr:cNvSpPr txBox="1"/>
      </xdr:nvSpPr>
      <xdr:spPr>
        <a:xfrm>
          <a:off x="9404427" y="63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88570</xdr:rowOff>
    </xdr:from>
    <xdr:to>
      <xdr:col>12</xdr:col>
      <xdr:colOff>511175</xdr:colOff>
      <xdr:row>38</xdr:row>
      <xdr:rowOff>104572</xdr:rowOff>
    </xdr:to>
    <xdr:cxnSp macro="">
      <xdr:nvCxnSpPr>
        <xdr:cNvPr id="296" name="直線コネクタ 295"/>
        <xdr:cNvCxnSpPr/>
      </xdr:nvCxnSpPr>
      <xdr:spPr>
        <a:xfrm flipV="1">
          <a:off x="7861300" y="660367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16891</xdr:rowOff>
    </xdr:from>
    <xdr:to>
      <xdr:col>12</xdr:col>
      <xdr:colOff>561975</xdr:colOff>
      <xdr:row>38</xdr:row>
      <xdr:rowOff>118491</xdr:rowOff>
    </xdr:to>
    <xdr:sp macro="" textlink="">
      <xdr:nvSpPr>
        <xdr:cNvPr id="297" name="フローチャート : 判断 296"/>
        <xdr:cNvSpPr/>
      </xdr:nvSpPr>
      <xdr:spPr>
        <a:xfrm>
          <a:off x="8699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135018</xdr:rowOff>
    </xdr:from>
    <xdr:ext cx="469744" cy="259045"/>
    <xdr:sp macro="" textlink="">
      <xdr:nvSpPr>
        <xdr:cNvPr id="298" name="テキスト ボックス 297"/>
        <xdr:cNvSpPr txBox="1"/>
      </xdr:nvSpPr>
      <xdr:spPr>
        <a:xfrm>
          <a:off x="8515427"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3759</xdr:rowOff>
    </xdr:from>
    <xdr:to>
      <xdr:col>11</xdr:col>
      <xdr:colOff>307975</xdr:colOff>
      <xdr:row>38</xdr:row>
      <xdr:rowOff>104572</xdr:rowOff>
    </xdr:to>
    <xdr:cxnSp macro="">
      <xdr:nvCxnSpPr>
        <xdr:cNvPr id="299" name="直線コネクタ 298"/>
        <xdr:cNvCxnSpPr/>
      </xdr:nvCxnSpPr>
      <xdr:spPr>
        <a:xfrm>
          <a:off x="6972300" y="6518859"/>
          <a:ext cx="889000" cy="10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169976</xdr:rowOff>
    </xdr:from>
    <xdr:to>
      <xdr:col>11</xdr:col>
      <xdr:colOff>358775</xdr:colOff>
      <xdr:row>38</xdr:row>
      <xdr:rowOff>100126</xdr:rowOff>
    </xdr:to>
    <xdr:sp macro="" textlink="">
      <xdr:nvSpPr>
        <xdr:cNvPr id="300" name="フローチャート : 判断 299"/>
        <xdr:cNvSpPr/>
      </xdr:nvSpPr>
      <xdr:spPr>
        <a:xfrm>
          <a:off x="7810500" y="65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116654</xdr:rowOff>
    </xdr:from>
    <xdr:ext cx="469744" cy="259045"/>
    <xdr:sp macro="" textlink="">
      <xdr:nvSpPr>
        <xdr:cNvPr id="301" name="テキスト ボックス 300"/>
        <xdr:cNvSpPr txBox="1"/>
      </xdr:nvSpPr>
      <xdr:spPr>
        <a:xfrm>
          <a:off x="7626427" y="62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113741</xdr:rowOff>
    </xdr:from>
    <xdr:to>
      <xdr:col>10</xdr:col>
      <xdr:colOff>155575</xdr:colOff>
      <xdr:row>38</xdr:row>
      <xdr:rowOff>43891</xdr:rowOff>
    </xdr:to>
    <xdr:sp macro="" textlink="">
      <xdr:nvSpPr>
        <xdr:cNvPr id="302" name="フローチャート : 判断 301"/>
        <xdr:cNvSpPr/>
      </xdr:nvSpPr>
      <xdr:spPr>
        <a:xfrm>
          <a:off x="6921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60418</xdr:rowOff>
    </xdr:from>
    <xdr:ext cx="469744" cy="259045"/>
    <xdr:sp macro="" textlink="">
      <xdr:nvSpPr>
        <xdr:cNvPr id="303" name="テキスト ボックス 302"/>
        <xdr:cNvSpPr txBox="1"/>
      </xdr:nvSpPr>
      <xdr:spPr>
        <a:xfrm>
          <a:off x="6737427" y="623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60630</xdr:rowOff>
    </xdr:from>
    <xdr:to>
      <xdr:col>15</xdr:col>
      <xdr:colOff>231775</xdr:colOff>
      <xdr:row>38</xdr:row>
      <xdr:rowOff>162230</xdr:rowOff>
    </xdr:to>
    <xdr:sp macro="" textlink="">
      <xdr:nvSpPr>
        <xdr:cNvPr id="309" name="円/楕円 308"/>
        <xdr:cNvSpPr/>
      </xdr:nvSpPr>
      <xdr:spPr>
        <a:xfrm>
          <a:off x="10426700" y="65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150842</xdr:rowOff>
    </xdr:from>
    <xdr:ext cx="469744" cy="259045"/>
    <xdr:sp macro="" textlink="">
      <xdr:nvSpPr>
        <xdr:cNvPr id="310" name="労働費該当値テキスト"/>
        <xdr:cNvSpPr txBox="1"/>
      </xdr:nvSpPr>
      <xdr:spPr>
        <a:xfrm>
          <a:off x="10528300" y="649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52553</xdr:rowOff>
    </xdr:from>
    <xdr:to>
      <xdr:col>14</xdr:col>
      <xdr:colOff>79375</xdr:colOff>
      <xdr:row>38</xdr:row>
      <xdr:rowOff>154153</xdr:rowOff>
    </xdr:to>
    <xdr:sp macro="" textlink="">
      <xdr:nvSpPr>
        <xdr:cNvPr id="311" name="円/楕円 310"/>
        <xdr:cNvSpPr/>
      </xdr:nvSpPr>
      <xdr:spPr>
        <a:xfrm>
          <a:off x="9588500" y="656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145280</xdr:rowOff>
    </xdr:from>
    <xdr:ext cx="469744" cy="259045"/>
    <xdr:sp macro="" textlink="">
      <xdr:nvSpPr>
        <xdr:cNvPr id="312" name="テキスト ボックス 311"/>
        <xdr:cNvSpPr txBox="1"/>
      </xdr:nvSpPr>
      <xdr:spPr>
        <a:xfrm>
          <a:off x="9404427" y="666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37770</xdr:rowOff>
    </xdr:from>
    <xdr:to>
      <xdr:col>12</xdr:col>
      <xdr:colOff>561975</xdr:colOff>
      <xdr:row>38</xdr:row>
      <xdr:rowOff>139370</xdr:rowOff>
    </xdr:to>
    <xdr:sp macro="" textlink="">
      <xdr:nvSpPr>
        <xdr:cNvPr id="313" name="円/楕円 312"/>
        <xdr:cNvSpPr/>
      </xdr:nvSpPr>
      <xdr:spPr>
        <a:xfrm>
          <a:off x="8699500" y="65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130497</xdr:rowOff>
    </xdr:from>
    <xdr:ext cx="469744" cy="259045"/>
    <xdr:sp macro="" textlink="">
      <xdr:nvSpPr>
        <xdr:cNvPr id="314" name="テキスト ボックス 313"/>
        <xdr:cNvSpPr txBox="1"/>
      </xdr:nvSpPr>
      <xdr:spPr>
        <a:xfrm>
          <a:off x="8515427" y="664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53772</xdr:rowOff>
    </xdr:from>
    <xdr:to>
      <xdr:col>11</xdr:col>
      <xdr:colOff>358775</xdr:colOff>
      <xdr:row>38</xdr:row>
      <xdr:rowOff>155372</xdr:rowOff>
    </xdr:to>
    <xdr:sp macro="" textlink="">
      <xdr:nvSpPr>
        <xdr:cNvPr id="315" name="円/楕円 314"/>
        <xdr:cNvSpPr/>
      </xdr:nvSpPr>
      <xdr:spPr>
        <a:xfrm>
          <a:off x="7810500" y="65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146499</xdr:rowOff>
    </xdr:from>
    <xdr:ext cx="469744" cy="259045"/>
    <xdr:sp macro="" textlink="">
      <xdr:nvSpPr>
        <xdr:cNvPr id="316" name="テキスト ボックス 315"/>
        <xdr:cNvSpPr txBox="1"/>
      </xdr:nvSpPr>
      <xdr:spPr>
        <a:xfrm>
          <a:off x="7626427" y="666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124409</xdr:rowOff>
    </xdr:from>
    <xdr:to>
      <xdr:col>10</xdr:col>
      <xdr:colOff>155575</xdr:colOff>
      <xdr:row>38</xdr:row>
      <xdr:rowOff>54559</xdr:rowOff>
    </xdr:to>
    <xdr:sp macro="" textlink="">
      <xdr:nvSpPr>
        <xdr:cNvPr id="317" name="円/楕円 316"/>
        <xdr:cNvSpPr/>
      </xdr:nvSpPr>
      <xdr:spPr>
        <a:xfrm>
          <a:off x="6921500" y="646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45686</xdr:rowOff>
    </xdr:from>
    <xdr:ext cx="469744" cy="259045"/>
    <xdr:sp macro="" textlink="">
      <xdr:nvSpPr>
        <xdr:cNvPr id="318" name="テキスト ボックス 317"/>
        <xdr:cNvSpPr txBox="1"/>
      </xdr:nvSpPr>
      <xdr:spPr>
        <a:xfrm>
          <a:off x="6737427" y="656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4" name="テキスト ボックス 333"/>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119812</xdr:rowOff>
    </xdr:from>
    <xdr:to>
      <xdr:col>15</xdr:col>
      <xdr:colOff>180340</xdr:colOff>
      <xdr:row>58</xdr:row>
      <xdr:rowOff>5855</xdr:rowOff>
    </xdr:to>
    <xdr:cxnSp macro="">
      <xdr:nvCxnSpPr>
        <xdr:cNvPr id="338" name="直線コネクタ 337"/>
        <xdr:cNvCxnSpPr/>
      </xdr:nvCxnSpPr>
      <xdr:spPr>
        <a:xfrm flipV="1">
          <a:off x="10475595" y="8692312"/>
          <a:ext cx="1270" cy="1257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9682</xdr:rowOff>
    </xdr:from>
    <xdr:ext cx="378565" cy="259045"/>
    <xdr:sp macro="" textlink="">
      <xdr:nvSpPr>
        <xdr:cNvPr id="339" name="農林水産業費最小値テキスト"/>
        <xdr:cNvSpPr txBox="1"/>
      </xdr:nvSpPr>
      <xdr:spPr>
        <a:xfrm>
          <a:off x="10528300" y="9953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15</xdr:col>
      <xdr:colOff>92075</xdr:colOff>
      <xdr:row>58</xdr:row>
      <xdr:rowOff>5855</xdr:rowOff>
    </xdr:from>
    <xdr:to>
      <xdr:col>15</xdr:col>
      <xdr:colOff>269875</xdr:colOff>
      <xdr:row>58</xdr:row>
      <xdr:rowOff>5855</xdr:rowOff>
    </xdr:to>
    <xdr:cxnSp macro="">
      <xdr:nvCxnSpPr>
        <xdr:cNvPr id="340" name="直線コネクタ 339"/>
        <xdr:cNvCxnSpPr/>
      </xdr:nvCxnSpPr>
      <xdr:spPr>
        <a:xfrm>
          <a:off x="10388600" y="99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66489</xdr:rowOff>
    </xdr:from>
    <xdr:ext cx="534377" cy="259045"/>
    <xdr:sp macro="" textlink="">
      <xdr:nvSpPr>
        <xdr:cNvPr id="341" name="農林水産業費最大値テキスト"/>
        <xdr:cNvSpPr txBox="1"/>
      </xdr:nvSpPr>
      <xdr:spPr>
        <a:xfrm>
          <a:off x="10528300" y="846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15</xdr:col>
      <xdr:colOff>92075</xdr:colOff>
      <xdr:row>50</xdr:row>
      <xdr:rowOff>119812</xdr:rowOff>
    </xdr:from>
    <xdr:to>
      <xdr:col>15</xdr:col>
      <xdr:colOff>269875</xdr:colOff>
      <xdr:row>50</xdr:row>
      <xdr:rowOff>119812</xdr:rowOff>
    </xdr:to>
    <xdr:cxnSp macro="">
      <xdr:nvCxnSpPr>
        <xdr:cNvPr id="342" name="直線コネクタ 341"/>
        <xdr:cNvCxnSpPr/>
      </xdr:nvCxnSpPr>
      <xdr:spPr>
        <a:xfrm>
          <a:off x="10388600" y="869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160331</xdr:rowOff>
    </xdr:from>
    <xdr:to>
      <xdr:col>15</xdr:col>
      <xdr:colOff>180975</xdr:colOff>
      <xdr:row>55</xdr:row>
      <xdr:rowOff>91122</xdr:rowOff>
    </xdr:to>
    <xdr:cxnSp macro="">
      <xdr:nvCxnSpPr>
        <xdr:cNvPr id="343" name="直線コネクタ 342"/>
        <xdr:cNvCxnSpPr/>
      </xdr:nvCxnSpPr>
      <xdr:spPr>
        <a:xfrm flipV="1">
          <a:off x="9639300" y="9418631"/>
          <a:ext cx="838200" cy="10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68184</xdr:rowOff>
    </xdr:from>
    <xdr:ext cx="469744" cy="259045"/>
    <xdr:sp macro="" textlink="">
      <xdr:nvSpPr>
        <xdr:cNvPr id="344" name="農林水産業費平均値テキスト"/>
        <xdr:cNvSpPr txBox="1"/>
      </xdr:nvSpPr>
      <xdr:spPr>
        <a:xfrm>
          <a:off x="10528300" y="949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89757</xdr:rowOff>
    </xdr:from>
    <xdr:to>
      <xdr:col>15</xdr:col>
      <xdr:colOff>231775</xdr:colOff>
      <xdr:row>56</xdr:row>
      <xdr:rowOff>19907</xdr:rowOff>
    </xdr:to>
    <xdr:sp macro="" textlink="">
      <xdr:nvSpPr>
        <xdr:cNvPr id="345" name="フローチャート : 判断 344"/>
        <xdr:cNvSpPr/>
      </xdr:nvSpPr>
      <xdr:spPr>
        <a:xfrm>
          <a:off x="10426700" y="95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11684</xdr:rowOff>
    </xdr:from>
    <xdr:to>
      <xdr:col>14</xdr:col>
      <xdr:colOff>28575</xdr:colOff>
      <xdr:row>55</xdr:row>
      <xdr:rowOff>91122</xdr:rowOff>
    </xdr:to>
    <xdr:cxnSp macro="">
      <xdr:nvCxnSpPr>
        <xdr:cNvPr id="346" name="直線コネクタ 345"/>
        <xdr:cNvCxnSpPr/>
      </xdr:nvCxnSpPr>
      <xdr:spPr>
        <a:xfrm>
          <a:off x="8750300" y="9441434"/>
          <a:ext cx="889000" cy="7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12891</xdr:rowOff>
    </xdr:from>
    <xdr:to>
      <xdr:col>14</xdr:col>
      <xdr:colOff>79375</xdr:colOff>
      <xdr:row>55</xdr:row>
      <xdr:rowOff>114491</xdr:rowOff>
    </xdr:to>
    <xdr:sp macro="" textlink="">
      <xdr:nvSpPr>
        <xdr:cNvPr id="347" name="フローチャート : 判断 346"/>
        <xdr:cNvSpPr/>
      </xdr:nvSpPr>
      <xdr:spPr>
        <a:xfrm>
          <a:off x="9588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53</xdr:row>
      <xdr:rowOff>131018</xdr:rowOff>
    </xdr:from>
    <xdr:ext cx="469744" cy="259045"/>
    <xdr:sp macro="" textlink="">
      <xdr:nvSpPr>
        <xdr:cNvPr id="348" name="テキスト ボックス 347"/>
        <xdr:cNvSpPr txBox="1"/>
      </xdr:nvSpPr>
      <xdr:spPr>
        <a:xfrm>
          <a:off x="9404427" y="921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11684</xdr:rowOff>
    </xdr:from>
    <xdr:to>
      <xdr:col>12</xdr:col>
      <xdr:colOff>511175</xdr:colOff>
      <xdr:row>55</xdr:row>
      <xdr:rowOff>53689</xdr:rowOff>
    </xdr:to>
    <xdr:cxnSp macro="">
      <xdr:nvCxnSpPr>
        <xdr:cNvPr id="349" name="直線コネクタ 348"/>
        <xdr:cNvCxnSpPr/>
      </xdr:nvCxnSpPr>
      <xdr:spPr>
        <a:xfrm flipV="1">
          <a:off x="7861300" y="9441434"/>
          <a:ext cx="889000" cy="4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66040</xdr:rowOff>
    </xdr:from>
    <xdr:to>
      <xdr:col>12</xdr:col>
      <xdr:colOff>561975</xdr:colOff>
      <xdr:row>55</xdr:row>
      <xdr:rowOff>167640</xdr:rowOff>
    </xdr:to>
    <xdr:sp macro="" textlink="">
      <xdr:nvSpPr>
        <xdr:cNvPr id="350" name="フローチャート : 判断 349"/>
        <xdr:cNvSpPr/>
      </xdr:nvSpPr>
      <xdr:spPr>
        <a:xfrm>
          <a:off x="8699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158767</xdr:rowOff>
    </xdr:from>
    <xdr:ext cx="469744" cy="259045"/>
    <xdr:sp macro="" textlink="">
      <xdr:nvSpPr>
        <xdr:cNvPr id="351" name="テキスト ボックス 350"/>
        <xdr:cNvSpPr txBox="1"/>
      </xdr:nvSpPr>
      <xdr:spPr>
        <a:xfrm>
          <a:off x="8515427" y="958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53689</xdr:rowOff>
    </xdr:from>
    <xdr:to>
      <xdr:col>11</xdr:col>
      <xdr:colOff>307975</xdr:colOff>
      <xdr:row>55</xdr:row>
      <xdr:rowOff>77406</xdr:rowOff>
    </xdr:to>
    <xdr:cxnSp macro="">
      <xdr:nvCxnSpPr>
        <xdr:cNvPr id="352" name="直線コネクタ 351"/>
        <xdr:cNvCxnSpPr/>
      </xdr:nvCxnSpPr>
      <xdr:spPr>
        <a:xfrm flipV="1">
          <a:off x="6972300" y="9483439"/>
          <a:ext cx="889000" cy="2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91701</xdr:rowOff>
    </xdr:from>
    <xdr:to>
      <xdr:col>11</xdr:col>
      <xdr:colOff>358775</xdr:colOff>
      <xdr:row>56</xdr:row>
      <xdr:rowOff>21851</xdr:rowOff>
    </xdr:to>
    <xdr:sp macro="" textlink="">
      <xdr:nvSpPr>
        <xdr:cNvPr id="353" name="フローチャート : 判断 352"/>
        <xdr:cNvSpPr/>
      </xdr:nvSpPr>
      <xdr:spPr>
        <a:xfrm>
          <a:off x="7810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12978</xdr:rowOff>
    </xdr:from>
    <xdr:ext cx="469744" cy="259045"/>
    <xdr:sp macro="" textlink="">
      <xdr:nvSpPr>
        <xdr:cNvPr id="354" name="テキスト ボックス 353"/>
        <xdr:cNvSpPr txBox="1"/>
      </xdr:nvSpPr>
      <xdr:spPr>
        <a:xfrm>
          <a:off x="7626427" y="961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99016</xdr:rowOff>
    </xdr:from>
    <xdr:to>
      <xdr:col>10</xdr:col>
      <xdr:colOff>155575</xdr:colOff>
      <xdr:row>56</xdr:row>
      <xdr:rowOff>29166</xdr:rowOff>
    </xdr:to>
    <xdr:sp macro="" textlink="">
      <xdr:nvSpPr>
        <xdr:cNvPr id="355" name="フローチャート : 判断 354"/>
        <xdr:cNvSpPr/>
      </xdr:nvSpPr>
      <xdr:spPr>
        <a:xfrm>
          <a:off x="6921500" y="952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20293</xdr:rowOff>
    </xdr:from>
    <xdr:ext cx="469744" cy="259045"/>
    <xdr:sp macro="" textlink="">
      <xdr:nvSpPr>
        <xdr:cNvPr id="356" name="テキスト ボックス 355"/>
        <xdr:cNvSpPr txBox="1"/>
      </xdr:nvSpPr>
      <xdr:spPr>
        <a:xfrm>
          <a:off x="6737427" y="9621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109531</xdr:rowOff>
    </xdr:from>
    <xdr:to>
      <xdr:col>15</xdr:col>
      <xdr:colOff>231775</xdr:colOff>
      <xdr:row>55</xdr:row>
      <xdr:rowOff>39681</xdr:rowOff>
    </xdr:to>
    <xdr:sp macro="" textlink="">
      <xdr:nvSpPr>
        <xdr:cNvPr id="362" name="円/楕円 361"/>
        <xdr:cNvSpPr/>
      </xdr:nvSpPr>
      <xdr:spPr>
        <a:xfrm>
          <a:off x="10426700" y="936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132408</xdr:rowOff>
    </xdr:from>
    <xdr:ext cx="469744" cy="259045"/>
    <xdr:sp macro="" textlink="">
      <xdr:nvSpPr>
        <xdr:cNvPr id="363" name="農林水産業費該当値テキスト"/>
        <xdr:cNvSpPr txBox="1"/>
      </xdr:nvSpPr>
      <xdr:spPr>
        <a:xfrm>
          <a:off x="10528300" y="921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9,639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40322</xdr:rowOff>
    </xdr:from>
    <xdr:to>
      <xdr:col>14</xdr:col>
      <xdr:colOff>79375</xdr:colOff>
      <xdr:row>55</xdr:row>
      <xdr:rowOff>141922</xdr:rowOff>
    </xdr:to>
    <xdr:sp macro="" textlink="">
      <xdr:nvSpPr>
        <xdr:cNvPr id="364" name="円/楕円 363"/>
        <xdr:cNvSpPr/>
      </xdr:nvSpPr>
      <xdr:spPr>
        <a:xfrm>
          <a:off x="9588500" y="947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133049</xdr:rowOff>
    </xdr:from>
    <xdr:ext cx="469744" cy="259045"/>
    <xdr:sp macro="" textlink="">
      <xdr:nvSpPr>
        <xdr:cNvPr id="365" name="テキスト ボックス 364"/>
        <xdr:cNvSpPr txBox="1"/>
      </xdr:nvSpPr>
      <xdr:spPr>
        <a:xfrm>
          <a:off x="9404427" y="9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7,850</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132334</xdr:rowOff>
    </xdr:from>
    <xdr:to>
      <xdr:col>12</xdr:col>
      <xdr:colOff>561975</xdr:colOff>
      <xdr:row>55</xdr:row>
      <xdr:rowOff>62484</xdr:rowOff>
    </xdr:to>
    <xdr:sp macro="" textlink="">
      <xdr:nvSpPr>
        <xdr:cNvPr id="366" name="円/楕円 365"/>
        <xdr:cNvSpPr/>
      </xdr:nvSpPr>
      <xdr:spPr>
        <a:xfrm>
          <a:off x="8699500" y="939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79011</xdr:rowOff>
    </xdr:from>
    <xdr:ext cx="469744" cy="259045"/>
    <xdr:sp macro="" textlink="">
      <xdr:nvSpPr>
        <xdr:cNvPr id="367" name="テキスト ボックス 366"/>
        <xdr:cNvSpPr txBox="1"/>
      </xdr:nvSpPr>
      <xdr:spPr>
        <a:xfrm>
          <a:off x="8515427" y="916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9,240</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2889</xdr:rowOff>
    </xdr:from>
    <xdr:to>
      <xdr:col>11</xdr:col>
      <xdr:colOff>358775</xdr:colOff>
      <xdr:row>55</xdr:row>
      <xdr:rowOff>104489</xdr:rowOff>
    </xdr:to>
    <xdr:sp macro="" textlink="">
      <xdr:nvSpPr>
        <xdr:cNvPr id="368" name="円/楕円 367"/>
        <xdr:cNvSpPr/>
      </xdr:nvSpPr>
      <xdr:spPr>
        <a:xfrm>
          <a:off x="7810500" y="943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53</xdr:row>
      <xdr:rowOff>121016</xdr:rowOff>
    </xdr:from>
    <xdr:ext cx="469744" cy="259045"/>
    <xdr:sp macro="" textlink="">
      <xdr:nvSpPr>
        <xdr:cNvPr id="369" name="テキスト ボックス 368"/>
        <xdr:cNvSpPr txBox="1"/>
      </xdr:nvSpPr>
      <xdr:spPr>
        <a:xfrm>
          <a:off x="7626427" y="920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8,505</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26606</xdr:rowOff>
    </xdr:from>
    <xdr:to>
      <xdr:col>10</xdr:col>
      <xdr:colOff>155575</xdr:colOff>
      <xdr:row>55</xdr:row>
      <xdr:rowOff>128206</xdr:rowOff>
    </xdr:to>
    <xdr:sp macro="" textlink="">
      <xdr:nvSpPr>
        <xdr:cNvPr id="370" name="円/楕円 369"/>
        <xdr:cNvSpPr/>
      </xdr:nvSpPr>
      <xdr:spPr>
        <a:xfrm>
          <a:off x="6921500" y="945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144733</xdr:rowOff>
    </xdr:from>
    <xdr:ext cx="469744" cy="259045"/>
    <xdr:sp macro="" textlink="">
      <xdr:nvSpPr>
        <xdr:cNvPr id="371" name="テキスト ボックス 370"/>
        <xdr:cNvSpPr txBox="1"/>
      </xdr:nvSpPr>
      <xdr:spPr>
        <a:xfrm>
          <a:off x="6737427" y="92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122738</xdr:rowOff>
    </xdr:from>
    <xdr:to>
      <xdr:col>15</xdr:col>
      <xdr:colOff>180340</xdr:colOff>
      <xdr:row>78</xdr:row>
      <xdr:rowOff>58455</xdr:rowOff>
    </xdr:to>
    <xdr:cxnSp macro="">
      <xdr:nvCxnSpPr>
        <xdr:cNvPr id="393" name="直線コネクタ 392"/>
        <xdr:cNvCxnSpPr/>
      </xdr:nvCxnSpPr>
      <xdr:spPr>
        <a:xfrm flipV="1">
          <a:off x="10475595" y="12295688"/>
          <a:ext cx="1270" cy="1135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62282</xdr:rowOff>
    </xdr:from>
    <xdr:ext cx="469744" cy="259045"/>
    <xdr:sp macro="" textlink="">
      <xdr:nvSpPr>
        <xdr:cNvPr id="394" name="商工費最小値テキスト"/>
        <xdr:cNvSpPr txBox="1"/>
      </xdr:nvSpPr>
      <xdr:spPr>
        <a:xfrm>
          <a:off x="10528300" y="1343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1,777</a:t>
          </a:r>
          <a:endParaRPr kumimoji="1" lang="ja-JP" altLang="en-US" sz="1000" b="1">
            <a:latin typeface="ＭＳ Ｐゴシック"/>
          </a:endParaRPr>
        </a:p>
      </xdr:txBody>
    </xdr:sp>
    <xdr:clientData/>
  </xdr:oneCellAnchor>
  <xdr:twoCellAnchor>
    <xdr:from>
      <xdr:col>15</xdr:col>
      <xdr:colOff>92075</xdr:colOff>
      <xdr:row>78</xdr:row>
      <xdr:rowOff>58455</xdr:rowOff>
    </xdr:from>
    <xdr:to>
      <xdr:col>15</xdr:col>
      <xdr:colOff>269875</xdr:colOff>
      <xdr:row>78</xdr:row>
      <xdr:rowOff>58455</xdr:rowOff>
    </xdr:to>
    <xdr:cxnSp macro="">
      <xdr:nvCxnSpPr>
        <xdr:cNvPr id="395" name="直線コネクタ 394"/>
        <xdr:cNvCxnSpPr/>
      </xdr:nvCxnSpPr>
      <xdr:spPr>
        <a:xfrm>
          <a:off x="10388600" y="1343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69415</xdr:rowOff>
    </xdr:from>
    <xdr:ext cx="534377" cy="259045"/>
    <xdr:sp macro="" textlink="">
      <xdr:nvSpPr>
        <xdr:cNvPr id="396" name="商工費最大値テキスト"/>
        <xdr:cNvSpPr txBox="1"/>
      </xdr:nvSpPr>
      <xdr:spPr>
        <a:xfrm>
          <a:off x="10528300" y="120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26,621</a:t>
          </a:r>
          <a:endParaRPr kumimoji="1" lang="ja-JP" altLang="en-US" sz="1000" b="1">
            <a:latin typeface="ＭＳ Ｐゴシック"/>
          </a:endParaRPr>
        </a:p>
      </xdr:txBody>
    </xdr:sp>
    <xdr:clientData/>
  </xdr:oneCellAnchor>
  <xdr:twoCellAnchor>
    <xdr:from>
      <xdr:col>15</xdr:col>
      <xdr:colOff>92075</xdr:colOff>
      <xdr:row>71</xdr:row>
      <xdr:rowOff>122738</xdr:rowOff>
    </xdr:from>
    <xdr:to>
      <xdr:col>15</xdr:col>
      <xdr:colOff>269875</xdr:colOff>
      <xdr:row>71</xdr:row>
      <xdr:rowOff>122738</xdr:rowOff>
    </xdr:to>
    <xdr:cxnSp macro="">
      <xdr:nvCxnSpPr>
        <xdr:cNvPr id="397" name="直線コネクタ 396"/>
        <xdr:cNvCxnSpPr/>
      </xdr:nvCxnSpPr>
      <xdr:spPr>
        <a:xfrm>
          <a:off x="10388600" y="1229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21239</xdr:rowOff>
    </xdr:from>
    <xdr:to>
      <xdr:col>15</xdr:col>
      <xdr:colOff>180975</xdr:colOff>
      <xdr:row>76</xdr:row>
      <xdr:rowOff>56215</xdr:rowOff>
    </xdr:to>
    <xdr:cxnSp macro="">
      <xdr:nvCxnSpPr>
        <xdr:cNvPr id="398" name="直線コネクタ 397"/>
        <xdr:cNvCxnSpPr/>
      </xdr:nvCxnSpPr>
      <xdr:spPr>
        <a:xfrm flipV="1">
          <a:off x="9639300" y="13051439"/>
          <a:ext cx="8382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124158</xdr:rowOff>
    </xdr:from>
    <xdr:ext cx="534377" cy="259045"/>
    <xdr:sp macro="" textlink="">
      <xdr:nvSpPr>
        <xdr:cNvPr id="399" name="商工費平均値テキスト"/>
        <xdr:cNvSpPr txBox="1"/>
      </xdr:nvSpPr>
      <xdr:spPr>
        <a:xfrm>
          <a:off x="10528300" y="12982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145730</xdr:rowOff>
    </xdr:from>
    <xdr:to>
      <xdr:col>15</xdr:col>
      <xdr:colOff>231775</xdr:colOff>
      <xdr:row>76</xdr:row>
      <xdr:rowOff>75881</xdr:rowOff>
    </xdr:to>
    <xdr:sp macro="" textlink="">
      <xdr:nvSpPr>
        <xdr:cNvPr id="400" name="フローチャート : 判断 399"/>
        <xdr:cNvSpPr/>
      </xdr:nvSpPr>
      <xdr:spPr>
        <a:xfrm>
          <a:off x="104267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56215</xdr:rowOff>
    </xdr:from>
    <xdr:to>
      <xdr:col>14</xdr:col>
      <xdr:colOff>28575</xdr:colOff>
      <xdr:row>77</xdr:row>
      <xdr:rowOff>6564</xdr:rowOff>
    </xdr:to>
    <xdr:cxnSp macro="">
      <xdr:nvCxnSpPr>
        <xdr:cNvPr id="401" name="直線コネクタ 400"/>
        <xdr:cNvCxnSpPr/>
      </xdr:nvCxnSpPr>
      <xdr:spPr>
        <a:xfrm flipV="1">
          <a:off x="8750300" y="13086415"/>
          <a:ext cx="889000" cy="12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52232</xdr:rowOff>
    </xdr:from>
    <xdr:to>
      <xdr:col>14</xdr:col>
      <xdr:colOff>79375</xdr:colOff>
      <xdr:row>76</xdr:row>
      <xdr:rowOff>153832</xdr:rowOff>
    </xdr:to>
    <xdr:sp macro="" textlink="">
      <xdr:nvSpPr>
        <xdr:cNvPr id="402" name="フローチャート : 判断 401"/>
        <xdr:cNvSpPr/>
      </xdr:nvSpPr>
      <xdr:spPr>
        <a:xfrm>
          <a:off x="9588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144959</xdr:rowOff>
    </xdr:from>
    <xdr:ext cx="469744" cy="259045"/>
    <xdr:sp macro="" textlink="">
      <xdr:nvSpPr>
        <xdr:cNvPr id="403" name="テキスト ボックス 402"/>
        <xdr:cNvSpPr txBox="1"/>
      </xdr:nvSpPr>
      <xdr:spPr>
        <a:xfrm>
          <a:off x="9404427"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437</xdr:rowOff>
    </xdr:from>
    <xdr:to>
      <xdr:col>12</xdr:col>
      <xdr:colOff>511175</xdr:colOff>
      <xdr:row>77</xdr:row>
      <xdr:rowOff>6564</xdr:rowOff>
    </xdr:to>
    <xdr:cxnSp macro="">
      <xdr:nvCxnSpPr>
        <xdr:cNvPr id="404" name="直線コネクタ 403"/>
        <xdr:cNvCxnSpPr/>
      </xdr:nvCxnSpPr>
      <xdr:spPr>
        <a:xfrm>
          <a:off x="7861300" y="13202087"/>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38379</xdr:rowOff>
    </xdr:from>
    <xdr:to>
      <xdr:col>12</xdr:col>
      <xdr:colOff>561975</xdr:colOff>
      <xdr:row>76</xdr:row>
      <xdr:rowOff>139979</xdr:rowOff>
    </xdr:to>
    <xdr:sp macro="" textlink="">
      <xdr:nvSpPr>
        <xdr:cNvPr id="405" name="フローチャート : 判断 404"/>
        <xdr:cNvSpPr/>
      </xdr:nvSpPr>
      <xdr:spPr>
        <a:xfrm>
          <a:off x="8699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156506</xdr:rowOff>
    </xdr:from>
    <xdr:ext cx="469744" cy="259045"/>
    <xdr:sp macro="" textlink="">
      <xdr:nvSpPr>
        <xdr:cNvPr id="406" name="テキスト ボックス 405"/>
        <xdr:cNvSpPr txBox="1"/>
      </xdr:nvSpPr>
      <xdr:spPr>
        <a:xfrm>
          <a:off x="8515427"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160274</xdr:rowOff>
    </xdr:from>
    <xdr:to>
      <xdr:col>11</xdr:col>
      <xdr:colOff>307975</xdr:colOff>
      <xdr:row>77</xdr:row>
      <xdr:rowOff>437</xdr:rowOff>
    </xdr:to>
    <xdr:cxnSp macro="">
      <xdr:nvCxnSpPr>
        <xdr:cNvPr id="407" name="直線コネクタ 406"/>
        <xdr:cNvCxnSpPr/>
      </xdr:nvCxnSpPr>
      <xdr:spPr>
        <a:xfrm>
          <a:off x="6972300" y="13190474"/>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51364</xdr:rowOff>
    </xdr:from>
    <xdr:to>
      <xdr:col>11</xdr:col>
      <xdr:colOff>358775</xdr:colOff>
      <xdr:row>76</xdr:row>
      <xdr:rowOff>152964</xdr:rowOff>
    </xdr:to>
    <xdr:sp macro="" textlink="">
      <xdr:nvSpPr>
        <xdr:cNvPr id="408" name="フローチャート : 判断 407"/>
        <xdr:cNvSpPr/>
      </xdr:nvSpPr>
      <xdr:spPr>
        <a:xfrm>
          <a:off x="7810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169491</xdr:rowOff>
    </xdr:from>
    <xdr:ext cx="469744" cy="259045"/>
    <xdr:sp macro="" textlink="">
      <xdr:nvSpPr>
        <xdr:cNvPr id="409" name="テキスト ボックス 408"/>
        <xdr:cNvSpPr txBox="1"/>
      </xdr:nvSpPr>
      <xdr:spPr>
        <a:xfrm>
          <a:off x="7626427" y="128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58587</xdr:rowOff>
    </xdr:from>
    <xdr:to>
      <xdr:col>10</xdr:col>
      <xdr:colOff>155575</xdr:colOff>
      <xdr:row>76</xdr:row>
      <xdr:rowOff>160187</xdr:rowOff>
    </xdr:to>
    <xdr:sp macro="" textlink="">
      <xdr:nvSpPr>
        <xdr:cNvPr id="410" name="フローチャート : 判断 409"/>
        <xdr:cNvSpPr/>
      </xdr:nvSpPr>
      <xdr:spPr>
        <a:xfrm>
          <a:off x="6921500" y="130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5265</xdr:rowOff>
    </xdr:from>
    <xdr:ext cx="469744" cy="259045"/>
    <xdr:sp macro="" textlink="">
      <xdr:nvSpPr>
        <xdr:cNvPr id="411" name="テキスト ボックス 410"/>
        <xdr:cNvSpPr txBox="1"/>
      </xdr:nvSpPr>
      <xdr:spPr>
        <a:xfrm>
          <a:off x="6737427" y="1286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141890</xdr:rowOff>
    </xdr:from>
    <xdr:to>
      <xdr:col>15</xdr:col>
      <xdr:colOff>231775</xdr:colOff>
      <xdr:row>76</xdr:row>
      <xdr:rowOff>72039</xdr:rowOff>
    </xdr:to>
    <xdr:sp macro="" textlink="">
      <xdr:nvSpPr>
        <xdr:cNvPr id="417" name="円/楕円 416"/>
        <xdr:cNvSpPr/>
      </xdr:nvSpPr>
      <xdr:spPr>
        <a:xfrm>
          <a:off x="10426700" y="130006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164767</xdr:rowOff>
    </xdr:from>
    <xdr:ext cx="534377" cy="259045"/>
    <xdr:sp macro="" textlink="">
      <xdr:nvSpPr>
        <xdr:cNvPr id="418" name="商工費該当値テキスト"/>
        <xdr:cNvSpPr txBox="1"/>
      </xdr:nvSpPr>
      <xdr:spPr>
        <a:xfrm>
          <a:off x="10528300" y="1285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10,091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5415</xdr:rowOff>
    </xdr:from>
    <xdr:to>
      <xdr:col>14</xdr:col>
      <xdr:colOff>79375</xdr:colOff>
      <xdr:row>76</xdr:row>
      <xdr:rowOff>107015</xdr:rowOff>
    </xdr:to>
    <xdr:sp macro="" textlink="">
      <xdr:nvSpPr>
        <xdr:cNvPr id="419" name="円/楕円 418"/>
        <xdr:cNvSpPr/>
      </xdr:nvSpPr>
      <xdr:spPr>
        <a:xfrm>
          <a:off x="9588500" y="130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123542</xdr:rowOff>
    </xdr:from>
    <xdr:ext cx="469744" cy="259045"/>
    <xdr:sp macro="" textlink="">
      <xdr:nvSpPr>
        <xdr:cNvPr id="420" name="テキスト ボックス 419"/>
        <xdr:cNvSpPr txBox="1"/>
      </xdr:nvSpPr>
      <xdr:spPr>
        <a:xfrm>
          <a:off x="9404427" y="1281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127214</xdr:rowOff>
    </xdr:from>
    <xdr:to>
      <xdr:col>12</xdr:col>
      <xdr:colOff>561975</xdr:colOff>
      <xdr:row>77</xdr:row>
      <xdr:rowOff>57364</xdr:rowOff>
    </xdr:to>
    <xdr:sp macro="" textlink="">
      <xdr:nvSpPr>
        <xdr:cNvPr id="421" name="円/楕円 420"/>
        <xdr:cNvSpPr/>
      </xdr:nvSpPr>
      <xdr:spPr>
        <a:xfrm>
          <a:off x="8699500" y="131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48491</xdr:rowOff>
    </xdr:from>
    <xdr:ext cx="469744" cy="259045"/>
    <xdr:sp macro="" textlink="">
      <xdr:nvSpPr>
        <xdr:cNvPr id="422" name="テキスト ボックス 421"/>
        <xdr:cNvSpPr txBox="1"/>
      </xdr:nvSpPr>
      <xdr:spPr>
        <a:xfrm>
          <a:off x="8515427" y="1325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6,662</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121087</xdr:rowOff>
    </xdr:from>
    <xdr:to>
      <xdr:col>11</xdr:col>
      <xdr:colOff>358775</xdr:colOff>
      <xdr:row>77</xdr:row>
      <xdr:rowOff>51237</xdr:rowOff>
    </xdr:to>
    <xdr:sp macro="" textlink="">
      <xdr:nvSpPr>
        <xdr:cNvPr id="423" name="円/楕円 422"/>
        <xdr:cNvSpPr/>
      </xdr:nvSpPr>
      <xdr:spPr>
        <a:xfrm>
          <a:off x="7810500" y="1315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42364</xdr:rowOff>
    </xdr:from>
    <xdr:ext cx="469744" cy="259045"/>
    <xdr:sp macro="" textlink="">
      <xdr:nvSpPr>
        <xdr:cNvPr id="424" name="テキスト ボックス 423"/>
        <xdr:cNvSpPr txBox="1"/>
      </xdr:nvSpPr>
      <xdr:spPr>
        <a:xfrm>
          <a:off x="7626427" y="132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6,796</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109474</xdr:rowOff>
    </xdr:from>
    <xdr:to>
      <xdr:col>10</xdr:col>
      <xdr:colOff>155575</xdr:colOff>
      <xdr:row>77</xdr:row>
      <xdr:rowOff>39624</xdr:rowOff>
    </xdr:to>
    <xdr:sp macro="" textlink="">
      <xdr:nvSpPr>
        <xdr:cNvPr id="425" name="円/楕円 424"/>
        <xdr:cNvSpPr/>
      </xdr:nvSpPr>
      <xdr:spPr>
        <a:xfrm>
          <a:off x="6921500" y="131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30751</xdr:rowOff>
    </xdr:from>
    <xdr:ext cx="469744" cy="259045"/>
    <xdr:sp macro="" textlink="">
      <xdr:nvSpPr>
        <xdr:cNvPr id="426" name="テキスト ボックス 425"/>
        <xdr:cNvSpPr txBox="1"/>
      </xdr:nvSpPr>
      <xdr:spPr>
        <a:xfrm>
          <a:off x="6737427" y="1323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46,944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7" name="テキスト ボックス 43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39" name="テキスト ボックス 43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154884</xdr:rowOff>
    </xdr:from>
    <xdr:to>
      <xdr:col>15</xdr:col>
      <xdr:colOff>180340</xdr:colOff>
      <xdr:row>99</xdr:row>
      <xdr:rowOff>44411</xdr:rowOff>
    </xdr:to>
    <xdr:cxnSp macro="">
      <xdr:nvCxnSpPr>
        <xdr:cNvPr id="451" name="直線コネクタ 450"/>
        <xdr:cNvCxnSpPr/>
      </xdr:nvCxnSpPr>
      <xdr:spPr>
        <a:xfrm flipV="1">
          <a:off x="10475595" y="15756834"/>
          <a:ext cx="1270" cy="126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48238</xdr:rowOff>
    </xdr:from>
    <xdr:ext cx="534377" cy="259045"/>
    <xdr:sp macro="" textlink="">
      <xdr:nvSpPr>
        <xdr:cNvPr id="452" name="土木費最小値テキスト"/>
        <xdr:cNvSpPr txBox="1"/>
      </xdr:nvSpPr>
      <xdr:spPr>
        <a:xfrm>
          <a:off x="10528300" y="1702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20,002</a:t>
          </a:r>
          <a:endParaRPr kumimoji="1" lang="ja-JP" altLang="en-US" sz="1000" b="1">
            <a:latin typeface="ＭＳ Ｐゴシック"/>
          </a:endParaRPr>
        </a:p>
      </xdr:txBody>
    </xdr:sp>
    <xdr:clientData/>
  </xdr:oneCellAnchor>
  <xdr:twoCellAnchor>
    <xdr:from>
      <xdr:col>15</xdr:col>
      <xdr:colOff>92075</xdr:colOff>
      <xdr:row>99</xdr:row>
      <xdr:rowOff>44411</xdr:rowOff>
    </xdr:from>
    <xdr:to>
      <xdr:col>15</xdr:col>
      <xdr:colOff>269875</xdr:colOff>
      <xdr:row>99</xdr:row>
      <xdr:rowOff>44411</xdr:rowOff>
    </xdr:to>
    <xdr:cxnSp macro="">
      <xdr:nvCxnSpPr>
        <xdr:cNvPr id="453" name="直線コネクタ 452"/>
        <xdr:cNvCxnSpPr/>
      </xdr:nvCxnSpPr>
      <xdr:spPr>
        <a:xfrm>
          <a:off x="10388600" y="1701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101561</xdr:rowOff>
    </xdr:from>
    <xdr:ext cx="534377" cy="259045"/>
    <xdr:sp macro="" textlink="">
      <xdr:nvSpPr>
        <xdr:cNvPr id="454" name="土木費最大値テキスト"/>
        <xdr:cNvSpPr txBox="1"/>
      </xdr:nvSpPr>
      <xdr:spPr>
        <a:xfrm>
          <a:off x="10528300" y="1553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15</xdr:col>
      <xdr:colOff>92075</xdr:colOff>
      <xdr:row>91</xdr:row>
      <xdr:rowOff>154884</xdr:rowOff>
    </xdr:from>
    <xdr:to>
      <xdr:col>15</xdr:col>
      <xdr:colOff>269875</xdr:colOff>
      <xdr:row>91</xdr:row>
      <xdr:rowOff>154884</xdr:rowOff>
    </xdr:to>
    <xdr:cxnSp macro="">
      <xdr:nvCxnSpPr>
        <xdr:cNvPr id="455" name="直線コネクタ 454"/>
        <xdr:cNvCxnSpPr/>
      </xdr:nvCxnSpPr>
      <xdr:spPr>
        <a:xfrm>
          <a:off x="10388600" y="15756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20828</xdr:rowOff>
    </xdr:from>
    <xdr:to>
      <xdr:col>15</xdr:col>
      <xdr:colOff>180975</xdr:colOff>
      <xdr:row>98</xdr:row>
      <xdr:rowOff>55804</xdr:rowOff>
    </xdr:to>
    <xdr:cxnSp macro="">
      <xdr:nvCxnSpPr>
        <xdr:cNvPr id="456" name="直線コネクタ 455"/>
        <xdr:cNvCxnSpPr/>
      </xdr:nvCxnSpPr>
      <xdr:spPr>
        <a:xfrm flipV="1">
          <a:off x="9639300" y="16822928"/>
          <a:ext cx="8382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146314</xdr:rowOff>
    </xdr:from>
    <xdr:ext cx="534377" cy="259045"/>
    <xdr:sp macro="" textlink="">
      <xdr:nvSpPr>
        <xdr:cNvPr id="457" name="土木費平均値テキスト"/>
        <xdr:cNvSpPr txBox="1"/>
      </xdr:nvSpPr>
      <xdr:spPr>
        <a:xfrm>
          <a:off x="10528300" y="16434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123437</xdr:rowOff>
    </xdr:from>
    <xdr:to>
      <xdr:col>15</xdr:col>
      <xdr:colOff>231775</xdr:colOff>
      <xdr:row>97</xdr:row>
      <xdr:rowOff>53587</xdr:rowOff>
    </xdr:to>
    <xdr:sp macro="" textlink="">
      <xdr:nvSpPr>
        <xdr:cNvPr id="458" name="フローチャート : 判断 457"/>
        <xdr:cNvSpPr/>
      </xdr:nvSpPr>
      <xdr:spPr>
        <a:xfrm>
          <a:off x="10426700" y="1658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55804</xdr:rowOff>
    </xdr:from>
    <xdr:to>
      <xdr:col>14</xdr:col>
      <xdr:colOff>28575</xdr:colOff>
      <xdr:row>98</xdr:row>
      <xdr:rowOff>104153</xdr:rowOff>
    </xdr:to>
    <xdr:cxnSp macro="">
      <xdr:nvCxnSpPr>
        <xdr:cNvPr id="459" name="直線コネクタ 458"/>
        <xdr:cNvCxnSpPr/>
      </xdr:nvCxnSpPr>
      <xdr:spPr>
        <a:xfrm flipV="1">
          <a:off x="8750300" y="16857904"/>
          <a:ext cx="8890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112083</xdr:rowOff>
    </xdr:from>
    <xdr:to>
      <xdr:col>14</xdr:col>
      <xdr:colOff>79375</xdr:colOff>
      <xdr:row>97</xdr:row>
      <xdr:rowOff>42233</xdr:rowOff>
    </xdr:to>
    <xdr:sp macro="" textlink="">
      <xdr:nvSpPr>
        <xdr:cNvPr id="460" name="フローチャート : 判断 459"/>
        <xdr:cNvSpPr/>
      </xdr:nvSpPr>
      <xdr:spPr>
        <a:xfrm>
          <a:off x="9588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58760</xdr:rowOff>
    </xdr:from>
    <xdr:ext cx="534377" cy="259045"/>
    <xdr:sp macro="" textlink="">
      <xdr:nvSpPr>
        <xdr:cNvPr id="461" name="テキスト ボックス 460"/>
        <xdr:cNvSpPr txBox="1"/>
      </xdr:nvSpPr>
      <xdr:spPr>
        <a:xfrm>
          <a:off x="9372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51118</xdr:rowOff>
    </xdr:from>
    <xdr:to>
      <xdr:col>12</xdr:col>
      <xdr:colOff>511175</xdr:colOff>
      <xdr:row>98</xdr:row>
      <xdr:rowOff>104153</xdr:rowOff>
    </xdr:to>
    <xdr:cxnSp macro="">
      <xdr:nvCxnSpPr>
        <xdr:cNvPr id="462" name="直線コネクタ 461"/>
        <xdr:cNvCxnSpPr/>
      </xdr:nvCxnSpPr>
      <xdr:spPr>
        <a:xfrm>
          <a:off x="7861300" y="16853218"/>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70783</xdr:rowOff>
    </xdr:from>
    <xdr:to>
      <xdr:col>12</xdr:col>
      <xdr:colOff>561975</xdr:colOff>
      <xdr:row>97</xdr:row>
      <xdr:rowOff>933</xdr:rowOff>
    </xdr:to>
    <xdr:sp macro="" textlink="">
      <xdr:nvSpPr>
        <xdr:cNvPr id="463" name="フローチャート : 判断 462"/>
        <xdr:cNvSpPr/>
      </xdr:nvSpPr>
      <xdr:spPr>
        <a:xfrm>
          <a:off x="8699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17460</xdr:rowOff>
    </xdr:from>
    <xdr:ext cx="534377" cy="259045"/>
    <xdr:sp macro="" textlink="">
      <xdr:nvSpPr>
        <xdr:cNvPr id="464" name="テキスト ボックス 463"/>
        <xdr:cNvSpPr txBox="1"/>
      </xdr:nvSpPr>
      <xdr:spPr>
        <a:xfrm>
          <a:off x="8483111" y="16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51118</xdr:rowOff>
    </xdr:from>
    <xdr:to>
      <xdr:col>11</xdr:col>
      <xdr:colOff>307975</xdr:colOff>
      <xdr:row>98</xdr:row>
      <xdr:rowOff>85046</xdr:rowOff>
    </xdr:to>
    <xdr:cxnSp macro="">
      <xdr:nvCxnSpPr>
        <xdr:cNvPr id="465" name="直線コネクタ 464"/>
        <xdr:cNvCxnSpPr/>
      </xdr:nvCxnSpPr>
      <xdr:spPr>
        <a:xfrm flipV="1">
          <a:off x="6972300" y="16853218"/>
          <a:ext cx="889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131268</xdr:rowOff>
    </xdr:from>
    <xdr:to>
      <xdr:col>11</xdr:col>
      <xdr:colOff>358775</xdr:colOff>
      <xdr:row>97</xdr:row>
      <xdr:rowOff>61418</xdr:rowOff>
    </xdr:to>
    <xdr:sp macro="" textlink="">
      <xdr:nvSpPr>
        <xdr:cNvPr id="466" name="フローチャート : 判断 465"/>
        <xdr:cNvSpPr/>
      </xdr:nvSpPr>
      <xdr:spPr>
        <a:xfrm>
          <a:off x="7810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77945</xdr:rowOff>
    </xdr:from>
    <xdr:ext cx="534377" cy="259045"/>
    <xdr:sp macro="" textlink="">
      <xdr:nvSpPr>
        <xdr:cNvPr id="467" name="テキスト ボックス 466"/>
        <xdr:cNvSpPr txBox="1"/>
      </xdr:nvSpPr>
      <xdr:spPr>
        <a:xfrm>
          <a:off x="7594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128067</xdr:rowOff>
    </xdr:from>
    <xdr:to>
      <xdr:col>10</xdr:col>
      <xdr:colOff>155575</xdr:colOff>
      <xdr:row>97</xdr:row>
      <xdr:rowOff>58217</xdr:rowOff>
    </xdr:to>
    <xdr:sp macro="" textlink="">
      <xdr:nvSpPr>
        <xdr:cNvPr id="468" name="フローチャート : 判断 467"/>
        <xdr:cNvSpPr/>
      </xdr:nvSpPr>
      <xdr:spPr>
        <a:xfrm>
          <a:off x="6921500" y="1658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74744</xdr:rowOff>
    </xdr:from>
    <xdr:ext cx="534377" cy="259045"/>
    <xdr:sp macro="" textlink="">
      <xdr:nvSpPr>
        <xdr:cNvPr id="469" name="テキスト ボックス 468"/>
        <xdr:cNvSpPr txBox="1"/>
      </xdr:nvSpPr>
      <xdr:spPr>
        <a:xfrm>
          <a:off x="6705111" y="1636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141478</xdr:rowOff>
    </xdr:from>
    <xdr:to>
      <xdr:col>15</xdr:col>
      <xdr:colOff>231775</xdr:colOff>
      <xdr:row>98</xdr:row>
      <xdr:rowOff>71628</xdr:rowOff>
    </xdr:to>
    <xdr:sp macro="" textlink="">
      <xdr:nvSpPr>
        <xdr:cNvPr id="475" name="円/楕円 474"/>
        <xdr:cNvSpPr/>
      </xdr:nvSpPr>
      <xdr:spPr>
        <a:xfrm>
          <a:off x="10426700" y="1677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119905</xdr:rowOff>
    </xdr:from>
    <xdr:ext cx="534377" cy="259045"/>
    <xdr:sp macro="" textlink="">
      <xdr:nvSpPr>
        <xdr:cNvPr id="476" name="土木費該当値テキスト"/>
        <xdr:cNvSpPr txBox="1"/>
      </xdr:nvSpPr>
      <xdr:spPr>
        <a:xfrm>
          <a:off x="10528300" y="167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30,240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5004</xdr:rowOff>
    </xdr:from>
    <xdr:to>
      <xdr:col>14</xdr:col>
      <xdr:colOff>79375</xdr:colOff>
      <xdr:row>98</xdr:row>
      <xdr:rowOff>106604</xdr:rowOff>
    </xdr:to>
    <xdr:sp macro="" textlink="">
      <xdr:nvSpPr>
        <xdr:cNvPr id="477" name="円/楕円 476"/>
        <xdr:cNvSpPr/>
      </xdr:nvSpPr>
      <xdr:spPr>
        <a:xfrm>
          <a:off x="9588500" y="1680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97731</xdr:rowOff>
    </xdr:from>
    <xdr:ext cx="534377" cy="259045"/>
    <xdr:sp macro="" textlink="">
      <xdr:nvSpPr>
        <xdr:cNvPr id="478" name="テキスト ボックス 477"/>
        <xdr:cNvSpPr txBox="1"/>
      </xdr:nvSpPr>
      <xdr:spPr>
        <a:xfrm>
          <a:off x="9372111" y="1689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28,404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53353</xdr:rowOff>
    </xdr:from>
    <xdr:to>
      <xdr:col>12</xdr:col>
      <xdr:colOff>561975</xdr:colOff>
      <xdr:row>98</xdr:row>
      <xdr:rowOff>154953</xdr:rowOff>
    </xdr:to>
    <xdr:sp macro="" textlink="">
      <xdr:nvSpPr>
        <xdr:cNvPr id="479" name="円/楕円 478"/>
        <xdr:cNvSpPr/>
      </xdr:nvSpPr>
      <xdr:spPr>
        <a:xfrm>
          <a:off x="8699500" y="1685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146080</xdr:rowOff>
    </xdr:from>
    <xdr:ext cx="534377" cy="259045"/>
    <xdr:sp macro="" textlink="">
      <xdr:nvSpPr>
        <xdr:cNvPr id="480" name="テキスト ボックス 479"/>
        <xdr:cNvSpPr txBox="1"/>
      </xdr:nvSpPr>
      <xdr:spPr>
        <a:xfrm>
          <a:off x="8483111" y="1694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25,866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318</xdr:rowOff>
    </xdr:from>
    <xdr:to>
      <xdr:col>11</xdr:col>
      <xdr:colOff>358775</xdr:colOff>
      <xdr:row>98</xdr:row>
      <xdr:rowOff>101918</xdr:rowOff>
    </xdr:to>
    <xdr:sp macro="" textlink="">
      <xdr:nvSpPr>
        <xdr:cNvPr id="481" name="円/楕円 480"/>
        <xdr:cNvSpPr/>
      </xdr:nvSpPr>
      <xdr:spPr>
        <a:xfrm>
          <a:off x="7810500" y="1680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93045</xdr:rowOff>
    </xdr:from>
    <xdr:ext cx="534377" cy="259045"/>
    <xdr:sp macro="" textlink="">
      <xdr:nvSpPr>
        <xdr:cNvPr id="482" name="テキスト ボックス 481"/>
        <xdr:cNvSpPr txBox="1"/>
      </xdr:nvSpPr>
      <xdr:spPr>
        <a:xfrm>
          <a:off x="7594111" y="1689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28,650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34246</xdr:rowOff>
    </xdr:from>
    <xdr:to>
      <xdr:col>10</xdr:col>
      <xdr:colOff>155575</xdr:colOff>
      <xdr:row>98</xdr:row>
      <xdr:rowOff>135846</xdr:rowOff>
    </xdr:to>
    <xdr:sp macro="" textlink="">
      <xdr:nvSpPr>
        <xdr:cNvPr id="483" name="円/楕円 482"/>
        <xdr:cNvSpPr/>
      </xdr:nvSpPr>
      <xdr:spPr>
        <a:xfrm>
          <a:off x="6921500" y="1683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126973</xdr:rowOff>
    </xdr:from>
    <xdr:ext cx="534377" cy="259045"/>
    <xdr:sp macro="" textlink="">
      <xdr:nvSpPr>
        <xdr:cNvPr id="484" name="テキスト ボックス 483"/>
        <xdr:cNvSpPr txBox="1"/>
      </xdr:nvSpPr>
      <xdr:spPr>
        <a:xfrm>
          <a:off x="6705111" y="1692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19,612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23891</xdr:rowOff>
    </xdr:from>
    <xdr:to>
      <xdr:col>23</xdr:col>
      <xdr:colOff>516889</xdr:colOff>
      <xdr:row>38</xdr:row>
      <xdr:rowOff>152959</xdr:rowOff>
    </xdr:to>
    <xdr:cxnSp macro="">
      <xdr:nvCxnSpPr>
        <xdr:cNvPr id="507" name="直線コネクタ 506"/>
        <xdr:cNvCxnSpPr/>
      </xdr:nvCxnSpPr>
      <xdr:spPr>
        <a:xfrm flipV="1">
          <a:off x="16317595" y="5510291"/>
          <a:ext cx="1269" cy="1157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156786</xdr:rowOff>
    </xdr:from>
    <xdr:ext cx="469744" cy="259045"/>
    <xdr:sp macro="" textlink="">
      <xdr:nvSpPr>
        <xdr:cNvPr id="508" name="消防費最小値テキスト"/>
        <xdr:cNvSpPr txBox="1"/>
      </xdr:nvSpPr>
      <xdr:spPr>
        <a:xfrm>
          <a:off x="16370300" y="667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9,710</a:t>
          </a:r>
          <a:endParaRPr kumimoji="1" lang="ja-JP" altLang="en-US" sz="1000" b="1">
            <a:latin typeface="ＭＳ Ｐゴシック"/>
          </a:endParaRPr>
        </a:p>
      </xdr:txBody>
    </xdr:sp>
    <xdr:clientData/>
  </xdr:oneCellAnchor>
  <xdr:twoCellAnchor>
    <xdr:from>
      <xdr:col>23</xdr:col>
      <xdr:colOff>428625</xdr:colOff>
      <xdr:row>38</xdr:row>
      <xdr:rowOff>152959</xdr:rowOff>
    </xdr:from>
    <xdr:to>
      <xdr:col>23</xdr:col>
      <xdr:colOff>606425</xdr:colOff>
      <xdr:row>38</xdr:row>
      <xdr:rowOff>152959</xdr:rowOff>
    </xdr:to>
    <xdr:cxnSp macro="">
      <xdr:nvCxnSpPr>
        <xdr:cNvPr id="509" name="直線コネクタ 508"/>
        <xdr:cNvCxnSpPr/>
      </xdr:nvCxnSpPr>
      <xdr:spPr>
        <a:xfrm>
          <a:off x="16230600" y="666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142018</xdr:rowOff>
    </xdr:from>
    <xdr:ext cx="534377" cy="259045"/>
    <xdr:sp macro="" textlink="">
      <xdr:nvSpPr>
        <xdr:cNvPr id="510" name="消防費最大値テキスト"/>
        <xdr:cNvSpPr txBox="1"/>
      </xdr:nvSpPr>
      <xdr:spPr>
        <a:xfrm>
          <a:off x="16370300" y="528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35,033</a:t>
          </a:r>
          <a:endParaRPr kumimoji="1" lang="ja-JP" altLang="en-US" sz="1000" b="1">
            <a:latin typeface="ＭＳ Ｐゴシック"/>
          </a:endParaRPr>
        </a:p>
      </xdr:txBody>
    </xdr:sp>
    <xdr:clientData/>
  </xdr:oneCellAnchor>
  <xdr:twoCellAnchor>
    <xdr:from>
      <xdr:col>23</xdr:col>
      <xdr:colOff>428625</xdr:colOff>
      <xdr:row>32</xdr:row>
      <xdr:rowOff>23891</xdr:rowOff>
    </xdr:from>
    <xdr:to>
      <xdr:col>23</xdr:col>
      <xdr:colOff>606425</xdr:colOff>
      <xdr:row>32</xdr:row>
      <xdr:rowOff>23891</xdr:rowOff>
    </xdr:to>
    <xdr:cxnSp macro="">
      <xdr:nvCxnSpPr>
        <xdr:cNvPr id="511" name="直線コネクタ 510"/>
        <xdr:cNvCxnSpPr/>
      </xdr:nvCxnSpPr>
      <xdr:spPr>
        <a:xfrm>
          <a:off x="16230600" y="5510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68606</xdr:rowOff>
    </xdr:from>
    <xdr:to>
      <xdr:col>23</xdr:col>
      <xdr:colOff>517525</xdr:colOff>
      <xdr:row>38</xdr:row>
      <xdr:rowOff>71028</xdr:rowOff>
    </xdr:to>
    <xdr:cxnSp macro="">
      <xdr:nvCxnSpPr>
        <xdr:cNvPr id="512" name="直線コネクタ 511"/>
        <xdr:cNvCxnSpPr/>
      </xdr:nvCxnSpPr>
      <xdr:spPr>
        <a:xfrm flipV="1">
          <a:off x="15481300" y="6412256"/>
          <a:ext cx="838200" cy="17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14165</xdr:rowOff>
    </xdr:from>
    <xdr:ext cx="534377" cy="259045"/>
    <xdr:sp macro="" textlink="">
      <xdr:nvSpPr>
        <xdr:cNvPr id="513" name="消防費平均値テキスト"/>
        <xdr:cNvSpPr txBox="1"/>
      </xdr:nvSpPr>
      <xdr:spPr>
        <a:xfrm>
          <a:off x="16370300" y="61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162738</xdr:rowOff>
    </xdr:from>
    <xdr:to>
      <xdr:col>23</xdr:col>
      <xdr:colOff>568325</xdr:colOff>
      <xdr:row>37</xdr:row>
      <xdr:rowOff>92888</xdr:rowOff>
    </xdr:to>
    <xdr:sp macro="" textlink="">
      <xdr:nvSpPr>
        <xdr:cNvPr id="514" name="フローチャート : 判断 513"/>
        <xdr:cNvSpPr/>
      </xdr:nvSpPr>
      <xdr:spPr>
        <a:xfrm>
          <a:off x="16268700" y="633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45928</xdr:rowOff>
    </xdr:from>
    <xdr:to>
      <xdr:col>22</xdr:col>
      <xdr:colOff>365125</xdr:colOff>
      <xdr:row>38</xdr:row>
      <xdr:rowOff>71028</xdr:rowOff>
    </xdr:to>
    <xdr:cxnSp macro="">
      <xdr:nvCxnSpPr>
        <xdr:cNvPr id="515" name="直線コネクタ 514"/>
        <xdr:cNvCxnSpPr/>
      </xdr:nvCxnSpPr>
      <xdr:spPr>
        <a:xfrm>
          <a:off x="14592300" y="6561028"/>
          <a:ext cx="889000" cy="2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45146</xdr:rowOff>
    </xdr:from>
    <xdr:to>
      <xdr:col>22</xdr:col>
      <xdr:colOff>415925</xdr:colOff>
      <xdr:row>37</xdr:row>
      <xdr:rowOff>146746</xdr:rowOff>
    </xdr:to>
    <xdr:sp macro="" textlink="">
      <xdr:nvSpPr>
        <xdr:cNvPr id="516" name="フローチャート : 判断 515"/>
        <xdr:cNvSpPr/>
      </xdr:nvSpPr>
      <xdr:spPr>
        <a:xfrm>
          <a:off x="15430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163273</xdr:rowOff>
    </xdr:from>
    <xdr:ext cx="534377" cy="259045"/>
    <xdr:sp macro="" textlink="">
      <xdr:nvSpPr>
        <xdr:cNvPr id="517" name="テキスト ボックス 516"/>
        <xdr:cNvSpPr txBox="1"/>
      </xdr:nvSpPr>
      <xdr:spPr>
        <a:xfrm>
          <a:off x="15214111" y="616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105684</xdr:rowOff>
    </xdr:from>
    <xdr:to>
      <xdr:col>21</xdr:col>
      <xdr:colOff>161925</xdr:colOff>
      <xdr:row>38</xdr:row>
      <xdr:rowOff>45928</xdr:rowOff>
    </xdr:to>
    <xdr:cxnSp macro="">
      <xdr:nvCxnSpPr>
        <xdr:cNvPr id="518" name="直線コネクタ 517"/>
        <xdr:cNvCxnSpPr/>
      </xdr:nvCxnSpPr>
      <xdr:spPr>
        <a:xfrm>
          <a:off x="13703300" y="6449334"/>
          <a:ext cx="889000" cy="11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72029</xdr:rowOff>
    </xdr:from>
    <xdr:to>
      <xdr:col>21</xdr:col>
      <xdr:colOff>212725</xdr:colOff>
      <xdr:row>38</xdr:row>
      <xdr:rowOff>2180</xdr:rowOff>
    </xdr:to>
    <xdr:sp macro="" textlink="">
      <xdr:nvSpPr>
        <xdr:cNvPr id="519" name="フローチャート : 判断 518"/>
        <xdr:cNvSpPr/>
      </xdr:nvSpPr>
      <xdr:spPr>
        <a:xfrm>
          <a:off x="14541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18706</xdr:rowOff>
    </xdr:from>
    <xdr:ext cx="534377" cy="259045"/>
    <xdr:sp macro="" textlink="">
      <xdr:nvSpPr>
        <xdr:cNvPr id="520" name="テキスト ボックス 519"/>
        <xdr:cNvSpPr txBox="1"/>
      </xdr:nvSpPr>
      <xdr:spPr>
        <a:xfrm>
          <a:off x="14325111" y="61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105684</xdr:rowOff>
    </xdr:from>
    <xdr:to>
      <xdr:col>19</xdr:col>
      <xdr:colOff>644525</xdr:colOff>
      <xdr:row>38</xdr:row>
      <xdr:rowOff>81818</xdr:rowOff>
    </xdr:to>
    <xdr:cxnSp macro="">
      <xdr:nvCxnSpPr>
        <xdr:cNvPr id="521" name="直線コネクタ 520"/>
        <xdr:cNvCxnSpPr/>
      </xdr:nvCxnSpPr>
      <xdr:spPr>
        <a:xfrm flipV="1">
          <a:off x="12814300" y="6449334"/>
          <a:ext cx="889000" cy="14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102753</xdr:rowOff>
    </xdr:from>
    <xdr:to>
      <xdr:col>20</xdr:col>
      <xdr:colOff>9525</xdr:colOff>
      <xdr:row>38</xdr:row>
      <xdr:rowOff>32903</xdr:rowOff>
    </xdr:to>
    <xdr:sp macro="" textlink="">
      <xdr:nvSpPr>
        <xdr:cNvPr id="522" name="フローチャート : 判断 521"/>
        <xdr:cNvSpPr/>
      </xdr:nvSpPr>
      <xdr:spPr>
        <a:xfrm>
          <a:off x="13652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24030</xdr:rowOff>
    </xdr:from>
    <xdr:ext cx="534377" cy="259045"/>
    <xdr:sp macro="" textlink="">
      <xdr:nvSpPr>
        <xdr:cNvPr id="523" name="テキスト ボックス 522"/>
        <xdr:cNvSpPr txBox="1"/>
      </xdr:nvSpPr>
      <xdr:spPr>
        <a:xfrm>
          <a:off x="13436111" y="653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129042</xdr:rowOff>
    </xdr:from>
    <xdr:to>
      <xdr:col>18</xdr:col>
      <xdr:colOff>492125</xdr:colOff>
      <xdr:row>38</xdr:row>
      <xdr:rowOff>59192</xdr:rowOff>
    </xdr:to>
    <xdr:sp macro="" textlink="">
      <xdr:nvSpPr>
        <xdr:cNvPr id="524" name="フローチャート : 判断 523"/>
        <xdr:cNvSpPr/>
      </xdr:nvSpPr>
      <xdr:spPr>
        <a:xfrm>
          <a:off x="12763500" y="647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75719</xdr:rowOff>
    </xdr:from>
    <xdr:ext cx="534377" cy="259045"/>
    <xdr:sp macro="" textlink="">
      <xdr:nvSpPr>
        <xdr:cNvPr id="525" name="テキスト ボックス 524"/>
        <xdr:cNvSpPr txBox="1"/>
      </xdr:nvSpPr>
      <xdr:spPr>
        <a:xfrm>
          <a:off x="12547111" y="624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17806</xdr:rowOff>
    </xdr:from>
    <xdr:to>
      <xdr:col>23</xdr:col>
      <xdr:colOff>568325</xdr:colOff>
      <xdr:row>37</xdr:row>
      <xdr:rowOff>119406</xdr:rowOff>
    </xdr:to>
    <xdr:sp macro="" textlink="">
      <xdr:nvSpPr>
        <xdr:cNvPr id="531" name="円/楕円 530"/>
        <xdr:cNvSpPr/>
      </xdr:nvSpPr>
      <xdr:spPr>
        <a:xfrm>
          <a:off x="16268700" y="63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167683</xdr:rowOff>
    </xdr:from>
    <xdr:ext cx="534377" cy="259045"/>
    <xdr:sp macro="" textlink="">
      <xdr:nvSpPr>
        <xdr:cNvPr id="532" name="消防費該当値テキスト"/>
        <xdr:cNvSpPr txBox="1"/>
      </xdr:nvSpPr>
      <xdr:spPr>
        <a:xfrm>
          <a:off x="16370300" y="633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15,305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20228</xdr:rowOff>
    </xdr:from>
    <xdr:to>
      <xdr:col>22</xdr:col>
      <xdr:colOff>415925</xdr:colOff>
      <xdr:row>38</xdr:row>
      <xdr:rowOff>121828</xdr:rowOff>
    </xdr:to>
    <xdr:sp macro="" textlink="">
      <xdr:nvSpPr>
        <xdr:cNvPr id="533" name="円/楕円 532"/>
        <xdr:cNvSpPr/>
      </xdr:nvSpPr>
      <xdr:spPr>
        <a:xfrm>
          <a:off x="15430500" y="653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112955</xdr:rowOff>
    </xdr:from>
    <xdr:ext cx="534377" cy="259045"/>
    <xdr:sp macro="" textlink="">
      <xdr:nvSpPr>
        <xdr:cNvPr id="534" name="テキスト ボックス 533"/>
        <xdr:cNvSpPr txBox="1"/>
      </xdr:nvSpPr>
      <xdr:spPr>
        <a:xfrm>
          <a:off x="15214111" y="662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166578</xdr:rowOff>
    </xdr:from>
    <xdr:to>
      <xdr:col>21</xdr:col>
      <xdr:colOff>212725</xdr:colOff>
      <xdr:row>38</xdr:row>
      <xdr:rowOff>96728</xdr:rowOff>
    </xdr:to>
    <xdr:sp macro="" textlink="">
      <xdr:nvSpPr>
        <xdr:cNvPr id="535" name="円/楕円 534"/>
        <xdr:cNvSpPr/>
      </xdr:nvSpPr>
      <xdr:spPr>
        <a:xfrm>
          <a:off x="14541500" y="651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87855</xdr:rowOff>
    </xdr:from>
    <xdr:ext cx="534377" cy="259045"/>
    <xdr:sp macro="" textlink="">
      <xdr:nvSpPr>
        <xdr:cNvPr id="536" name="テキスト ボックス 535"/>
        <xdr:cNvSpPr txBox="1"/>
      </xdr:nvSpPr>
      <xdr:spPr>
        <a:xfrm>
          <a:off x="14325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54884</xdr:rowOff>
    </xdr:from>
    <xdr:to>
      <xdr:col>20</xdr:col>
      <xdr:colOff>9525</xdr:colOff>
      <xdr:row>37</xdr:row>
      <xdr:rowOff>156484</xdr:rowOff>
    </xdr:to>
    <xdr:sp macro="" textlink="">
      <xdr:nvSpPr>
        <xdr:cNvPr id="537" name="円/楕円 536"/>
        <xdr:cNvSpPr/>
      </xdr:nvSpPr>
      <xdr:spPr>
        <a:xfrm>
          <a:off x="13652500" y="639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1561</xdr:rowOff>
    </xdr:from>
    <xdr:ext cx="534377" cy="259045"/>
    <xdr:sp macro="" textlink="">
      <xdr:nvSpPr>
        <xdr:cNvPr id="538" name="テキスト ボックス 537"/>
        <xdr:cNvSpPr txBox="1"/>
      </xdr:nvSpPr>
      <xdr:spPr>
        <a:xfrm>
          <a:off x="13436111" y="617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31018</xdr:rowOff>
    </xdr:from>
    <xdr:to>
      <xdr:col>18</xdr:col>
      <xdr:colOff>492125</xdr:colOff>
      <xdr:row>38</xdr:row>
      <xdr:rowOff>132618</xdr:rowOff>
    </xdr:to>
    <xdr:sp macro="" textlink="">
      <xdr:nvSpPr>
        <xdr:cNvPr id="539" name="円/楕円 538"/>
        <xdr:cNvSpPr/>
      </xdr:nvSpPr>
      <xdr:spPr>
        <a:xfrm>
          <a:off x="12763500" y="654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123745</xdr:rowOff>
    </xdr:from>
    <xdr:ext cx="534377" cy="259045"/>
    <xdr:sp macro="" textlink="">
      <xdr:nvSpPr>
        <xdr:cNvPr id="540" name="テキスト ボックス 539"/>
        <xdr:cNvSpPr txBox="1"/>
      </xdr:nvSpPr>
      <xdr:spPr>
        <a:xfrm>
          <a:off x="12547111" y="663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3" name="テキスト ボックス 55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5" name="テキスト ボックス 55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7" name="テキスト ボックス 55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59" name="テキスト ボックス 55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9467</xdr:rowOff>
    </xdr:from>
    <xdr:to>
      <xdr:col>23</xdr:col>
      <xdr:colOff>516889</xdr:colOff>
      <xdr:row>58</xdr:row>
      <xdr:rowOff>147289</xdr:rowOff>
    </xdr:to>
    <xdr:cxnSp macro="">
      <xdr:nvCxnSpPr>
        <xdr:cNvPr id="563" name="直線コネクタ 562"/>
        <xdr:cNvCxnSpPr/>
      </xdr:nvCxnSpPr>
      <xdr:spPr>
        <a:xfrm flipV="1">
          <a:off x="16317595" y="8753417"/>
          <a:ext cx="1269" cy="1337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151116</xdr:rowOff>
    </xdr:from>
    <xdr:ext cx="534377" cy="259045"/>
    <xdr:sp macro="" textlink="">
      <xdr:nvSpPr>
        <xdr:cNvPr id="564" name="教育費最小値テキスト"/>
        <xdr:cNvSpPr txBox="1"/>
      </xdr:nvSpPr>
      <xdr:spPr>
        <a:xfrm>
          <a:off x="16370300" y="1009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19,668</a:t>
          </a:r>
          <a:endParaRPr kumimoji="1" lang="ja-JP" altLang="en-US" sz="1000" b="1">
            <a:latin typeface="ＭＳ Ｐゴシック"/>
          </a:endParaRPr>
        </a:p>
      </xdr:txBody>
    </xdr:sp>
    <xdr:clientData/>
  </xdr:oneCellAnchor>
  <xdr:twoCellAnchor>
    <xdr:from>
      <xdr:col>23</xdr:col>
      <xdr:colOff>428625</xdr:colOff>
      <xdr:row>58</xdr:row>
      <xdr:rowOff>147289</xdr:rowOff>
    </xdr:from>
    <xdr:to>
      <xdr:col>23</xdr:col>
      <xdr:colOff>606425</xdr:colOff>
      <xdr:row>58</xdr:row>
      <xdr:rowOff>147289</xdr:rowOff>
    </xdr:to>
    <xdr:cxnSp macro="">
      <xdr:nvCxnSpPr>
        <xdr:cNvPr id="565" name="直線コネクタ 564"/>
        <xdr:cNvCxnSpPr/>
      </xdr:nvCxnSpPr>
      <xdr:spPr>
        <a:xfrm>
          <a:off x="16230600" y="1009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127594</xdr:rowOff>
    </xdr:from>
    <xdr:ext cx="534377" cy="259045"/>
    <xdr:sp macro="" textlink="">
      <xdr:nvSpPr>
        <xdr:cNvPr id="566" name="教育費最大値テキスト"/>
        <xdr:cNvSpPr txBox="1"/>
      </xdr:nvSpPr>
      <xdr:spPr>
        <a:xfrm>
          <a:off x="16370300" y="852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78,197</a:t>
          </a:r>
          <a:endParaRPr kumimoji="1" lang="ja-JP" altLang="en-US" sz="1000" b="1">
            <a:latin typeface="ＭＳ Ｐゴシック"/>
          </a:endParaRPr>
        </a:p>
      </xdr:txBody>
    </xdr:sp>
    <xdr:clientData/>
  </xdr:oneCellAnchor>
  <xdr:twoCellAnchor>
    <xdr:from>
      <xdr:col>23</xdr:col>
      <xdr:colOff>428625</xdr:colOff>
      <xdr:row>51</xdr:row>
      <xdr:rowOff>9467</xdr:rowOff>
    </xdr:from>
    <xdr:to>
      <xdr:col>23</xdr:col>
      <xdr:colOff>606425</xdr:colOff>
      <xdr:row>51</xdr:row>
      <xdr:rowOff>9467</xdr:rowOff>
    </xdr:to>
    <xdr:cxnSp macro="">
      <xdr:nvCxnSpPr>
        <xdr:cNvPr id="567" name="直線コネクタ 566"/>
        <xdr:cNvCxnSpPr/>
      </xdr:nvCxnSpPr>
      <xdr:spPr>
        <a:xfrm>
          <a:off x="16230600" y="875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91397</xdr:rowOff>
    </xdr:from>
    <xdr:to>
      <xdr:col>23</xdr:col>
      <xdr:colOff>517525</xdr:colOff>
      <xdr:row>56</xdr:row>
      <xdr:rowOff>48900</xdr:rowOff>
    </xdr:to>
    <xdr:cxnSp macro="">
      <xdr:nvCxnSpPr>
        <xdr:cNvPr id="568" name="直線コネクタ 567"/>
        <xdr:cNvCxnSpPr/>
      </xdr:nvCxnSpPr>
      <xdr:spPr>
        <a:xfrm flipV="1">
          <a:off x="15481300" y="9521147"/>
          <a:ext cx="838200" cy="12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68310</xdr:rowOff>
    </xdr:from>
    <xdr:ext cx="534377" cy="259045"/>
    <xdr:sp macro="" textlink="">
      <xdr:nvSpPr>
        <xdr:cNvPr id="569" name="教育費平均値テキスト"/>
        <xdr:cNvSpPr txBox="1"/>
      </xdr:nvSpPr>
      <xdr:spPr>
        <a:xfrm>
          <a:off x="16370300" y="9498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89883</xdr:rowOff>
    </xdr:from>
    <xdr:to>
      <xdr:col>23</xdr:col>
      <xdr:colOff>568325</xdr:colOff>
      <xdr:row>56</xdr:row>
      <xdr:rowOff>20033</xdr:rowOff>
    </xdr:to>
    <xdr:sp macro="" textlink="">
      <xdr:nvSpPr>
        <xdr:cNvPr id="570" name="フローチャート : 判断 569"/>
        <xdr:cNvSpPr/>
      </xdr:nvSpPr>
      <xdr:spPr>
        <a:xfrm>
          <a:off x="162687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48900</xdr:rowOff>
    </xdr:from>
    <xdr:to>
      <xdr:col>22</xdr:col>
      <xdr:colOff>365125</xdr:colOff>
      <xdr:row>56</xdr:row>
      <xdr:rowOff>168138</xdr:rowOff>
    </xdr:to>
    <xdr:cxnSp macro="">
      <xdr:nvCxnSpPr>
        <xdr:cNvPr id="571" name="直線コネクタ 570"/>
        <xdr:cNvCxnSpPr/>
      </xdr:nvCxnSpPr>
      <xdr:spPr>
        <a:xfrm flipV="1">
          <a:off x="14592300" y="9650100"/>
          <a:ext cx="889000" cy="11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22241</xdr:rowOff>
    </xdr:from>
    <xdr:to>
      <xdr:col>22</xdr:col>
      <xdr:colOff>415925</xdr:colOff>
      <xdr:row>55</xdr:row>
      <xdr:rowOff>123841</xdr:rowOff>
    </xdr:to>
    <xdr:sp macro="" textlink="">
      <xdr:nvSpPr>
        <xdr:cNvPr id="572" name="フローチャート : 判断 571"/>
        <xdr:cNvSpPr/>
      </xdr:nvSpPr>
      <xdr:spPr>
        <a:xfrm>
          <a:off x="15430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140368</xdr:rowOff>
    </xdr:from>
    <xdr:ext cx="534377" cy="259045"/>
    <xdr:sp macro="" textlink="">
      <xdr:nvSpPr>
        <xdr:cNvPr id="573" name="テキスト ボックス 572"/>
        <xdr:cNvSpPr txBox="1"/>
      </xdr:nvSpPr>
      <xdr:spPr>
        <a:xfrm>
          <a:off x="15214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168138</xdr:rowOff>
    </xdr:from>
    <xdr:to>
      <xdr:col>21</xdr:col>
      <xdr:colOff>161925</xdr:colOff>
      <xdr:row>57</xdr:row>
      <xdr:rowOff>91854</xdr:rowOff>
    </xdr:to>
    <xdr:cxnSp macro="">
      <xdr:nvCxnSpPr>
        <xdr:cNvPr id="574" name="直線コネクタ 573"/>
        <xdr:cNvCxnSpPr/>
      </xdr:nvCxnSpPr>
      <xdr:spPr>
        <a:xfrm flipV="1">
          <a:off x="13703300" y="9769338"/>
          <a:ext cx="889000" cy="9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69149</xdr:rowOff>
    </xdr:from>
    <xdr:to>
      <xdr:col>21</xdr:col>
      <xdr:colOff>212725</xdr:colOff>
      <xdr:row>55</xdr:row>
      <xdr:rowOff>170749</xdr:rowOff>
    </xdr:to>
    <xdr:sp macro="" textlink="">
      <xdr:nvSpPr>
        <xdr:cNvPr id="575" name="フローチャート : 判断 574"/>
        <xdr:cNvSpPr/>
      </xdr:nvSpPr>
      <xdr:spPr>
        <a:xfrm>
          <a:off x="14541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15826</xdr:rowOff>
    </xdr:from>
    <xdr:ext cx="534377" cy="259045"/>
    <xdr:sp macro="" textlink="">
      <xdr:nvSpPr>
        <xdr:cNvPr id="576" name="テキスト ボックス 575"/>
        <xdr:cNvSpPr txBox="1"/>
      </xdr:nvSpPr>
      <xdr:spPr>
        <a:xfrm>
          <a:off x="14325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46568</xdr:rowOff>
    </xdr:from>
    <xdr:to>
      <xdr:col>19</xdr:col>
      <xdr:colOff>644525</xdr:colOff>
      <xdr:row>57</xdr:row>
      <xdr:rowOff>91854</xdr:rowOff>
    </xdr:to>
    <xdr:cxnSp macro="">
      <xdr:nvCxnSpPr>
        <xdr:cNvPr id="577" name="直線コネクタ 576"/>
        <xdr:cNvCxnSpPr/>
      </xdr:nvCxnSpPr>
      <xdr:spPr>
        <a:xfrm>
          <a:off x="12814300" y="9819218"/>
          <a:ext cx="889000" cy="4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138574</xdr:rowOff>
    </xdr:from>
    <xdr:to>
      <xdr:col>20</xdr:col>
      <xdr:colOff>9525</xdr:colOff>
      <xdr:row>56</xdr:row>
      <xdr:rowOff>68724</xdr:rowOff>
    </xdr:to>
    <xdr:sp macro="" textlink="">
      <xdr:nvSpPr>
        <xdr:cNvPr id="578" name="フローチャート : 判断 577"/>
        <xdr:cNvSpPr/>
      </xdr:nvSpPr>
      <xdr:spPr>
        <a:xfrm>
          <a:off x="13652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85251</xdr:rowOff>
    </xdr:from>
    <xdr:ext cx="534377" cy="259045"/>
    <xdr:sp macro="" textlink="">
      <xdr:nvSpPr>
        <xdr:cNvPr id="579" name="テキスト ボックス 578"/>
        <xdr:cNvSpPr txBox="1"/>
      </xdr:nvSpPr>
      <xdr:spPr>
        <a:xfrm>
          <a:off x="13436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121681</xdr:rowOff>
    </xdr:from>
    <xdr:to>
      <xdr:col>18</xdr:col>
      <xdr:colOff>492125</xdr:colOff>
      <xdr:row>56</xdr:row>
      <xdr:rowOff>51831</xdr:rowOff>
    </xdr:to>
    <xdr:sp macro="" textlink="">
      <xdr:nvSpPr>
        <xdr:cNvPr id="580" name="フローチャート : 判断 579"/>
        <xdr:cNvSpPr/>
      </xdr:nvSpPr>
      <xdr:spPr>
        <a:xfrm>
          <a:off x="12763500" y="955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68358</xdr:rowOff>
    </xdr:from>
    <xdr:ext cx="534377" cy="259045"/>
    <xdr:sp macro="" textlink="">
      <xdr:nvSpPr>
        <xdr:cNvPr id="581" name="テキスト ボックス 580"/>
        <xdr:cNvSpPr txBox="1"/>
      </xdr:nvSpPr>
      <xdr:spPr>
        <a:xfrm>
          <a:off x="12547111" y="932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40597</xdr:rowOff>
    </xdr:from>
    <xdr:to>
      <xdr:col>23</xdr:col>
      <xdr:colOff>568325</xdr:colOff>
      <xdr:row>55</xdr:row>
      <xdr:rowOff>142197</xdr:rowOff>
    </xdr:to>
    <xdr:sp macro="" textlink="">
      <xdr:nvSpPr>
        <xdr:cNvPr id="587" name="円/楕円 586"/>
        <xdr:cNvSpPr/>
      </xdr:nvSpPr>
      <xdr:spPr>
        <a:xfrm>
          <a:off x="16268700" y="947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63474</xdr:rowOff>
    </xdr:from>
    <xdr:ext cx="534377" cy="259045"/>
    <xdr:sp macro="" textlink="">
      <xdr:nvSpPr>
        <xdr:cNvPr id="588" name="教育費該当値テキスト"/>
        <xdr:cNvSpPr txBox="1"/>
      </xdr:nvSpPr>
      <xdr:spPr>
        <a:xfrm>
          <a:off x="16370300" y="932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44,613</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169550</xdr:rowOff>
    </xdr:from>
    <xdr:to>
      <xdr:col>22</xdr:col>
      <xdr:colOff>415925</xdr:colOff>
      <xdr:row>56</xdr:row>
      <xdr:rowOff>99700</xdr:rowOff>
    </xdr:to>
    <xdr:sp macro="" textlink="">
      <xdr:nvSpPr>
        <xdr:cNvPr id="589" name="円/楕円 588"/>
        <xdr:cNvSpPr/>
      </xdr:nvSpPr>
      <xdr:spPr>
        <a:xfrm>
          <a:off x="15430500" y="95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90827</xdr:rowOff>
    </xdr:from>
    <xdr:ext cx="534377" cy="259045"/>
    <xdr:sp macro="" textlink="">
      <xdr:nvSpPr>
        <xdr:cNvPr id="590" name="テキスト ボックス 589"/>
        <xdr:cNvSpPr txBox="1"/>
      </xdr:nvSpPr>
      <xdr:spPr>
        <a:xfrm>
          <a:off x="15214111" y="969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38,972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117338</xdr:rowOff>
    </xdr:from>
    <xdr:to>
      <xdr:col>21</xdr:col>
      <xdr:colOff>212725</xdr:colOff>
      <xdr:row>57</xdr:row>
      <xdr:rowOff>47488</xdr:rowOff>
    </xdr:to>
    <xdr:sp macro="" textlink="">
      <xdr:nvSpPr>
        <xdr:cNvPr id="591" name="円/楕円 590"/>
        <xdr:cNvSpPr/>
      </xdr:nvSpPr>
      <xdr:spPr>
        <a:xfrm>
          <a:off x="14541500" y="971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38615</xdr:rowOff>
    </xdr:from>
    <xdr:ext cx="534377" cy="259045"/>
    <xdr:sp macro="" textlink="">
      <xdr:nvSpPr>
        <xdr:cNvPr id="592" name="テキスト ボックス 591"/>
        <xdr:cNvSpPr txBox="1"/>
      </xdr:nvSpPr>
      <xdr:spPr>
        <a:xfrm>
          <a:off x="14325111" y="981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33,756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41054</xdr:rowOff>
    </xdr:from>
    <xdr:to>
      <xdr:col>20</xdr:col>
      <xdr:colOff>9525</xdr:colOff>
      <xdr:row>57</xdr:row>
      <xdr:rowOff>142654</xdr:rowOff>
    </xdr:to>
    <xdr:sp macro="" textlink="">
      <xdr:nvSpPr>
        <xdr:cNvPr id="593" name="円/楕円 592"/>
        <xdr:cNvSpPr/>
      </xdr:nvSpPr>
      <xdr:spPr>
        <a:xfrm>
          <a:off x="13652500" y="981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133781</xdr:rowOff>
    </xdr:from>
    <xdr:ext cx="534377" cy="259045"/>
    <xdr:sp macro="" textlink="">
      <xdr:nvSpPr>
        <xdr:cNvPr id="594" name="テキスト ボックス 593"/>
        <xdr:cNvSpPr txBox="1"/>
      </xdr:nvSpPr>
      <xdr:spPr>
        <a:xfrm>
          <a:off x="13436111" y="990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29,593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167218</xdr:rowOff>
    </xdr:from>
    <xdr:to>
      <xdr:col>18</xdr:col>
      <xdr:colOff>492125</xdr:colOff>
      <xdr:row>57</xdr:row>
      <xdr:rowOff>97368</xdr:rowOff>
    </xdr:to>
    <xdr:sp macro="" textlink="">
      <xdr:nvSpPr>
        <xdr:cNvPr id="595" name="円/楕円 594"/>
        <xdr:cNvSpPr/>
      </xdr:nvSpPr>
      <xdr:spPr>
        <a:xfrm>
          <a:off x="12763500" y="976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88495</xdr:rowOff>
    </xdr:from>
    <xdr:ext cx="534377" cy="259045"/>
    <xdr:sp macro="" textlink="">
      <xdr:nvSpPr>
        <xdr:cNvPr id="596" name="テキスト ボックス 595"/>
        <xdr:cNvSpPr txBox="1"/>
      </xdr:nvSpPr>
      <xdr:spPr>
        <a:xfrm>
          <a:off x="12547111" y="98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31,574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07" name="直線コネクタ 60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08" name="テキスト ボックス 60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0" name="テキスト ボックス 609"/>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1" name="直線コネクタ 61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70</xdr:row>
      <xdr:rowOff>111777</xdr:rowOff>
    </xdr:from>
    <xdr:ext cx="467179" cy="259045"/>
    <xdr:sp macro="" textlink="">
      <xdr:nvSpPr>
        <xdr:cNvPr id="612" name="テキスト ボックス 611"/>
        <xdr:cNvSpPr txBox="1"/>
      </xdr:nvSpPr>
      <xdr:spPr>
        <a:xfrm>
          <a:off x="11978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14" name="テキスト ボックス 61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169418</xdr:rowOff>
    </xdr:from>
    <xdr:to>
      <xdr:col>23</xdr:col>
      <xdr:colOff>516889</xdr:colOff>
      <xdr:row>78</xdr:row>
      <xdr:rowOff>25400</xdr:rowOff>
    </xdr:to>
    <xdr:cxnSp macro="">
      <xdr:nvCxnSpPr>
        <xdr:cNvPr id="616" name="直線コネクタ 615"/>
        <xdr:cNvCxnSpPr/>
      </xdr:nvCxnSpPr>
      <xdr:spPr>
        <a:xfrm flipV="1">
          <a:off x="16317595" y="121709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17"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18" name="直線コネクタ 617"/>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116095</xdr:rowOff>
    </xdr:from>
    <xdr:ext cx="469744" cy="259045"/>
    <xdr:sp macro="" textlink="">
      <xdr:nvSpPr>
        <xdr:cNvPr id="619" name="災害復旧費最大値テキスト"/>
        <xdr:cNvSpPr txBox="1"/>
      </xdr:nvSpPr>
      <xdr:spPr>
        <a:xfrm>
          <a:off x="16370300" y="1194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70</xdr:row>
      <xdr:rowOff>169418</xdr:rowOff>
    </xdr:from>
    <xdr:to>
      <xdr:col>23</xdr:col>
      <xdr:colOff>606425</xdr:colOff>
      <xdr:row>70</xdr:row>
      <xdr:rowOff>169418</xdr:rowOff>
    </xdr:to>
    <xdr:cxnSp macro="">
      <xdr:nvCxnSpPr>
        <xdr:cNvPr id="620" name="直線コネクタ 619"/>
        <xdr:cNvCxnSpPr/>
      </xdr:nvCxnSpPr>
      <xdr:spPr>
        <a:xfrm>
          <a:off x="16230600" y="121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13399</xdr:rowOff>
    </xdr:from>
    <xdr:to>
      <xdr:col>23</xdr:col>
      <xdr:colOff>517525</xdr:colOff>
      <xdr:row>77</xdr:row>
      <xdr:rowOff>77406</xdr:rowOff>
    </xdr:to>
    <xdr:cxnSp macro="">
      <xdr:nvCxnSpPr>
        <xdr:cNvPr id="621" name="直線コネクタ 620"/>
        <xdr:cNvCxnSpPr/>
      </xdr:nvCxnSpPr>
      <xdr:spPr>
        <a:xfrm>
          <a:off x="15481300" y="13215049"/>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53484</xdr:rowOff>
    </xdr:from>
    <xdr:ext cx="378565" cy="259045"/>
    <xdr:sp macro="" textlink="">
      <xdr:nvSpPr>
        <xdr:cNvPr id="622" name="災害復旧費平均値テキスト"/>
        <xdr:cNvSpPr txBox="1"/>
      </xdr:nvSpPr>
      <xdr:spPr>
        <a:xfrm>
          <a:off x="16370300" y="129122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30607</xdr:rowOff>
    </xdr:from>
    <xdr:to>
      <xdr:col>23</xdr:col>
      <xdr:colOff>568325</xdr:colOff>
      <xdr:row>76</xdr:row>
      <xdr:rowOff>132207</xdr:rowOff>
    </xdr:to>
    <xdr:sp macro="" textlink="">
      <xdr:nvSpPr>
        <xdr:cNvPr id="623" name="フローチャート : 判断 622"/>
        <xdr:cNvSpPr/>
      </xdr:nvSpPr>
      <xdr:spPr>
        <a:xfrm>
          <a:off x="16268700" y="130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13399</xdr:rowOff>
    </xdr:from>
    <xdr:to>
      <xdr:col>22</xdr:col>
      <xdr:colOff>365125</xdr:colOff>
      <xdr:row>77</xdr:row>
      <xdr:rowOff>52260</xdr:rowOff>
    </xdr:to>
    <xdr:cxnSp macro="">
      <xdr:nvCxnSpPr>
        <xdr:cNvPr id="624" name="直線コネクタ 623"/>
        <xdr:cNvCxnSpPr/>
      </xdr:nvCxnSpPr>
      <xdr:spPr>
        <a:xfrm flipV="1">
          <a:off x="14592300" y="13215049"/>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96330</xdr:rowOff>
    </xdr:from>
    <xdr:to>
      <xdr:col>22</xdr:col>
      <xdr:colOff>415925</xdr:colOff>
      <xdr:row>76</xdr:row>
      <xdr:rowOff>26479</xdr:rowOff>
    </xdr:to>
    <xdr:sp macro="" textlink="">
      <xdr:nvSpPr>
        <xdr:cNvPr id="625" name="フローチャート : 判断 624"/>
        <xdr:cNvSpPr/>
      </xdr:nvSpPr>
      <xdr:spPr>
        <a:xfrm>
          <a:off x="15430500" y="129550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74</xdr:row>
      <xdr:rowOff>43007</xdr:rowOff>
    </xdr:from>
    <xdr:ext cx="378565" cy="259045"/>
    <xdr:sp macro="" textlink="">
      <xdr:nvSpPr>
        <xdr:cNvPr id="626" name="テキスト ボックス 625"/>
        <xdr:cNvSpPr txBox="1"/>
      </xdr:nvSpPr>
      <xdr:spPr>
        <a:xfrm>
          <a:off x="15292017" y="127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52260</xdr:rowOff>
    </xdr:from>
    <xdr:to>
      <xdr:col>21</xdr:col>
      <xdr:colOff>161925</xdr:colOff>
      <xdr:row>77</xdr:row>
      <xdr:rowOff>140843</xdr:rowOff>
    </xdr:to>
    <xdr:cxnSp macro="">
      <xdr:nvCxnSpPr>
        <xdr:cNvPr id="627" name="直線コネクタ 626"/>
        <xdr:cNvCxnSpPr/>
      </xdr:nvCxnSpPr>
      <xdr:spPr>
        <a:xfrm flipV="1">
          <a:off x="13703300" y="13253910"/>
          <a:ext cx="889000" cy="8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85471</xdr:rowOff>
    </xdr:from>
    <xdr:to>
      <xdr:col>21</xdr:col>
      <xdr:colOff>212725</xdr:colOff>
      <xdr:row>76</xdr:row>
      <xdr:rowOff>15621</xdr:rowOff>
    </xdr:to>
    <xdr:sp macro="" textlink="">
      <xdr:nvSpPr>
        <xdr:cNvPr id="628" name="フローチャート : 判断 627"/>
        <xdr:cNvSpPr/>
      </xdr:nvSpPr>
      <xdr:spPr>
        <a:xfrm>
          <a:off x="14541500" y="1294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74</xdr:row>
      <xdr:rowOff>32148</xdr:rowOff>
    </xdr:from>
    <xdr:ext cx="378565" cy="259045"/>
    <xdr:sp macro="" textlink="">
      <xdr:nvSpPr>
        <xdr:cNvPr id="629" name="テキスト ボックス 628"/>
        <xdr:cNvSpPr txBox="1"/>
      </xdr:nvSpPr>
      <xdr:spPr>
        <a:xfrm>
          <a:off x="14403017" y="12719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74549</xdr:rowOff>
    </xdr:from>
    <xdr:to>
      <xdr:col>19</xdr:col>
      <xdr:colOff>644525</xdr:colOff>
      <xdr:row>77</xdr:row>
      <xdr:rowOff>140843</xdr:rowOff>
    </xdr:to>
    <xdr:cxnSp macro="">
      <xdr:nvCxnSpPr>
        <xdr:cNvPr id="630" name="直線コネクタ 629"/>
        <xdr:cNvCxnSpPr/>
      </xdr:nvCxnSpPr>
      <xdr:spPr>
        <a:xfrm>
          <a:off x="12814300" y="12247499"/>
          <a:ext cx="889000" cy="109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142621</xdr:rowOff>
    </xdr:from>
    <xdr:to>
      <xdr:col>20</xdr:col>
      <xdr:colOff>9525</xdr:colOff>
      <xdr:row>74</xdr:row>
      <xdr:rowOff>72771</xdr:rowOff>
    </xdr:to>
    <xdr:sp macro="" textlink="">
      <xdr:nvSpPr>
        <xdr:cNvPr id="631" name="フローチャート : 判断 630"/>
        <xdr:cNvSpPr/>
      </xdr:nvSpPr>
      <xdr:spPr>
        <a:xfrm>
          <a:off x="13652500" y="126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72</xdr:row>
      <xdr:rowOff>89298</xdr:rowOff>
    </xdr:from>
    <xdr:ext cx="469744" cy="259045"/>
    <xdr:sp macro="" textlink="">
      <xdr:nvSpPr>
        <xdr:cNvPr id="632" name="テキスト ボックス 631"/>
        <xdr:cNvSpPr txBox="1"/>
      </xdr:nvSpPr>
      <xdr:spPr>
        <a:xfrm>
          <a:off x="13468427" y="1243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107188</xdr:rowOff>
    </xdr:from>
    <xdr:to>
      <xdr:col>18</xdr:col>
      <xdr:colOff>492125</xdr:colOff>
      <xdr:row>74</xdr:row>
      <xdr:rowOff>37338</xdr:rowOff>
    </xdr:to>
    <xdr:sp macro="" textlink="">
      <xdr:nvSpPr>
        <xdr:cNvPr id="633" name="フローチャート : 判断 632"/>
        <xdr:cNvSpPr/>
      </xdr:nvSpPr>
      <xdr:spPr>
        <a:xfrm>
          <a:off x="12763500" y="126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28465</xdr:rowOff>
    </xdr:from>
    <xdr:ext cx="469744" cy="259045"/>
    <xdr:sp macro="" textlink="">
      <xdr:nvSpPr>
        <xdr:cNvPr id="634" name="テキスト ボックス 633"/>
        <xdr:cNvSpPr txBox="1"/>
      </xdr:nvSpPr>
      <xdr:spPr>
        <a:xfrm>
          <a:off x="12579427" y="1271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26606</xdr:rowOff>
    </xdr:from>
    <xdr:to>
      <xdr:col>23</xdr:col>
      <xdr:colOff>568325</xdr:colOff>
      <xdr:row>77</xdr:row>
      <xdr:rowOff>128206</xdr:rowOff>
    </xdr:to>
    <xdr:sp macro="" textlink="">
      <xdr:nvSpPr>
        <xdr:cNvPr id="640" name="円/楕円 639"/>
        <xdr:cNvSpPr/>
      </xdr:nvSpPr>
      <xdr:spPr>
        <a:xfrm>
          <a:off x="16268700" y="132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112983</xdr:rowOff>
    </xdr:from>
    <xdr:ext cx="378565" cy="259045"/>
    <xdr:sp macro="" textlink="">
      <xdr:nvSpPr>
        <xdr:cNvPr id="641" name="災害復旧費該当値テキスト"/>
        <xdr:cNvSpPr txBox="1"/>
      </xdr:nvSpPr>
      <xdr:spPr>
        <a:xfrm>
          <a:off x="16370300" y="13143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134049</xdr:rowOff>
    </xdr:from>
    <xdr:to>
      <xdr:col>22</xdr:col>
      <xdr:colOff>415925</xdr:colOff>
      <xdr:row>77</xdr:row>
      <xdr:rowOff>64199</xdr:rowOff>
    </xdr:to>
    <xdr:sp macro="" textlink="">
      <xdr:nvSpPr>
        <xdr:cNvPr id="642" name="円/楕円 641"/>
        <xdr:cNvSpPr/>
      </xdr:nvSpPr>
      <xdr:spPr>
        <a:xfrm>
          <a:off x="15430500" y="1316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55326</xdr:rowOff>
    </xdr:from>
    <xdr:ext cx="378565" cy="259045"/>
    <xdr:sp macro="" textlink="">
      <xdr:nvSpPr>
        <xdr:cNvPr id="643" name="テキスト ボックス 642"/>
        <xdr:cNvSpPr txBox="1"/>
      </xdr:nvSpPr>
      <xdr:spPr>
        <a:xfrm>
          <a:off x="15292017" y="13256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xdr:rowOff>
    </xdr:from>
    <xdr:to>
      <xdr:col>21</xdr:col>
      <xdr:colOff>212725</xdr:colOff>
      <xdr:row>77</xdr:row>
      <xdr:rowOff>103060</xdr:rowOff>
    </xdr:to>
    <xdr:sp macro="" textlink="">
      <xdr:nvSpPr>
        <xdr:cNvPr id="644" name="円/楕円 643"/>
        <xdr:cNvSpPr/>
      </xdr:nvSpPr>
      <xdr:spPr>
        <a:xfrm>
          <a:off x="14541500" y="132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94187</xdr:rowOff>
    </xdr:from>
    <xdr:ext cx="378565" cy="259045"/>
    <xdr:sp macro="" textlink="">
      <xdr:nvSpPr>
        <xdr:cNvPr id="645" name="テキスト ボックス 644"/>
        <xdr:cNvSpPr txBox="1"/>
      </xdr:nvSpPr>
      <xdr:spPr>
        <a:xfrm>
          <a:off x="14403017" y="13295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90043</xdr:rowOff>
    </xdr:from>
    <xdr:to>
      <xdr:col>20</xdr:col>
      <xdr:colOff>9525</xdr:colOff>
      <xdr:row>78</xdr:row>
      <xdr:rowOff>20193</xdr:rowOff>
    </xdr:to>
    <xdr:sp macro="" textlink="">
      <xdr:nvSpPr>
        <xdr:cNvPr id="646" name="円/楕円 645"/>
        <xdr:cNvSpPr/>
      </xdr:nvSpPr>
      <xdr:spPr>
        <a:xfrm>
          <a:off x="13652500" y="1329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78</xdr:row>
      <xdr:rowOff>11320</xdr:rowOff>
    </xdr:from>
    <xdr:ext cx="313932" cy="259045"/>
    <xdr:sp macro="" textlink="">
      <xdr:nvSpPr>
        <xdr:cNvPr id="647" name="テキスト ボックス 646"/>
        <xdr:cNvSpPr txBox="1"/>
      </xdr:nvSpPr>
      <xdr:spPr>
        <a:xfrm>
          <a:off x="13546333" y="133844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23749</xdr:rowOff>
    </xdr:from>
    <xdr:to>
      <xdr:col>18</xdr:col>
      <xdr:colOff>492125</xdr:colOff>
      <xdr:row>71</xdr:row>
      <xdr:rowOff>125349</xdr:rowOff>
    </xdr:to>
    <xdr:sp macro="" textlink="">
      <xdr:nvSpPr>
        <xdr:cNvPr id="648" name="円/楕円 647"/>
        <xdr:cNvSpPr/>
      </xdr:nvSpPr>
      <xdr:spPr>
        <a:xfrm>
          <a:off x="12763500" y="1219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69</xdr:row>
      <xdr:rowOff>141876</xdr:rowOff>
    </xdr:from>
    <xdr:ext cx="469744" cy="259045"/>
    <xdr:sp macro="" textlink="">
      <xdr:nvSpPr>
        <xdr:cNvPr id="649" name="テキスト ボックス 648"/>
        <xdr:cNvSpPr txBox="1"/>
      </xdr:nvSpPr>
      <xdr:spPr>
        <a:xfrm>
          <a:off x="12579427" y="11971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63" name="テキスト ボックス 66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65" name="テキスト ボックス 66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67" name="テキスト ボックス 66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9" name="テキスト ボックス 66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48306</xdr:rowOff>
    </xdr:from>
    <xdr:to>
      <xdr:col>23</xdr:col>
      <xdr:colOff>516889</xdr:colOff>
      <xdr:row>97</xdr:row>
      <xdr:rowOff>32006</xdr:rowOff>
    </xdr:to>
    <xdr:cxnSp macro="">
      <xdr:nvCxnSpPr>
        <xdr:cNvPr id="671" name="直線コネクタ 670"/>
        <xdr:cNvCxnSpPr/>
      </xdr:nvCxnSpPr>
      <xdr:spPr>
        <a:xfrm flipV="1">
          <a:off x="16317595" y="15478806"/>
          <a:ext cx="1269" cy="118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35833</xdr:rowOff>
    </xdr:from>
    <xdr:ext cx="534377" cy="259045"/>
    <xdr:sp macro="" textlink="">
      <xdr:nvSpPr>
        <xdr:cNvPr id="672" name="公債費最小値テキスト"/>
        <xdr:cNvSpPr txBox="1"/>
      </xdr:nvSpPr>
      <xdr:spPr>
        <a:xfrm>
          <a:off x="16370300" y="1666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97</xdr:row>
      <xdr:rowOff>32006</xdr:rowOff>
    </xdr:from>
    <xdr:to>
      <xdr:col>23</xdr:col>
      <xdr:colOff>606425</xdr:colOff>
      <xdr:row>97</xdr:row>
      <xdr:rowOff>32006</xdr:rowOff>
    </xdr:to>
    <xdr:cxnSp macro="">
      <xdr:nvCxnSpPr>
        <xdr:cNvPr id="673" name="直線コネクタ 672"/>
        <xdr:cNvCxnSpPr/>
      </xdr:nvCxnSpPr>
      <xdr:spPr>
        <a:xfrm>
          <a:off x="16230600" y="1666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166433</xdr:rowOff>
    </xdr:from>
    <xdr:ext cx="534377" cy="259045"/>
    <xdr:sp macro="" textlink="">
      <xdr:nvSpPr>
        <xdr:cNvPr id="674" name="公債費最大値テキスト"/>
        <xdr:cNvSpPr txBox="1"/>
      </xdr:nvSpPr>
      <xdr:spPr>
        <a:xfrm>
          <a:off x="16370300" y="1525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90</xdr:row>
      <xdr:rowOff>48306</xdr:rowOff>
    </xdr:from>
    <xdr:to>
      <xdr:col>23</xdr:col>
      <xdr:colOff>606425</xdr:colOff>
      <xdr:row>90</xdr:row>
      <xdr:rowOff>48306</xdr:rowOff>
    </xdr:to>
    <xdr:cxnSp macro="">
      <xdr:nvCxnSpPr>
        <xdr:cNvPr id="675" name="直線コネクタ 674"/>
        <xdr:cNvCxnSpPr/>
      </xdr:nvCxnSpPr>
      <xdr:spPr>
        <a:xfrm>
          <a:off x="16230600" y="1547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95238</xdr:rowOff>
    </xdr:from>
    <xdr:to>
      <xdr:col>23</xdr:col>
      <xdr:colOff>517525</xdr:colOff>
      <xdr:row>94</xdr:row>
      <xdr:rowOff>121000</xdr:rowOff>
    </xdr:to>
    <xdr:cxnSp macro="">
      <xdr:nvCxnSpPr>
        <xdr:cNvPr id="676" name="直線コネクタ 675"/>
        <xdr:cNvCxnSpPr/>
      </xdr:nvCxnSpPr>
      <xdr:spPr>
        <a:xfrm>
          <a:off x="15481300" y="16211538"/>
          <a:ext cx="838200" cy="2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146866</xdr:rowOff>
    </xdr:from>
    <xdr:ext cx="534377" cy="259045"/>
    <xdr:sp macro="" textlink="">
      <xdr:nvSpPr>
        <xdr:cNvPr id="677" name="公債費平均値テキスト"/>
        <xdr:cNvSpPr txBox="1"/>
      </xdr:nvSpPr>
      <xdr:spPr>
        <a:xfrm>
          <a:off x="16370300" y="15920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123989</xdr:rowOff>
    </xdr:from>
    <xdr:to>
      <xdr:col>23</xdr:col>
      <xdr:colOff>568325</xdr:colOff>
      <xdr:row>94</xdr:row>
      <xdr:rowOff>54139</xdr:rowOff>
    </xdr:to>
    <xdr:sp macro="" textlink="">
      <xdr:nvSpPr>
        <xdr:cNvPr id="678" name="フローチャート : 判断 677"/>
        <xdr:cNvSpPr/>
      </xdr:nvSpPr>
      <xdr:spPr>
        <a:xfrm>
          <a:off x="162687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81110</xdr:rowOff>
    </xdr:from>
    <xdr:to>
      <xdr:col>22</xdr:col>
      <xdr:colOff>365125</xdr:colOff>
      <xdr:row>94</xdr:row>
      <xdr:rowOff>95238</xdr:rowOff>
    </xdr:to>
    <xdr:cxnSp macro="">
      <xdr:nvCxnSpPr>
        <xdr:cNvPr id="679" name="直線コネクタ 678"/>
        <xdr:cNvCxnSpPr/>
      </xdr:nvCxnSpPr>
      <xdr:spPr>
        <a:xfrm>
          <a:off x="14592300" y="16197410"/>
          <a:ext cx="8890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65012</xdr:rowOff>
    </xdr:from>
    <xdr:to>
      <xdr:col>22</xdr:col>
      <xdr:colOff>415925</xdr:colOff>
      <xdr:row>93</xdr:row>
      <xdr:rowOff>166612</xdr:rowOff>
    </xdr:to>
    <xdr:sp macro="" textlink="">
      <xdr:nvSpPr>
        <xdr:cNvPr id="680" name="フローチャート : 判断 679"/>
        <xdr:cNvSpPr/>
      </xdr:nvSpPr>
      <xdr:spPr>
        <a:xfrm>
          <a:off x="15430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11689</xdr:rowOff>
    </xdr:from>
    <xdr:ext cx="534377" cy="259045"/>
    <xdr:sp macro="" textlink="">
      <xdr:nvSpPr>
        <xdr:cNvPr id="681" name="テキスト ボックス 680"/>
        <xdr:cNvSpPr txBox="1"/>
      </xdr:nvSpPr>
      <xdr:spPr>
        <a:xfrm>
          <a:off x="15214111" y="157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81110</xdr:rowOff>
    </xdr:from>
    <xdr:to>
      <xdr:col>21</xdr:col>
      <xdr:colOff>161925</xdr:colOff>
      <xdr:row>94</xdr:row>
      <xdr:rowOff>98346</xdr:rowOff>
    </xdr:to>
    <xdr:cxnSp macro="">
      <xdr:nvCxnSpPr>
        <xdr:cNvPr id="682" name="直線コネクタ 681"/>
        <xdr:cNvCxnSpPr/>
      </xdr:nvCxnSpPr>
      <xdr:spPr>
        <a:xfrm flipV="1">
          <a:off x="13703300" y="1619741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52552</xdr:rowOff>
    </xdr:from>
    <xdr:to>
      <xdr:col>21</xdr:col>
      <xdr:colOff>212725</xdr:colOff>
      <xdr:row>93</xdr:row>
      <xdr:rowOff>154152</xdr:rowOff>
    </xdr:to>
    <xdr:sp macro="" textlink="">
      <xdr:nvSpPr>
        <xdr:cNvPr id="683" name="フローチャート : 判断 682"/>
        <xdr:cNvSpPr/>
      </xdr:nvSpPr>
      <xdr:spPr>
        <a:xfrm>
          <a:off x="14541500" y="1599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170679</xdr:rowOff>
    </xdr:from>
    <xdr:ext cx="534377" cy="259045"/>
    <xdr:sp macro="" textlink="">
      <xdr:nvSpPr>
        <xdr:cNvPr id="684" name="テキスト ボックス 683"/>
        <xdr:cNvSpPr txBox="1"/>
      </xdr:nvSpPr>
      <xdr:spPr>
        <a:xfrm>
          <a:off x="14325111" y="1577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98346</xdr:rowOff>
    </xdr:from>
    <xdr:to>
      <xdr:col>19</xdr:col>
      <xdr:colOff>644525</xdr:colOff>
      <xdr:row>94</xdr:row>
      <xdr:rowOff>106828</xdr:rowOff>
    </xdr:to>
    <xdr:cxnSp macro="">
      <xdr:nvCxnSpPr>
        <xdr:cNvPr id="685" name="直線コネクタ 684"/>
        <xdr:cNvCxnSpPr/>
      </xdr:nvCxnSpPr>
      <xdr:spPr>
        <a:xfrm flipV="1">
          <a:off x="12814300" y="16214646"/>
          <a:ext cx="889000" cy="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57468</xdr:rowOff>
    </xdr:from>
    <xdr:to>
      <xdr:col>20</xdr:col>
      <xdr:colOff>9525</xdr:colOff>
      <xdr:row>93</xdr:row>
      <xdr:rowOff>159068</xdr:rowOff>
    </xdr:to>
    <xdr:sp macro="" textlink="">
      <xdr:nvSpPr>
        <xdr:cNvPr id="686" name="フローチャート : 判断 685"/>
        <xdr:cNvSpPr/>
      </xdr:nvSpPr>
      <xdr:spPr>
        <a:xfrm>
          <a:off x="13652500" y="160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4145</xdr:rowOff>
    </xdr:from>
    <xdr:ext cx="534377" cy="259045"/>
    <xdr:sp macro="" textlink="">
      <xdr:nvSpPr>
        <xdr:cNvPr id="687" name="テキスト ボックス 686"/>
        <xdr:cNvSpPr txBox="1"/>
      </xdr:nvSpPr>
      <xdr:spPr>
        <a:xfrm>
          <a:off x="13436111" y="1577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32710</xdr:rowOff>
    </xdr:from>
    <xdr:to>
      <xdr:col>18</xdr:col>
      <xdr:colOff>492125</xdr:colOff>
      <xdr:row>93</xdr:row>
      <xdr:rowOff>134310</xdr:rowOff>
    </xdr:to>
    <xdr:sp macro="" textlink="">
      <xdr:nvSpPr>
        <xdr:cNvPr id="688" name="フローチャート : 判断 687"/>
        <xdr:cNvSpPr/>
      </xdr:nvSpPr>
      <xdr:spPr>
        <a:xfrm>
          <a:off x="12763500" y="1597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150837</xdr:rowOff>
    </xdr:from>
    <xdr:ext cx="534377" cy="259045"/>
    <xdr:sp macro="" textlink="">
      <xdr:nvSpPr>
        <xdr:cNvPr id="689" name="テキスト ボックス 688"/>
        <xdr:cNvSpPr txBox="1"/>
      </xdr:nvSpPr>
      <xdr:spPr>
        <a:xfrm>
          <a:off x="12547111" y="1575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70200</xdr:rowOff>
    </xdr:from>
    <xdr:to>
      <xdr:col>23</xdr:col>
      <xdr:colOff>568325</xdr:colOff>
      <xdr:row>95</xdr:row>
      <xdr:rowOff>350</xdr:rowOff>
    </xdr:to>
    <xdr:sp macro="" textlink="">
      <xdr:nvSpPr>
        <xdr:cNvPr id="695" name="円/楕円 694"/>
        <xdr:cNvSpPr/>
      </xdr:nvSpPr>
      <xdr:spPr>
        <a:xfrm>
          <a:off x="16268700" y="161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48627</xdr:rowOff>
    </xdr:from>
    <xdr:ext cx="534377" cy="259045"/>
    <xdr:sp macro="" textlink="">
      <xdr:nvSpPr>
        <xdr:cNvPr id="696" name="公債費該当値テキスト"/>
        <xdr:cNvSpPr txBox="1"/>
      </xdr:nvSpPr>
      <xdr:spPr>
        <a:xfrm>
          <a:off x="16370300" y="1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30,818</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44438</xdr:rowOff>
    </xdr:from>
    <xdr:to>
      <xdr:col>22</xdr:col>
      <xdr:colOff>415925</xdr:colOff>
      <xdr:row>94</xdr:row>
      <xdr:rowOff>146038</xdr:rowOff>
    </xdr:to>
    <xdr:sp macro="" textlink="">
      <xdr:nvSpPr>
        <xdr:cNvPr id="697" name="円/楕円 696"/>
        <xdr:cNvSpPr/>
      </xdr:nvSpPr>
      <xdr:spPr>
        <a:xfrm>
          <a:off x="15430500" y="1616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137165</xdr:rowOff>
    </xdr:from>
    <xdr:ext cx="534377" cy="259045"/>
    <xdr:sp macro="" textlink="">
      <xdr:nvSpPr>
        <xdr:cNvPr id="698" name="テキスト ボックス 697"/>
        <xdr:cNvSpPr txBox="1"/>
      </xdr:nvSpPr>
      <xdr:spPr>
        <a:xfrm>
          <a:off x="15214111" y="1625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30310</xdr:rowOff>
    </xdr:from>
    <xdr:to>
      <xdr:col>21</xdr:col>
      <xdr:colOff>212725</xdr:colOff>
      <xdr:row>94</xdr:row>
      <xdr:rowOff>131910</xdr:rowOff>
    </xdr:to>
    <xdr:sp macro="" textlink="">
      <xdr:nvSpPr>
        <xdr:cNvPr id="699" name="円/楕円 698"/>
        <xdr:cNvSpPr/>
      </xdr:nvSpPr>
      <xdr:spPr>
        <a:xfrm>
          <a:off x="14541500" y="1614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123037</xdr:rowOff>
    </xdr:from>
    <xdr:ext cx="534377" cy="259045"/>
    <xdr:sp macro="" textlink="">
      <xdr:nvSpPr>
        <xdr:cNvPr id="700" name="テキスト ボックス 699"/>
        <xdr:cNvSpPr txBox="1"/>
      </xdr:nvSpPr>
      <xdr:spPr>
        <a:xfrm>
          <a:off x="14325111" y="162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32,563</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47546</xdr:rowOff>
    </xdr:from>
    <xdr:to>
      <xdr:col>20</xdr:col>
      <xdr:colOff>9525</xdr:colOff>
      <xdr:row>94</xdr:row>
      <xdr:rowOff>149146</xdr:rowOff>
    </xdr:to>
    <xdr:sp macro="" textlink="">
      <xdr:nvSpPr>
        <xdr:cNvPr id="701" name="円/楕円 700"/>
        <xdr:cNvSpPr/>
      </xdr:nvSpPr>
      <xdr:spPr>
        <a:xfrm>
          <a:off x="13652500" y="1616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140273</xdr:rowOff>
    </xdr:from>
    <xdr:ext cx="534377" cy="259045"/>
    <xdr:sp macro="" textlink="">
      <xdr:nvSpPr>
        <xdr:cNvPr id="702" name="テキスト ボックス 701"/>
        <xdr:cNvSpPr txBox="1"/>
      </xdr:nvSpPr>
      <xdr:spPr>
        <a:xfrm>
          <a:off x="13436111" y="1625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31,809</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56028</xdr:rowOff>
    </xdr:from>
    <xdr:to>
      <xdr:col>18</xdr:col>
      <xdr:colOff>492125</xdr:colOff>
      <xdr:row>94</xdr:row>
      <xdr:rowOff>157628</xdr:rowOff>
    </xdr:to>
    <xdr:sp macro="" textlink="">
      <xdr:nvSpPr>
        <xdr:cNvPr id="703" name="円/楕円 702"/>
        <xdr:cNvSpPr/>
      </xdr:nvSpPr>
      <xdr:spPr>
        <a:xfrm>
          <a:off x="12763500" y="1617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148755</xdr:rowOff>
    </xdr:from>
    <xdr:ext cx="534377" cy="259045"/>
    <xdr:sp macro="" textlink="">
      <xdr:nvSpPr>
        <xdr:cNvPr id="704" name="テキスト ボックス 703"/>
        <xdr:cNvSpPr txBox="1"/>
      </xdr:nvSpPr>
      <xdr:spPr>
        <a:xfrm>
          <a:off x="12547111" y="162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5" name="直線コネクタ 71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6" name="テキスト ボックス 71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7" name="直線コネクタ 71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18" name="テキスト ボックス 717"/>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9" name="直線コネクタ 71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20" name="テキスト ボックス 719"/>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1" name="直線コネクタ 72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22" name="テキスト ボックス 721"/>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3" name="直線コネクタ 72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4" name="テキスト ボックス 72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5" name="直線コネクタ 72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26" name="テキスト ボックス 72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85272</xdr:rowOff>
    </xdr:from>
    <xdr:to>
      <xdr:col>32</xdr:col>
      <xdr:colOff>186689</xdr:colOff>
      <xdr:row>39</xdr:row>
      <xdr:rowOff>98878</xdr:rowOff>
    </xdr:to>
    <xdr:cxnSp macro="">
      <xdr:nvCxnSpPr>
        <xdr:cNvPr id="730" name="直線コネクタ 729"/>
        <xdr:cNvCxnSpPr/>
      </xdr:nvCxnSpPr>
      <xdr:spPr>
        <a:xfrm flipV="1">
          <a:off x="22159595" y="5228772"/>
          <a:ext cx="1269"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31"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2" name="直線コネクタ 73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31949</xdr:rowOff>
    </xdr:from>
    <xdr:ext cx="469744" cy="259045"/>
    <xdr:sp macro="" textlink="">
      <xdr:nvSpPr>
        <xdr:cNvPr id="733" name="諸支出金最大値テキスト"/>
        <xdr:cNvSpPr txBox="1"/>
      </xdr:nvSpPr>
      <xdr:spPr>
        <a:xfrm>
          <a:off x="22212300" y="500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a:t>
          </a:r>
          <a:endParaRPr kumimoji="1" lang="ja-JP" altLang="en-US" sz="1000" b="1">
            <a:latin typeface="ＭＳ Ｐゴシック"/>
          </a:endParaRPr>
        </a:p>
      </xdr:txBody>
    </xdr:sp>
    <xdr:clientData/>
  </xdr:oneCellAnchor>
  <xdr:twoCellAnchor>
    <xdr:from>
      <xdr:col>32</xdr:col>
      <xdr:colOff>98425</xdr:colOff>
      <xdr:row>30</xdr:row>
      <xdr:rowOff>85272</xdr:rowOff>
    </xdr:from>
    <xdr:to>
      <xdr:col>32</xdr:col>
      <xdr:colOff>276225</xdr:colOff>
      <xdr:row>30</xdr:row>
      <xdr:rowOff>85272</xdr:rowOff>
    </xdr:to>
    <xdr:cxnSp macro="">
      <xdr:nvCxnSpPr>
        <xdr:cNvPr id="734" name="直線コネクタ 733"/>
        <xdr:cNvCxnSpPr/>
      </xdr:nvCxnSpPr>
      <xdr:spPr>
        <a:xfrm>
          <a:off x="22072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35" name="直線コネクタ 73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81297</xdr:rowOff>
    </xdr:from>
    <xdr:ext cx="378565" cy="259045"/>
    <xdr:sp macro="" textlink="">
      <xdr:nvSpPr>
        <xdr:cNvPr id="736" name="諸支出金平均値テキスト"/>
        <xdr:cNvSpPr txBox="1"/>
      </xdr:nvSpPr>
      <xdr:spPr>
        <a:xfrm>
          <a:off x="22212300" y="64249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58420</xdr:rowOff>
    </xdr:from>
    <xdr:to>
      <xdr:col>32</xdr:col>
      <xdr:colOff>238125</xdr:colOff>
      <xdr:row>38</xdr:row>
      <xdr:rowOff>160020</xdr:rowOff>
    </xdr:to>
    <xdr:sp macro="" textlink="">
      <xdr:nvSpPr>
        <xdr:cNvPr id="737" name="フローチャート : 判断 736"/>
        <xdr:cNvSpPr/>
      </xdr:nvSpPr>
      <xdr:spPr>
        <a:xfrm>
          <a:off x="221107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38" name="直線コネクタ 73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168910</xdr:rowOff>
    </xdr:from>
    <xdr:to>
      <xdr:col>31</xdr:col>
      <xdr:colOff>85725</xdr:colOff>
      <xdr:row>38</xdr:row>
      <xdr:rowOff>99060</xdr:rowOff>
    </xdr:to>
    <xdr:sp macro="" textlink="">
      <xdr:nvSpPr>
        <xdr:cNvPr id="739" name="フローチャート : 判断 738"/>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115587</xdr:rowOff>
    </xdr:from>
    <xdr:ext cx="378565" cy="259045"/>
    <xdr:sp macro="" textlink="">
      <xdr:nvSpPr>
        <xdr:cNvPr id="740" name="テキスト ボックス 739"/>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1" name="直線コネクタ 74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20320</xdr:rowOff>
    </xdr:from>
    <xdr:to>
      <xdr:col>29</xdr:col>
      <xdr:colOff>568325</xdr:colOff>
      <xdr:row>38</xdr:row>
      <xdr:rowOff>121920</xdr:rowOff>
    </xdr:to>
    <xdr:sp macro="" textlink="">
      <xdr:nvSpPr>
        <xdr:cNvPr id="742" name="フローチャート : 判断 741"/>
        <xdr:cNvSpPr/>
      </xdr:nvSpPr>
      <xdr:spPr>
        <a:xfrm>
          <a:off x="20383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138447</xdr:rowOff>
    </xdr:from>
    <xdr:ext cx="378565" cy="259045"/>
    <xdr:sp macro="" textlink="">
      <xdr:nvSpPr>
        <xdr:cNvPr id="743" name="テキスト ボックス 742"/>
        <xdr:cNvSpPr txBox="1"/>
      </xdr:nvSpPr>
      <xdr:spPr>
        <a:xfrm>
          <a:off x="20245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4" name="直線コネクタ 74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79103</xdr:rowOff>
    </xdr:from>
    <xdr:to>
      <xdr:col>28</xdr:col>
      <xdr:colOff>365125</xdr:colOff>
      <xdr:row>37</xdr:row>
      <xdr:rowOff>9253</xdr:rowOff>
    </xdr:to>
    <xdr:sp macro="" textlink="">
      <xdr:nvSpPr>
        <xdr:cNvPr id="745" name="フローチャート : 判断 744"/>
        <xdr:cNvSpPr/>
      </xdr:nvSpPr>
      <xdr:spPr>
        <a:xfrm>
          <a:off x="19494500" y="625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25780</xdr:rowOff>
    </xdr:from>
    <xdr:ext cx="378565" cy="259045"/>
    <xdr:sp macro="" textlink="">
      <xdr:nvSpPr>
        <xdr:cNvPr id="746" name="テキスト ボックス 745"/>
        <xdr:cNvSpPr txBox="1"/>
      </xdr:nvSpPr>
      <xdr:spPr>
        <a:xfrm>
          <a:off x="19356017" y="6026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168366</xdr:rowOff>
    </xdr:from>
    <xdr:to>
      <xdr:col>27</xdr:col>
      <xdr:colOff>161925</xdr:colOff>
      <xdr:row>37</xdr:row>
      <xdr:rowOff>98516</xdr:rowOff>
    </xdr:to>
    <xdr:sp macro="" textlink="">
      <xdr:nvSpPr>
        <xdr:cNvPr id="747" name="フローチャート : 判断 746"/>
        <xdr:cNvSpPr/>
      </xdr:nvSpPr>
      <xdr:spPr>
        <a:xfrm>
          <a:off x="18605500" y="634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115043</xdr:rowOff>
    </xdr:from>
    <xdr:ext cx="378565" cy="259045"/>
    <xdr:sp macro="" textlink="">
      <xdr:nvSpPr>
        <xdr:cNvPr id="748" name="テキスト ボックス 747"/>
        <xdr:cNvSpPr txBox="1"/>
      </xdr:nvSpPr>
      <xdr:spPr>
        <a:xfrm>
          <a:off x="18467017" y="611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4" name="円/楕円 75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55"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56" name="円/楕円 75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57" name="テキスト ボックス 75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8" name="円/楕円 75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9" name="テキスト ボックス 75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0" name="円/楕円 75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1" name="テキスト ボックス 76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2" name="円/楕円 76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3" name="テキスト ボックス 76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77" name="テキスト ボックス 77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79" name="テキスト ボックス 77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81" name="テキスト ボックス 78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3" name="テキスト ボックス 78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85" name="直線コネクタ 78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8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8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0" name="直線コネクタ 78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9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2" name="フローチャート : 判断 79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93" name="直線コネクタ 79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794" name="フローチャート : 判断 79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5" name="テキスト ボックス 794"/>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6" name="直線コネクタ 79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797" name="フローチャート : 判断 79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8" name="テキスト ボックス 79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9" name="直線コネクタ 79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00" name="フローチャート : 判断 799"/>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01" name="テキスト ボックス 800"/>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02" name="フローチャート : 判断 801"/>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03" name="テキスト ボックス 802"/>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9" name="円/楕円 80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11" name="円/楕円 81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12" name="テキスト ボックス 811"/>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13" name="円/楕円 81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14" name="テキスト ボックス 813"/>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5" name="円/楕円 81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6" name="テキスト ボックス 815"/>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7" name="円/楕円 81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8" name="テキスト ボックス 817"/>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農林水産業費は、水産総合交流施設整備工事などの普通建設事業費等の増加により、前年に比べ</a:t>
          </a:r>
          <a:r>
            <a:rPr kumimoji="1" lang="en-US" altLang="ja-JP" sz="1300">
              <a:solidFill>
                <a:schemeClr val="dk1"/>
              </a:solidFill>
              <a:effectLst/>
              <a:latin typeface="+mj-ea"/>
              <a:ea typeface="+mj-ea"/>
              <a:cs typeface="+mn-cs"/>
            </a:rPr>
            <a:t>1,789</a:t>
          </a:r>
          <a:r>
            <a:rPr kumimoji="1" lang="ja-JP" altLang="ja-JP" sz="1300">
              <a:solidFill>
                <a:schemeClr val="dk1"/>
              </a:solidFill>
              <a:effectLst/>
              <a:latin typeface="+mj-ea"/>
              <a:ea typeface="+mj-ea"/>
              <a:cs typeface="+mn-cs"/>
            </a:rPr>
            <a:t>円増加し、類似団体平均と比べても</a:t>
          </a:r>
          <a:r>
            <a:rPr kumimoji="1" lang="en-US" altLang="ja-JP" sz="1300">
              <a:solidFill>
                <a:schemeClr val="dk1"/>
              </a:solidFill>
              <a:effectLst/>
              <a:latin typeface="+mj-ea"/>
              <a:ea typeface="+mj-ea"/>
              <a:cs typeface="+mn-cs"/>
            </a:rPr>
            <a:t>2,654</a:t>
          </a:r>
          <a:r>
            <a:rPr kumimoji="1" lang="ja-JP" altLang="ja-JP" sz="1300">
              <a:solidFill>
                <a:schemeClr val="dk1"/>
              </a:solidFill>
              <a:effectLst/>
              <a:latin typeface="+mj-ea"/>
              <a:ea typeface="+mj-ea"/>
              <a:cs typeface="+mn-cs"/>
            </a:rPr>
            <a:t>円高くなっている。</a:t>
          </a:r>
          <a:endParaRPr lang="ja-JP" altLang="ja-JP" sz="1300">
            <a:effectLst/>
            <a:latin typeface="+mj-ea"/>
            <a:ea typeface="+mj-ea"/>
          </a:endParaRPr>
        </a:p>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商工費は、国の地域住民生活等緊急支援のための交付金を活用した「ほうふ幸せます商品券（プレミアム付き商品券）」などの補助費等の増加により、前年に比べ</a:t>
          </a:r>
          <a:r>
            <a:rPr kumimoji="1" lang="en-US" altLang="ja-JP" sz="1300">
              <a:solidFill>
                <a:schemeClr val="dk1"/>
              </a:solidFill>
              <a:effectLst/>
              <a:latin typeface="+mj-ea"/>
              <a:ea typeface="+mj-ea"/>
              <a:cs typeface="+mn-cs"/>
            </a:rPr>
            <a:t>765</a:t>
          </a:r>
          <a:r>
            <a:rPr kumimoji="1" lang="ja-JP" altLang="ja-JP" sz="1300">
              <a:solidFill>
                <a:schemeClr val="dk1"/>
              </a:solidFill>
              <a:effectLst/>
              <a:latin typeface="+mj-ea"/>
              <a:ea typeface="+mj-ea"/>
              <a:cs typeface="+mn-cs"/>
            </a:rPr>
            <a:t>円増加し、類似団体平均と比べても</a:t>
          </a:r>
          <a:r>
            <a:rPr kumimoji="1" lang="en-US" altLang="ja-JP" sz="1300">
              <a:solidFill>
                <a:schemeClr val="dk1"/>
              </a:solidFill>
              <a:effectLst/>
              <a:latin typeface="+mj-ea"/>
              <a:ea typeface="+mj-ea"/>
              <a:cs typeface="+mn-cs"/>
            </a:rPr>
            <a:t>84</a:t>
          </a:r>
          <a:r>
            <a:rPr kumimoji="1" lang="ja-JP" altLang="ja-JP" sz="1300">
              <a:solidFill>
                <a:schemeClr val="dk1"/>
              </a:solidFill>
              <a:effectLst/>
              <a:latin typeface="+mj-ea"/>
              <a:ea typeface="+mj-ea"/>
              <a:cs typeface="+mn-cs"/>
            </a:rPr>
            <a:t>円高くなっている。</a:t>
          </a:r>
          <a:endParaRPr lang="ja-JP" altLang="ja-JP" sz="1300">
            <a:effectLst/>
            <a:latin typeface="+mj-ea"/>
            <a:ea typeface="+mj-ea"/>
          </a:endParaRPr>
        </a:p>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教育費は、小中学校の耐震化事業などの普通建設事業費等の増加により、前年に比べ</a:t>
          </a:r>
          <a:r>
            <a:rPr kumimoji="1" lang="en-US" altLang="ja-JP" sz="1300">
              <a:solidFill>
                <a:schemeClr val="dk1"/>
              </a:solidFill>
              <a:effectLst/>
              <a:latin typeface="+mj-ea"/>
              <a:ea typeface="+mj-ea"/>
              <a:cs typeface="+mn-cs"/>
            </a:rPr>
            <a:t>5,641</a:t>
          </a:r>
          <a:r>
            <a:rPr kumimoji="1" lang="ja-JP" altLang="ja-JP" sz="1300">
              <a:solidFill>
                <a:schemeClr val="dk1"/>
              </a:solidFill>
              <a:effectLst/>
              <a:latin typeface="+mj-ea"/>
              <a:ea typeface="+mj-ea"/>
              <a:cs typeface="+mn-cs"/>
            </a:rPr>
            <a:t>円増加し、類似団体平均と比べても</a:t>
          </a:r>
          <a:r>
            <a:rPr kumimoji="1" lang="en-US" altLang="ja-JP" sz="1300">
              <a:solidFill>
                <a:schemeClr val="dk1"/>
              </a:solidFill>
              <a:effectLst/>
              <a:latin typeface="+mj-ea"/>
              <a:ea typeface="+mj-ea"/>
              <a:cs typeface="+mn-cs"/>
            </a:rPr>
            <a:t>2,156</a:t>
          </a:r>
          <a:r>
            <a:rPr kumimoji="1" lang="ja-JP" altLang="ja-JP" sz="1300">
              <a:solidFill>
                <a:schemeClr val="dk1"/>
              </a:solidFill>
              <a:effectLst/>
              <a:latin typeface="+mj-ea"/>
              <a:ea typeface="+mj-ea"/>
              <a:cs typeface="+mn-cs"/>
            </a:rPr>
            <a:t>円高くなっている。</a:t>
          </a:r>
          <a:endParaRPr lang="ja-JP" altLang="ja-JP" sz="1300">
            <a:effectLst/>
            <a:latin typeface="+mj-ea"/>
            <a:ea typeface="+mj-ea"/>
          </a:endParaRPr>
        </a:p>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いずれも臨時的な支出によるものではあるが、市税収の先行きは不透明な中、今後も第四次防府市総合計画に示している「人・まち元気　誇り高き文化産業都市　防府」の実現に向け、創意工夫を凝らし、最小のコストで最大のサービスを提供できるよう努める。</a:t>
          </a:r>
          <a:endParaRPr lang="ja-JP" altLang="ja-JP" sz="1300">
            <a:effectLst/>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前年度に比べ、形式収支、繰越財源ともに減少したため、実質収支は減少し、それ以上に</a:t>
          </a:r>
          <a:r>
            <a:rPr kumimoji="1" lang="ja-JP" altLang="en-US" sz="1400">
              <a:solidFill>
                <a:schemeClr val="dk1"/>
              </a:solidFill>
              <a:effectLst/>
              <a:latin typeface="+mn-lt"/>
              <a:ea typeface="+mn-ea"/>
              <a:cs typeface="+mn-cs"/>
            </a:rPr>
            <a:t>標準税収入額増加等の影響で</a:t>
          </a:r>
          <a:r>
            <a:rPr kumimoji="1" lang="ja-JP" altLang="ja-JP" sz="1400">
              <a:solidFill>
                <a:schemeClr val="dk1"/>
              </a:solidFill>
              <a:effectLst/>
              <a:latin typeface="+mn-lt"/>
              <a:ea typeface="+mn-ea"/>
              <a:cs typeface="+mn-cs"/>
            </a:rPr>
            <a:t>標準財政規模が増加したため、実質収支比率も減少した。</a:t>
          </a:r>
          <a:endParaRPr lang="ja-JP" altLang="ja-JP" sz="1400">
            <a:effectLst/>
          </a:endParaRPr>
        </a:p>
        <a:p>
          <a:r>
            <a:rPr kumimoji="1" lang="ja-JP" altLang="ja-JP" sz="1400">
              <a:solidFill>
                <a:schemeClr val="dk1"/>
              </a:solidFill>
              <a:effectLst/>
              <a:latin typeface="+mn-lt"/>
              <a:ea typeface="+mn-ea"/>
              <a:cs typeface="+mn-cs"/>
            </a:rPr>
            <a:t>　また、財政調整基金</a:t>
          </a:r>
          <a:r>
            <a:rPr kumimoji="1" lang="ja-JP" altLang="en-US" sz="1400">
              <a:solidFill>
                <a:schemeClr val="dk1"/>
              </a:solidFill>
              <a:effectLst/>
              <a:latin typeface="+mn-lt"/>
              <a:ea typeface="+mn-ea"/>
              <a:cs typeface="+mn-cs"/>
            </a:rPr>
            <a:t>の積立金の減少などにより、</a:t>
          </a:r>
          <a:r>
            <a:rPr kumimoji="1" lang="ja-JP" altLang="ja-JP" sz="1400">
              <a:solidFill>
                <a:schemeClr val="dk1"/>
              </a:solidFill>
              <a:effectLst/>
              <a:latin typeface="+mn-lt"/>
              <a:ea typeface="+mn-ea"/>
              <a:cs typeface="+mn-cs"/>
            </a:rPr>
            <a:t>実質単年度収支は低下した。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j-ea"/>
              <a:ea typeface="+mj-ea"/>
              <a:cs typeface="+mn-cs"/>
            </a:rPr>
            <a:t>　</a:t>
          </a:r>
          <a:r>
            <a:rPr kumimoji="1" lang="ja-JP" altLang="ja-JP" sz="1400">
              <a:solidFill>
                <a:schemeClr val="dk1"/>
              </a:solidFill>
              <a:effectLst/>
              <a:latin typeface="+mj-ea"/>
              <a:ea typeface="+mj-ea"/>
              <a:cs typeface="+mn-cs"/>
            </a:rPr>
            <a:t>本市全体の収支は</a:t>
          </a:r>
          <a:r>
            <a:rPr kumimoji="1" lang="en-US" altLang="ja-JP" sz="1400">
              <a:solidFill>
                <a:schemeClr val="dk1"/>
              </a:solidFill>
              <a:effectLst/>
              <a:latin typeface="+mj-ea"/>
              <a:ea typeface="+mj-ea"/>
              <a:cs typeface="+mn-cs"/>
            </a:rPr>
            <a:t>27.59</a:t>
          </a:r>
          <a:r>
            <a:rPr kumimoji="1" lang="ja-JP" altLang="ja-JP" sz="1400">
              <a:solidFill>
                <a:schemeClr val="dk1"/>
              </a:solidFill>
              <a:effectLst/>
              <a:latin typeface="+mj-ea"/>
              <a:ea typeface="+mj-ea"/>
              <a:cs typeface="+mn-cs"/>
            </a:rPr>
            <a:t>％の黒字で、早期健全化基準である</a:t>
          </a:r>
          <a:r>
            <a:rPr kumimoji="1" lang="en-US" altLang="ja-JP" sz="1400">
              <a:solidFill>
                <a:schemeClr val="dk1"/>
              </a:solidFill>
              <a:effectLst/>
              <a:latin typeface="+mj-ea"/>
              <a:ea typeface="+mj-ea"/>
              <a:cs typeface="+mn-cs"/>
            </a:rPr>
            <a:t>17.24</a:t>
          </a:r>
          <a:r>
            <a:rPr kumimoji="1" lang="ja-JP" altLang="ja-JP" sz="1400">
              <a:solidFill>
                <a:schemeClr val="dk1"/>
              </a:solidFill>
              <a:effectLst/>
              <a:latin typeface="+mj-ea"/>
              <a:ea typeface="+mj-ea"/>
              <a:cs typeface="+mn-cs"/>
            </a:rPr>
            <a:t>％の赤字を大きく上回っており、健全な状態といえる。</a:t>
          </a:r>
          <a:endParaRPr lang="ja-JP" altLang="ja-JP" sz="1400">
            <a:effectLst/>
            <a:latin typeface="+mj-ea"/>
            <a:ea typeface="+mj-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42370740</v>
      </c>
      <c r="BO4" s="379"/>
      <c r="BP4" s="379"/>
      <c r="BQ4" s="379"/>
      <c r="BR4" s="379"/>
      <c r="BS4" s="379"/>
      <c r="BT4" s="379"/>
      <c r="BU4" s="380"/>
      <c r="BV4" s="378">
        <v>40299186</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5.6</v>
      </c>
      <c r="CU4" s="385"/>
      <c r="CV4" s="385"/>
      <c r="CW4" s="385"/>
      <c r="CX4" s="385"/>
      <c r="CY4" s="385"/>
      <c r="CZ4" s="385"/>
      <c r="DA4" s="386"/>
      <c r="DB4" s="384">
        <v>6.6</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40585935</v>
      </c>
      <c r="BO5" s="416"/>
      <c r="BP5" s="416"/>
      <c r="BQ5" s="416"/>
      <c r="BR5" s="416"/>
      <c r="BS5" s="416"/>
      <c r="BT5" s="416"/>
      <c r="BU5" s="417"/>
      <c r="BV5" s="415">
        <v>37960007</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93</v>
      </c>
      <c r="CU5" s="413"/>
      <c r="CV5" s="413"/>
      <c r="CW5" s="413"/>
      <c r="CX5" s="413"/>
      <c r="CY5" s="413"/>
      <c r="CZ5" s="413"/>
      <c r="DA5" s="414"/>
      <c r="DB5" s="412">
        <v>92.4</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1784805</v>
      </c>
      <c r="BO6" s="416"/>
      <c r="BP6" s="416"/>
      <c r="BQ6" s="416"/>
      <c r="BR6" s="416"/>
      <c r="BS6" s="416"/>
      <c r="BT6" s="416"/>
      <c r="BU6" s="417"/>
      <c r="BV6" s="415">
        <v>2339179</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100</v>
      </c>
      <c r="CU6" s="453"/>
      <c r="CV6" s="453"/>
      <c r="CW6" s="453"/>
      <c r="CX6" s="453"/>
      <c r="CY6" s="453"/>
      <c r="CZ6" s="453"/>
      <c r="DA6" s="454"/>
      <c r="DB6" s="452">
        <v>101.3</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506405</v>
      </c>
      <c r="BO7" s="416"/>
      <c r="BP7" s="416"/>
      <c r="BQ7" s="416"/>
      <c r="BR7" s="416"/>
      <c r="BS7" s="416"/>
      <c r="BT7" s="416"/>
      <c r="BU7" s="417"/>
      <c r="BV7" s="415">
        <v>849636</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22875721</v>
      </c>
      <c r="CU7" s="416"/>
      <c r="CV7" s="416"/>
      <c r="CW7" s="416"/>
      <c r="CX7" s="416"/>
      <c r="CY7" s="416"/>
      <c r="CZ7" s="416"/>
      <c r="DA7" s="417"/>
      <c r="DB7" s="415">
        <v>22547553</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1278400</v>
      </c>
      <c r="BO8" s="416"/>
      <c r="BP8" s="416"/>
      <c r="BQ8" s="416"/>
      <c r="BR8" s="416"/>
      <c r="BS8" s="416"/>
      <c r="BT8" s="416"/>
      <c r="BU8" s="417"/>
      <c r="BV8" s="415">
        <v>1489543</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0.81</v>
      </c>
      <c r="CU8" s="456"/>
      <c r="CV8" s="456"/>
      <c r="CW8" s="456"/>
      <c r="CX8" s="456"/>
      <c r="CY8" s="456"/>
      <c r="CZ8" s="456"/>
      <c r="DA8" s="457"/>
      <c r="DB8" s="455">
        <v>0.8</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115942</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-211143</v>
      </c>
      <c r="BO9" s="416"/>
      <c r="BP9" s="416"/>
      <c r="BQ9" s="416"/>
      <c r="BR9" s="416"/>
      <c r="BS9" s="416"/>
      <c r="BT9" s="416"/>
      <c r="BU9" s="417"/>
      <c r="BV9" s="415">
        <v>-105518</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12.2</v>
      </c>
      <c r="CU9" s="413"/>
      <c r="CV9" s="413"/>
      <c r="CW9" s="413"/>
      <c r="CX9" s="413"/>
      <c r="CY9" s="413"/>
      <c r="CZ9" s="413"/>
      <c r="DA9" s="414"/>
      <c r="DB9" s="412">
        <v>13.1</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116611</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765287</v>
      </c>
      <c r="BO10" s="416"/>
      <c r="BP10" s="416"/>
      <c r="BQ10" s="416"/>
      <c r="BR10" s="416"/>
      <c r="BS10" s="416"/>
      <c r="BT10" s="416"/>
      <c r="BU10" s="417"/>
      <c r="BV10" s="415">
        <v>843714</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x14ac:dyDescent="0.15">
      <c r="A12" s="138"/>
      <c r="B12" s="475" t="s">
        <v>109</v>
      </c>
      <c r="C12" s="476"/>
      <c r="D12" s="476"/>
      <c r="E12" s="476"/>
      <c r="F12" s="476"/>
      <c r="G12" s="476"/>
      <c r="H12" s="476"/>
      <c r="I12" s="476"/>
      <c r="J12" s="476"/>
      <c r="K12" s="477"/>
      <c r="L12" s="484" t="s">
        <v>110</v>
      </c>
      <c r="M12" s="485"/>
      <c r="N12" s="485"/>
      <c r="O12" s="485"/>
      <c r="P12" s="485"/>
      <c r="Q12" s="486"/>
      <c r="R12" s="487">
        <v>117713</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v>900000</v>
      </c>
      <c r="BO12" s="416"/>
      <c r="BP12" s="416"/>
      <c r="BQ12" s="416"/>
      <c r="BR12" s="416"/>
      <c r="BS12" s="416"/>
      <c r="BT12" s="416"/>
      <c r="BU12" s="417"/>
      <c r="BV12" s="415">
        <v>850000</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118</v>
      </c>
      <c r="N13" s="504"/>
      <c r="O13" s="504"/>
      <c r="P13" s="504"/>
      <c r="Q13" s="505"/>
      <c r="R13" s="496">
        <v>116814</v>
      </c>
      <c r="S13" s="497"/>
      <c r="T13" s="497"/>
      <c r="U13" s="497"/>
      <c r="V13" s="498"/>
      <c r="W13" s="431" t="s">
        <v>119</v>
      </c>
      <c r="X13" s="432"/>
      <c r="Y13" s="432"/>
      <c r="Z13" s="432"/>
      <c r="AA13" s="432"/>
      <c r="AB13" s="422"/>
      <c r="AC13" s="466">
        <v>1644</v>
      </c>
      <c r="AD13" s="467"/>
      <c r="AE13" s="467"/>
      <c r="AF13" s="467"/>
      <c r="AG13" s="506"/>
      <c r="AH13" s="466">
        <v>2442</v>
      </c>
      <c r="AI13" s="467"/>
      <c r="AJ13" s="467"/>
      <c r="AK13" s="467"/>
      <c r="AL13" s="468"/>
      <c r="AM13" s="444" t="s">
        <v>120</v>
      </c>
      <c r="AN13" s="445"/>
      <c r="AO13" s="445"/>
      <c r="AP13" s="445"/>
      <c r="AQ13" s="445"/>
      <c r="AR13" s="445"/>
      <c r="AS13" s="445"/>
      <c r="AT13" s="446"/>
      <c r="AU13" s="447" t="s">
        <v>121</v>
      </c>
      <c r="AV13" s="448"/>
      <c r="AW13" s="448"/>
      <c r="AX13" s="448"/>
      <c r="AY13" s="449" t="s">
        <v>122</v>
      </c>
      <c r="AZ13" s="450"/>
      <c r="BA13" s="450"/>
      <c r="BB13" s="450"/>
      <c r="BC13" s="450"/>
      <c r="BD13" s="450"/>
      <c r="BE13" s="450"/>
      <c r="BF13" s="450"/>
      <c r="BG13" s="450"/>
      <c r="BH13" s="450"/>
      <c r="BI13" s="450"/>
      <c r="BJ13" s="450"/>
      <c r="BK13" s="450"/>
      <c r="BL13" s="450"/>
      <c r="BM13" s="451"/>
      <c r="BN13" s="415">
        <v>-345856</v>
      </c>
      <c r="BO13" s="416"/>
      <c r="BP13" s="416"/>
      <c r="BQ13" s="416"/>
      <c r="BR13" s="416"/>
      <c r="BS13" s="416"/>
      <c r="BT13" s="416"/>
      <c r="BU13" s="417"/>
      <c r="BV13" s="415">
        <v>-111804</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3.3</v>
      </c>
      <c r="CU13" s="413"/>
      <c r="CV13" s="413"/>
      <c r="CW13" s="413"/>
      <c r="CX13" s="413"/>
      <c r="CY13" s="413"/>
      <c r="CZ13" s="413"/>
      <c r="DA13" s="414"/>
      <c r="DB13" s="412">
        <v>3.6</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124</v>
      </c>
      <c r="M14" s="494"/>
      <c r="N14" s="494"/>
      <c r="O14" s="494"/>
      <c r="P14" s="494"/>
      <c r="Q14" s="495"/>
      <c r="R14" s="496">
        <v>118110</v>
      </c>
      <c r="S14" s="497"/>
      <c r="T14" s="497"/>
      <c r="U14" s="497"/>
      <c r="V14" s="498"/>
      <c r="W14" s="405"/>
      <c r="X14" s="406"/>
      <c r="Y14" s="406"/>
      <c r="Z14" s="406"/>
      <c r="AA14" s="406"/>
      <c r="AB14" s="395"/>
      <c r="AC14" s="499">
        <v>3</v>
      </c>
      <c r="AD14" s="500"/>
      <c r="AE14" s="500"/>
      <c r="AF14" s="500"/>
      <c r="AG14" s="501"/>
      <c r="AH14" s="499">
        <v>4.2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118</v>
      </c>
      <c r="N15" s="504"/>
      <c r="O15" s="504"/>
      <c r="P15" s="504"/>
      <c r="Q15" s="505"/>
      <c r="R15" s="496">
        <v>117305</v>
      </c>
      <c r="S15" s="497"/>
      <c r="T15" s="497"/>
      <c r="U15" s="497"/>
      <c r="V15" s="498"/>
      <c r="W15" s="431" t="s">
        <v>126</v>
      </c>
      <c r="X15" s="432"/>
      <c r="Y15" s="432"/>
      <c r="Z15" s="432"/>
      <c r="AA15" s="432"/>
      <c r="AB15" s="422"/>
      <c r="AC15" s="466">
        <v>17239</v>
      </c>
      <c r="AD15" s="467"/>
      <c r="AE15" s="467"/>
      <c r="AF15" s="467"/>
      <c r="AG15" s="506"/>
      <c r="AH15" s="466">
        <v>18171</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14066094</v>
      </c>
      <c r="BO15" s="379"/>
      <c r="BP15" s="379"/>
      <c r="BQ15" s="379"/>
      <c r="BR15" s="379"/>
      <c r="BS15" s="379"/>
      <c r="BT15" s="379"/>
      <c r="BU15" s="380"/>
      <c r="BV15" s="378">
        <v>13480762</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31.8</v>
      </c>
      <c r="AD16" s="500"/>
      <c r="AE16" s="500"/>
      <c r="AF16" s="500"/>
      <c r="AG16" s="501"/>
      <c r="AH16" s="499">
        <v>31.6</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17193827</v>
      </c>
      <c r="BO16" s="416"/>
      <c r="BP16" s="416"/>
      <c r="BQ16" s="416"/>
      <c r="BR16" s="416"/>
      <c r="BS16" s="416"/>
      <c r="BT16" s="416"/>
      <c r="BU16" s="417"/>
      <c r="BV16" s="415">
        <v>16628121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35271</v>
      </c>
      <c r="AD17" s="467"/>
      <c r="AE17" s="467"/>
      <c r="AF17" s="467"/>
      <c r="AG17" s="506"/>
      <c r="AH17" s="466">
        <v>36222</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17961484</v>
      </c>
      <c r="BO17" s="416"/>
      <c r="BP17" s="416"/>
      <c r="BQ17" s="416"/>
      <c r="BR17" s="416"/>
      <c r="BS17" s="416"/>
      <c r="BT17" s="416"/>
      <c r="BU17" s="417"/>
      <c r="BV17" s="415">
        <v>17328910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189.37</v>
      </c>
      <c r="M18" s="528"/>
      <c r="N18" s="528"/>
      <c r="O18" s="528"/>
      <c r="P18" s="528"/>
      <c r="Q18" s="528"/>
      <c r="R18" s="529"/>
      <c r="S18" s="529"/>
      <c r="T18" s="529"/>
      <c r="U18" s="529"/>
      <c r="V18" s="530"/>
      <c r="W18" s="433"/>
      <c r="X18" s="434"/>
      <c r="Y18" s="434"/>
      <c r="Z18" s="434"/>
      <c r="AA18" s="434"/>
      <c r="AB18" s="425"/>
      <c r="AC18" s="531">
        <v>65.099999999999994</v>
      </c>
      <c r="AD18" s="532"/>
      <c r="AE18" s="532"/>
      <c r="AF18" s="532"/>
      <c r="AG18" s="533"/>
      <c r="AH18" s="531">
        <v>63</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22347652</v>
      </c>
      <c r="BO18" s="416"/>
      <c r="BP18" s="416"/>
      <c r="BQ18" s="416"/>
      <c r="BR18" s="416"/>
      <c r="BS18" s="416"/>
      <c r="BT18" s="416"/>
      <c r="BU18" s="417"/>
      <c r="BV18" s="415">
        <v>21694040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612</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28767995</v>
      </c>
      <c r="BO19" s="416"/>
      <c r="BP19" s="416"/>
      <c r="BQ19" s="416"/>
      <c r="BR19" s="416"/>
      <c r="BS19" s="416"/>
      <c r="BT19" s="416"/>
      <c r="BU19" s="417"/>
      <c r="BV19" s="415">
        <v>28147257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47573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38955252</v>
      </c>
      <c r="BO23" s="416"/>
      <c r="BP23" s="416"/>
      <c r="BQ23" s="416"/>
      <c r="BR23" s="416"/>
      <c r="BS23" s="416"/>
      <c r="BT23" s="416"/>
      <c r="BU23" s="417"/>
      <c r="BV23" s="415">
        <v>38661192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9120</v>
      </c>
      <c r="R24" s="467"/>
      <c r="S24" s="467"/>
      <c r="T24" s="467"/>
      <c r="U24" s="467"/>
      <c r="V24" s="506"/>
      <c r="W24" s="561"/>
      <c r="X24" s="549"/>
      <c r="Y24" s="550"/>
      <c r="Z24" s="465" t="s">
        <v>150</v>
      </c>
      <c r="AA24" s="445"/>
      <c r="AB24" s="445"/>
      <c r="AC24" s="445"/>
      <c r="AD24" s="445"/>
      <c r="AE24" s="445"/>
      <c r="AF24" s="445"/>
      <c r="AG24" s="446"/>
      <c r="AH24" s="466">
        <v>751</v>
      </c>
      <c r="AI24" s="467"/>
      <c r="AJ24" s="467"/>
      <c r="AK24" s="467"/>
      <c r="AL24" s="506"/>
      <c r="AM24" s="466">
        <v>2328851</v>
      </c>
      <c r="AN24" s="467"/>
      <c r="AO24" s="467"/>
      <c r="AP24" s="467"/>
      <c r="AQ24" s="467"/>
      <c r="AR24" s="506"/>
      <c r="AS24" s="466">
        <v>3101</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35196463</v>
      </c>
      <c r="BO24" s="416"/>
      <c r="BP24" s="416"/>
      <c r="BQ24" s="416"/>
      <c r="BR24" s="416"/>
      <c r="BS24" s="416"/>
      <c r="BT24" s="416"/>
      <c r="BU24" s="417"/>
      <c r="BV24" s="415">
        <v>34932742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7450</v>
      </c>
      <c r="R25" s="467"/>
      <c r="S25" s="467"/>
      <c r="T25" s="467"/>
      <c r="U25" s="467"/>
      <c r="V25" s="506"/>
      <c r="W25" s="561"/>
      <c r="X25" s="549"/>
      <c r="Y25" s="550"/>
      <c r="Z25" s="465" t="s">
        <v>153</v>
      </c>
      <c r="AA25" s="445"/>
      <c r="AB25" s="445"/>
      <c r="AC25" s="445"/>
      <c r="AD25" s="445"/>
      <c r="AE25" s="445"/>
      <c r="AF25" s="445"/>
      <c r="AG25" s="446"/>
      <c r="AH25" s="466">
        <v>129</v>
      </c>
      <c r="AI25" s="467"/>
      <c r="AJ25" s="467"/>
      <c r="AK25" s="467"/>
      <c r="AL25" s="506"/>
      <c r="AM25" s="466">
        <v>402351</v>
      </c>
      <c r="AN25" s="467"/>
      <c r="AO25" s="467"/>
      <c r="AP25" s="467"/>
      <c r="AQ25" s="467"/>
      <c r="AR25" s="506"/>
      <c r="AS25" s="466">
        <v>3119</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17417649</v>
      </c>
      <c r="BO25" s="379"/>
      <c r="BP25" s="379"/>
      <c r="BQ25" s="379"/>
      <c r="BR25" s="379"/>
      <c r="BS25" s="379"/>
      <c r="BT25" s="379"/>
      <c r="BU25" s="380"/>
      <c r="BV25" s="378">
        <v>16035814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6500</v>
      </c>
      <c r="R26" s="467"/>
      <c r="S26" s="467"/>
      <c r="T26" s="467"/>
      <c r="U26" s="467"/>
      <c r="V26" s="506"/>
      <c r="W26" s="561"/>
      <c r="X26" s="549"/>
      <c r="Y26" s="550"/>
      <c r="Z26" s="465" t="s">
        <v>156</v>
      </c>
      <c r="AA26" s="571"/>
      <c r="AB26" s="571"/>
      <c r="AC26" s="571"/>
      <c r="AD26" s="571"/>
      <c r="AE26" s="571"/>
      <c r="AF26" s="571"/>
      <c r="AG26" s="572"/>
      <c r="AH26" s="466">
        <v>89</v>
      </c>
      <c r="AI26" s="467"/>
      <c r="AJ26" s="467"/>
      <c r="AK26" s="467"/>
      <c r="AL26" s="506"/>
      <c r="AM26" s="466">
        <v>308207</v>
      </c>
      <c r="AN26" s="467"/>
      <c r="AO26" s="467"/>
      <c r="AP26" s="467"/>
      <c r="AQ26" s="467"/>
      <c r="AR26" s="506"/>
      <c r="AS26" s="466">
        <v>3463</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5130</v>
      </c>
      <c r="R27" s="467"/>
      <c r="S27" s="467"/>
      <c r="T27" s="467"/>
      <c r="U27" s="467"/>
      <c r="V27" s="506"/>
      <c r="W27" s="561"/>
      <c r="X27" s="549"/>
      <c r="Y27" s="550"/>
      <c r="Z27" s="465" t="s">
        <v>159</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t="s">
        <v>117</v>
      </c>
      <c r="BO27" s="585"/>
      <c r="BP27" s="585"/>
      <c r="BQ27" s="585"/>
      <c r="BR27" s="585"/>
      <c r="BS27" s="585"/>
      <c r="BT27" s="585"/>
      <c r="BU27" s="586"/>
      <c r="BV27" s="584" t="s">
        <v>117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4410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5317132</v>
      </c>
      <c r="BO28" s="379"/>
      <c r="BP28" s="379"/>
      <c r="BQ28" s="379"/>
      <c r="BR28" s="379"/>
      <c r="BS28" s="379"/>
      <c r="BT28" s="379"/>
      <c r="BU28" s="380"/>
      <c r="BV28" s="378">
        <v>5451845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23</v>
      </c>
      <c r="M29" s="467"/>
      <c r="N29" s="467"/>
      <c r="O29" s="467"/>
      <c r="P29" s="506"/>
      <c r="Q29" s="466">
        <v>4160</v>
      </c>
      <c r="R29" s="467"/>
      <c r="S29" s="467"/>
      <c r="T29" s="467"/>
      <c r="U29" s="467"/>
      <c r="V29" s="506"/>
      <c r="W29" s="562"/>
      <c r="X29" s="563"/>
      <c r="Y29" s="564"/>
      <c r="Z29" s="465" t="s">
        <v>166</v>
      </c>
      <c r="AA29" s="445"/>
      <c r="AB29" s="445"/>
      <c r="AC29" s="445"/>
      <c r="AD29" s="445"/>
      <c r="AE29" s="445"/>
      <c r="AF29" s="445"/>
      <c r="AG29" s="446"/>
      <c r="AH29" s="466">
        <v>751</v>
      </c>
      <c r="AI29" s="467"/>
      <c r="AJ29" s="467"/>
      <c r="AK29" s="467"/>
      <c r="AL29" s="506"/>
      <c r="AM29" s="466">
        <v>2328851</v>
      </c>
      <c r="AN29" s="467"/>
      <c r="AO29" s="467"/>
      <c r="AP29" s="467"/>
      <c r="AQ29" s="467"/>
      <c r="AR29" s="506"/>
      <c r="AS29" s="466">
        <v>3101</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1088551</v>
      </c>
      <c r="BO29" s="416"/>
      <c r="BP29" s="416"/>
      <c r="BQ29" s="416"/>
      <c r="BR29" s="416"/>
      <c r="BS29" s="416"/>
      <c r="BT29" s="416"/>
      <c r="BU29" s="417"/>
      <c r="BV29" s="415">
        <v>888254</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4050528</v>
      </c>
      <c r="BO30" s="585"/>
      <c r="BP30" s="585"/>
      <c r="BQ30" s="585"/>
      <c r="BR30" s="585"/>
      <c r="BS30" s="585"/>
      <c r="BT30" s="585"/>
      <c r="BU30" s="586"/>
      <c r="BV30" s="584">
        <v>3609658</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競輪事業特別会計</v>
      </c>
      <c r="X34" s="597"/>
      <c r="Y34" s="597"/>
      <c r="Z34" s="597"/>
      <c r="AA34" s="597"/>
      <c r="AB34" s="597"/>
      <c r="AC34" s="597"/>
      <c r="AD34" s="597"/>
      <c r="AE34" s="597"/>
      <c r="AF34" s="597"/>
      <c r="AG34" s="597"/>
      <c r="AH34" s="597"/>
      <c r="AI34" s="597"/>
      <c r="AJ34" s="597"/>
      <c r="AK34" s="597"/>
      <c r="AL34" s="165"/>
      <c r="AM34" s="596">
        <f>IF(AO34="","",MAX(C34:D43,U34:V43)+1)</f>
        <v>9</v>
      </c>
      <c r="AN34" s="596"/>
      <c r="AO34" s="597" t="str">
        <f>IF('各会計、関係団体の財政状況及び健全化判断比率'!B34="","",'各会計、関係団体の財政状況及び健全化判断比率'!B34)</f>
        <v>水道事業会計</v>
      </c>
      <c r="AP34" s="597"/>
      <c r="AQ34" s="597"/>
      <c r="AR34" s="597"/>
      <c r="AS34" s="597"/>
      <c r="AT34" s="597"/>
      <c r="AU34" s="597"/>
      <c r="AV34" s="597"/>
      <c r="AW34" s="597"/>
      <c r="AX34" s="597"/>
      <c r="AY34" s="597"/>
      <c r="AZ34" s="597"/>
      <c r="BA34" s="597"/>
      <c r="BB34" s="597"/>
      <c r="BC34" s="597"/>
      <c r="BD34" s="165"/>
      <c r="BE34" s="596">
        <f>IF(BG34="","",MAX(C34:D43,U34:V43,AM34:AN43)+1)</f>
        <v>12</v>
      </c>
      <c r="BF34" s="596"/>
      <c r="BG34" s="597" t="str">
        <f>IF('各会計、関係団体の財政状況及び健全化判断比率'!B37="","",'各会計、関係団体の財政状況及び健全化判断比率'!B37)</f>
        <v>青果市場事業特別会計</v>
      </c>
      <c r="BH34" s="597"/>
      <c r="BI34" s="597"/>
      <c r="BJ34" s="597"/>
      <c r="BK34" s="597"/>
      <c r="BL34" s="597"/>
      <c r="BM34" s="597"/>
      <c r="BN34" s="597"/>
      <c r="BO34" s="597"/>
      <c r="BP34" s="597"/>
      <c r="BQ34" s="597"/>
      <c r="BR34" s="597"/>
      <c r="BS34" s="597"/>
      <c r="BT34" s="597"/>
      <c r="BU34" s="597"/>
      <c r="BV34" s="165"/>
      <c r="BW34" s="596">
        <f>IF(BY34="","",MAX(C34:D43,U34:V43,AM34:AN43,BE34:BF43)+1)</f>
        <v>14</v>
      </c>
      <c r="BX34" s="596"/>
      <c r="BY34" s="597" t="str">
        <f>IF('各会計、関係団体の財政状況及び健全化判断比率'!B68="","",'各会計、関係団体の財政状況及び健全化判断比率'!B68)</f>
        <v>山口県市町総合事務組合一般会計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防府市農業公社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索道事業特別会計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国民健康保険事業特別会計</v>
      </c>
      <c r="X35" s="597"/>
      <c r="Y35" s="597"/>
      <c r="Z35" s="597"/>
      <c r="AA35" s="597"/>
      <c r="AB35" s="597"/>
      <c r="AC35" s="597"/>
      <c r="AD35" s="597"/>
      <c r="AE35" s="597"/>
      <c r="AF35" s="597"/>
      <c r="AG35" s="597"/>
      <c r="AH35" s="597"/>
      <c r="AI35" s="597"/>
      <c r="AJ35" s="597"/>
      <c r="AK35" s="597"/>
      <c r="AL35" s="165"/>
      <c r="AM35" s="596">
        <f t="shared" ref="AM35:AM43" si="0">IF(AO35="","",AM34+1)</f>
        <v>10</v>
      </c>
      <c r="AN35" s="596"/>
      <c r="AO35" s="597" t="str">
        <f>IF('各会計、関係団体の財政状況及び健全化判断比率'!B35="","",'各会計、関係団体の財政状況及び健全化判断比率'!B35)</f>
        <v>工業用水道事業会計</v>
      </c>
      <c r="AP35" s="597"/>
      <c r="AQ35" s="597"/>
      <c r="AR35" s="597"/>
      <c r="AS35" s="597"/>
      <c r="AT35" s="597"/>
      <c r="AU35" s="597"/>
      <c r="AV35" s="597"/>
      <c r="AW35" s="597"/>
      <c r="AX35" s="597"/>
      <c r="AY35" s="597"/>
      <c r="AZ35" s="597"/>
      <c r="BA35" s="597"/>
      <c r="BB35" s="597"/>
      <c r="BC35" s="597"/>
      <c r="BD35" s="165"/>
      <c r="BE35" s="596">
        <f t="shared" ref="BE35:BE43" si="1">IF(BG35="","",BE34+1)</f>
        <v>13</v>
      </c>
      <c r="BF35" s="596"/>
      <c r="BG35" s="597" t="str">
        <f>IF('各会計、関係団体の財政状況及び健全化判断比率'!B38="","",'各会計、関係団体の財政状況及び健全化判断比率'!B38)</f>
        <v>と場事業特別会計</v>
      </c>
      <c r="BH35" s="597"/>
      <c r="BI35" s="597"/>
      <c r="BJ35" s="597"/>
      <c r="BK35" s="597"/>
      <c r="BL35" s="597"/>
      <c r="BM35" s="597"/>
      <c r="BN35" s="597"/>
      <c r="BO35" s="597"/>
      <c r="BP35" s="597"/>
      <c r="BQ35" s="597"/>
      <c r="BR35" s="597"/>
      <c r="BS35" s="597"/>
      <c r="BT35" s="597"/>
      <c r="BU35" s="597"/>
      <c r="BV35" s="165"/>
      <c r="BW35" s="596">
        <f t="shared" ref="BW35:BW43" si="2">IF(BY35="","",BW34+1)</f>
        <v>15</v>
      </c>
      <c r="BX35" s="596"/>
      <c r="BY35" s="597" t="str">
        <f>IF('各会計、関係団体の財政状況及び健全化判断比率'!B69="","",'各会計、関係団体の財政状況及び健全化判断比率'!B69)</f>
        <v>山口県市町総合事務組合山口県自治会館管理特別会計</v>
      </c>
      <c r="BZ35" s="597"/>
      <c r="CA35" s="597"/>
      <c r="CB35" s="597"/>
      <c r="CC35" s="597"/>
      <c r="CD35" s="597"/>
      <c r="CE35" s="597"/>
      <c r="CF35" s="597"/>
      <c r="CG35" s="597"/>
      <c r="CH35" s="597"/>
      <c r="CI35" s="597"/>
      <c r="CJ35" s="597"/>
      <c r="CK35" s="597"/>
      <c r="CL35" s="597"/>
      <c r="CM35" s="597"/>
      <c r="CN35" s="165"/>
      <c r="CO35" s="596">
        <f t="shared" ref="CO35:CO43" si="3">IF(CQ35="","",CO34+1)</f>
        <v>19</v>
      </c>
      <c r="CP35" s="596"/>
      <c r="CQ35" s="597" t="str">
        <f>IF('各会計、関係団体の財政状況及び健全化判断比率'!BS8="","",'各会計、関係団体の財政状況及び健全化判断比率'!BS8)</f>
        <v>防府水道センター</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駐車場事業特別会計</v>
      </c>
      <c r="X36" s="597"/>
      <c r="Y36" s="597"/>
      <c r="Z36" s="597"/>
      <c r="AA36" s="597"/>
      <c r="AB36" s="597"/>
      <c r="AC36" s="597"/>
      <c r="AD36" s="597"/>
      <c r="AE36" s="597"/>
      <c r="AF36" s="597"/>
      <c r="AG36" s="597"/>
      <c r="AH36" s="597"/>
      <c r="AI36" s="597"/>
      <c r="AJ36" s="597"/>
      <c r="AK36" s="597"/>
      <c r="AL36" s="165"/>
      <c r="AM36" s="596">
        <f t="shared" si="0"/>
        <v>11</v>
      </c>
      <c r="AN36" s="596"/>
      <c r="AO36" s="597" t="str">
        <f>IF('各会計、関係団体の財政状況及び健全化判断比率'!B36="","",'各会計、関係団体の財政状況及び健全化判断比率'!B36)</f>
        <v>公共下水道事業会計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16</v>
      </c>
      <c r="BX36" s="596"/>
      <c r="BY36" s="597" t="str">
        <f>IF('各会計、関係団体の財政状況及び健全化判断比率'!B70="","",'各会計、関係団体の財政状況及び健全化判断比率'!B70)</f>
        <v>山口県後期高齢者医療広域連合一般会計</v>
      </c>
      <c r="BZ36" s="597"/>
      <c r="CA36" s="597"/>
      <c r="CB36" s="597"/>
      <c r="CC36" s="597"/>
      <c r="CD36" s="597"/>
      <c r="CE36" s="597"/>
      <c r="CF36" s="597"/>
      <c r="CG36" s="597"/>
      <c r="CH36" s="597"/>
      <c r="CI36" s="597"/>
      <c r="CJ36" s="597"/>
      <c r="CK36" s="597"/>
      <c r="CL36" s="597"/>
      <c r="CM36" s="597"/>
      <c r="CN36" s="165"/>
      <c r="CO36" s="596">
        <f t="shared" si="3"/>
        <v>20</v>
      </c>
      <c r="CP36" s="596"/>
      <c r="CQ36" s="597" t="str">
        <f>IF('各会計、関係団体の財政状況及び健全化判断比率'!BS9="","",'各会計、関係団体の財政状況及び健全化判断比率'!BS9)</f>
        <v>防府市文化振興財団</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交通災害共済事業特別会計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17</v>
      </c>
      <c r="BX37" s="596"/>
      <c r="BY37" s="597" t="str">
        <f>IF('各会計、関係団体の財政状況及び健全化判断比率'!B71="","",'各会計、関係団体の財政状況及び健全化判断比率'!B71)</f>
        <v>山口県後期高齢者医療広域連合後期高齢者医療特別会計</v>
      </c>
      <c r="BZ37" s="597"/>
      <c r="CA37" s="597"/>
      <c r="CB37" s="597"/>
      <c r="CC37" s="597"/>
      <c r="CD37" s="597"/>
      <c r="CE37" s="597"/>
      <c r="CF37" s="597"/>
      <c r="CG37" s="597"/>
      <c r="CH37" s="597"/>
      <c r="CI37" s="597"/>
      <c r="CJ37" s="597"/>
      <c r="CK37" s="597"/>
      <c r="CL37" s="597"/>
      <c r="CM37" s="597"/>
      <c r="CN37" s="165"/>
      <c r="CO37" s="596">
        <f t="shared" si="3"/>
        <v>21</v>
      </c>
      <c r="CP37" s="596"/>
      <c r="CQ37" s="597" t="str">
        <f>IF('各会計、関係団体の財政状況及び健全化判断比率'!BS10="","",'各会計、関係団体の財政状況及び健全化判断比率'!BS10)</f>
        <v>山口・防府地域工芸・地場産業振興センター</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7</v>
      </c>
      <c r="V38" s="596"/>
      <c r="W38" s="597" t="str">
        <f>IF('各会計、関係団体の財政状況及び健全化判断比率'!B32="","",'各会計、関係団体の財政状況及び健全化判断比率'!B32)</f>
        <v>介護保険事業特別会計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f t="shared" si="3"/>
        <v>22</v>
      </c>
      <c r="CP38" s="596"/>
      <c r="CQ38" s="597" t="str">
        <f>IF('各会計、関係団体の財政状況及び健全化判断比率'!BS11="","",'各会計、関係団体の財政状況及び健全化判断比率'!BS11)</f>
        <v>野島海運</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f t="shared" si="4"/>
        <v>8</v>
      </c>
      <c r="V39" s="596"/>
      <c r="W39" s="597" t="str">
        <f>IF('各会計、関係団体の財政状況及び健全化判断比率'!B33="","",'各会計、関係団体の財政状況及び健全化判断比率'!B33)</f>
        <v>後期高齢者医療事業特別会計</v>
      </c>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f t="shared" si="3"/>
        <v>23</v>
      </c>
      <c r="CP39" s="596"/>
      <c r="CQ39" s="597" t="str">
        <f>IF('各会計、関係団体の財政状況及び健全化判断比率'!BS12="","",'各会計、関係団体の財政状況及び健全化判断比率'!BS12)</f>
        <v>防府市土地開発公社</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f t="shared" si="3"/>
        <v>24</v>
      </c>
      <c r="CP40" s="596"/>
      <c r="CQ40" s="597" t="str">
        <f>IF('各会計、関係団体の財政状況及び健全化判断比率'!BS13="","",'各会計、関係団体の財政状況及び健全化判断比率'!BS13)</f>
        <v>防府地域振興</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f t="shared" si="3"/>
        <v>25</v>
      </c>
      <c r="CP41" s="596"/>
      <c r="CQ41" s="597" t="str">
        <f>IF('各会計、関係団体の財政状況及び健全化判断比率'!BS14="","",'各会計、関係団体の財政状況及び健全化判断比率'!BS14)</f>
        <v>やまぐち農林振興公社</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81" t="s">
        <v>523</v>
      </c>
      <c r="D34" s="1181"/>
      <c r="E34" s="1182"/>
      <c r="F34" s="32">
        <v>8.8000000000000007</v>
      </c>
      <c r="G34" s="33">
        <v>9.5</v>
      </c>
      <c r="H34" s="33">
        <v>10.029999999999999</v>
      </c>
      <c r="I34" s="33">
        <v>10.76</v>
      </c>
      <c r="J34" s="34">
        <v>10.17</v>
      </c>
      <c r="K34" s="22"/>
      <c r="L34" s="22"/>
      <c r="M34" s="22"/>
      <c r="N34" s="22"/>
      <c r="O34" s="22"/>
      <c r="P34" s="22"/>
    </row>
    <row r="35" spans="1:16" ht="39" customHeight="1" x14ac:dyDescent="0.15">
      <c r="A35" s="22"/>
      <c r="B35" s="35"/>
      <c r="C35" s="1175" t="s">
        <v>524</v>
      </c>
      <c r="D35" s="1176"/>
      <c r="E35" s="1177"/>
      <c r="F35" s="36">
        <v>6.95</v>
      </c>
      <c r="G35" s="37">
        <v>4.67</v>
      </c>
      <c r="H35" s="37">
        <v>7.09</v>
      </c>
      <c r="I35" s="37">
        <v>6.6</v>
      </c>
      <c r="J35" s="38">
        <v>5.58</v>
      </c>
      <c r="K35" s="22"/>
      <c r="L35" s="22"/>
      <c r="M35" s="22"/>
      <c r="N35" s="22"/>
      <c r="O35" s="22"/>
      <c r="P35" s="22"/>
    </row>
    <row r="36" spans="1:16" ht="39" customHeight="1" x14ac:dyDescent="0.15">
      <c r="A36" s="22"/>
      <c r="B36" s="35"/>
      <c r="C36" s="1175" t="s">
        <v>525</v>
      </c>
      <c r="D36" s="1176"/>
      <c r="E36" s="1177"/>
      <c r="F36" s="36">
        <v>3.2</v>
      </c>
      <c r="G36" s="37">
        <v>3.82</v>
      </c>
      <c r="H36" s="37">
        <v>4.7699999999999996</v>
      </c>
      <c r="I36" s="37">
        <v>4.8099999999999996</v>
      </c>
      <c r="J36" s="38">
        <v>3.72</v>
      </c>
      <c r="K36" s="22"/>
      <c r="L36" s="22"/>
      <c r="M36" s="22"/>
      <c r="N36" s="22"/>
      <c r="O36" s="22"/>
      <c r="P36" s="22"/>
    </row>
    <row r="37" spans="1:16" ht="39" customHeight="1" x14ac:dyDescent="0.15">
      <c r="A37" s="22"/>
      <c r="B37" s="35"/>
      <c r="C37" s="1175" t="s">
        <v>526</v>
      </c>
      <c r="D37" s="1176"/>
      <c r="E37" s="1177"/>
      <c r="F37" s="36">
        <v>2.2599999999999998</v>
      </c>
      <c r="G37" s="37">
        <v>2.85</v>
      </c>
      <c r="H37" s="37">
        <v>3.07</v>
      </c>
      <c r="I37" s="37">
        <v>3.21</v>
      </c>
      <c r="J37" s="38">
        <v>3.3</v>
      </c>
      <c r="K37" s="22"/>
      <c r="L37" s="22"/>
      <c r="M37" s="22"/>
      <c r="N37" s="22"/>
      <c r="O37" s="22"/>
      <c r="P37" s="22"/>
    </row>
    <row r="38" spans="1:16" ht="39" customHeight="1" x14ac:dyDescent="0.15">
      <c r="A38" s="22"/>
      <c r="B38" s="35"/>
      <c r="C38" s="1175" t="s">
        <v>527</v>
      </c>
      <c r="D38" s="1176"/>
      <c r="E38" s="1177"/>
      <c r="F38" s="36">
        <v>1.01</v>
      </c>
      <c r="G38" s="37">
        <v>1.35</v>
      </c>
      <c r="H38" s="37">
        <v>1.48</v>
      </c>
      <c r="I38" s="37">
        <v>2.06</v>
      </c>
      <c r="J38" s="38">
        <v>2.56</v>
      </c>
      <c r="K38" s="22"/>
      <c r="L38" s="22"/>
      <c r="M38" s="22"/>
      <c r="N38" s="22"/>
      <c r="O38" s="22"/>
      <c r="P38" s="22"/>
    </row>
    <row r="39" spans="1:16" ht="39" customHeight="1" x14ac:dyDescent="0.15">
      <c r="A39" s="22"/>
      <c r="B39" s="35"/>
      <c r="C39" s="1175" t="s">
        <v>528</v>
      </c>
      <c r="D39" s="1176"/>
      <c r="E39" s="1177"/>
      <c r="F39" s="36">
        <v>1.62</v>
      </c>
      <c r="G39" s="37">
        <v>1.26</v>
      </c>
      <c r="H39" s="37">
        <v>1.53</v>
      </c>
      <c r="I39" s="37">
        <v>1.85</v>
      </c>
      <c r="J39" s="38">
        <v>1.57</v>
      </c>
      <c r="K39" s="22"/>
      <c r="L39" s="22"/>
      <c r="M39" s="22"/>
      <c r="N39" s="22"/>
      <c r="O39" s="22"/>
      <c r="P39" s="22"/>
    </row>
    <row r="40" spans="1:16" ht="39" customHeight="1" x14ac:dyDescent="0.15">
      <c r="A40" s="22"/>
      <c r="B40" s="35"/>
      <c r="C40" s="1175" t="s">
        <v>529</v>
      </c>
      <c r="D40" s="1176"/>
      <c r="E40" s="1177"/>
      <c r="F40" s="36">
        <v>0.32</v>
      </c>
      <c r="G40" s="37">
        <v>0.84</v>
      </c>
      <c r="H40" s="37">
        <v>0.69</v>
      </c>
      <c r="I40" s="37">
        <v>0.62</v>
      </c>
      <c r="J40" s="38">
        <v>0.39</v>
      </c>
      <c r="K40" s="22"/>
      <c r="L40" s="22"/>
      <c r="M40" s="22"/>
      <c r="N40" s="22"/>
      <c r="O40" s="22"/>
      <c r="P40" s="22"/>
    </row>
    <row r="41" spans="1:16" ht="39" customHeight="1" x14ac:dyDescent="0.15">
      <c r="A41" s="22"/>
      <c r="B41" s="35"/>
      <c r="C41" s="1175" t="s">
        <v>530</v>
      </c>
      <c r="D41" s="1176"/>
      <c r="E41" s="1177"/>
      <c r="F41" s="36">
        <v>0.13</v>
      </c>
      <c r="G41" s="37">
        <v>0.16</v>
      </c>
      <c r="H41" s="37">
        <v>0.15</v>
      </c>
      <c r="I41" s="37">
        <v>0.17</v>
      </c>
      <c r="J41" s="38">
        <v>0.15</v>
      </c>
      <c r="K41" s="22"/>
      <c r="L41" s="22"/>
      <c r="M41" s="22"/>
      <c r="N41" s="22"/>
      <c r="O41" s="22"/>
      <c r="P41" s="22"/>
    </row>
    <row r="42" spans="1:16" ht="39" customHeight="1" x14ac:dyDescent="0.15">
      <c r="A42" s="22"/>
      <c r="B42" s="39"/>
      <c r="C42" s="1175" t="s">
        <v>531</v>
      </c>
      <c r="D42" s="1176"/>
      <c r="E42" s="1177"/>
      <c r="F42" s="36" t="s">
        <v>476</v>
      </c>
      <c r="G42" s="37" t="s">
        <v>476</v>
      </c>
      <c r="H42" s="37" t="s">
        <v>476</v>
      </c>
      <c r="I42" s="37" t="s">
        <v>476</v>
      </c>
      <c r="J42" s="38" t="s">
        <v>476</v>
      </c>
      <c r="K42" s="22"/>
      <c r="L42" s="22"/>
      <c r="M42" s="22"/>
      <c r="N42" s="22"/>
      <c r="O42" s="22"/>
      <c r="P42" s="22"/>
    </row>
    <row r="43" spans="1:16" ht="39" customHeight="1" thickBot="1" x14ac:dyDescent="0.2">
      <c r="A43" s="22"/>
      <c r="B43" s="40"/>
      <c r="C43" s="1178" t="s">
        <v>532</v>
      </c>
      <c r="D43" s="1179"/>
      <c r="E43" s="1180"/>
      <c r="F43" s="41">
        <v>0.1</v>
      </c>
      <c r="G43" s="42">
        <v>0.11</v>
      </c>
      <c r="H43" s="42">
        <v>0.15</v>
      </c>
      <c r="I43" s="42">
        <v>0.14000000000000001</v>
      </c>
      <c r="J43" s="43">
        <v>0.15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3694</v>
      </c>
      <c r="L45" s="60">
        <v>3750</v>
      </c>
      <c r="M45" s="60">
        <v>3847</v>
      </c>
      <c r="N45" s="60">
        <v>3773</v>
      </c>
      <c r="O45" s="61">
        <v>3627</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x14ac:dyDescent="0.15">
      <c r="A48" s="48"/>
      <c r="B48" s="1193"/>
      <c r="C48" s="1194"/>
      <c r="D48" s="62"/>
      <c r="E48" s="1185" t="s">
        <v>14</v>
      </c>
      <c r="F48" s="1185"/>
      <c r="G48" s="1185"/>
      <c r="H48" s="1185"/>
      <c r="I48" s="1185"/>
      <c r="J48" s="1186"/>
      <c r="K48" s="63">
        <v>933</v>
      </c>
      <c r="L48" s="64">
        <v>913</v>
      </c>
      <c r="M48" s="64">
        <v>921</v>
      </c>
      <c r="N48" s="64">
        <v>925</v>
      </c>
      <c r="O48" s="65">
        <v>954</v>
      </c>
      <c r="P48" s="48"/>
      <c r="Q48" s="48"/>
      <c r="R48" s="48"/>
      <c r="S48" s="48"/>
      <c r="T48" s="48"/>
      <c r="U48" s="48"/>
    </row>
    <row r="49" spans="1:21" ht="30.75" customHeight="1" x14ac:dyDescent="0.15">
      <c r="A49" s="48"/>
      <c r="B49" s="1193"/>
      <c r="C49" s="1194"/>
      <c r="D49" s="62"/>
      <c r="E49" s="1185" t="s">
        <v>15</v>
      </c>
      <c r="F49" s="1185"/>
      <c r="G49" s="1185"/>
      <c r="H49" s="1185"/>
      <c r="I49" s="1185"/>
      <c r="J49" s="1186"/>
      <c r="K49" s="63" t="s">
        <v>476</v>
      </c>
      <c r="L49" s="64" t="s">
        <v>476</v>
      </c>
      <c r="M49" s="64" t="s">
        <v>476</v>
      </c>
      <c r="N49" s="64" t="s">
        <v>476</v>
      </c>
      <c r="O49" s="65" t="s">
        <v>476</v>
      </c>
      <c r="P49" s="48"/>
      <c r="Q49" s="48"/>
      <c r="R49" s="48"/>
      <c r="S49" s="48"/>
      <c r="T49" s="48"/>
      <c r="U49" s="48"/>
    </row>
    <row r="50" spans="1:21" ht="30.75" customHeight="1" x14ac:dyDescent="0.15">
      <c r="A50" s="48"/>
      <c r="B50" s="1193"/>
      <c r="C50" s="1194"/>
      <c r="D50" s="62"/>
      <c r="E50" s="1185" t="s">
        <v>16</v>
      </c>
      <c r="F50" s="1185"/>
      <c r="G50" s="1185"/>
      <c r="H50" s="1185"/>
      <c r="I50" s="1185"/>
      <c r="J50" s="1186"/>
      <c r="K50" s="63">
        <v>67</v>
      </c>
      <c r="L50" s="64">
        <v>71</v>
      </c>
      <c r="M50" s="64">
        <v>29</v>
      </c>
      <c r="N50" s="64">
        <v>8</v>
      </c>
      <c r="O50" s="65">
        <v>7</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t="s">
        <v>476</v>
      </c>
      <c r="N51" s="64" t="s">
        <v>476</v>
      </c>
      <c r="O51" s="65" t="s">
        <v>476</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3960</v>
      </c>
      <c r="L52" s="64">
        <v>3902</v>
      </c>
      <c r="M52" s="64">
        <v>4036</v>
      </c>
      <c r="N52" s="64">
        <v>4137</v>
      </c>
      <c r="O52" s="65">
        <v>3951</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734</v>
      </c>
      <c r="L53" s="69">
        <v>832</v>
      </c>
      <c r="M53" s="69">
        <v>761</v>
      </c>
      <c r="N53" s="69">
        <v>569</v>
      </c>
      <c r="O53" s="70">
        <v>637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515</v>
      </c>
      <c r="J40" s="79" t="s">
        <v>516</v>
      </c>
      <c r="K40" s="79" t="s">
        <v>517</v>
      </c>
      <c r="L40" s="79" t="s">
        <v>518</v>
      </c>
      <c r="M40" s="80" t="s">
        <v>519</v>
      </c>
    </row>
    <row r="41" spans="2:13" ht="27.75" customHeight="1" x14ac:dyDescent="0.15">
      <c r="B41" s="1199" t="s">
        <v>23</v>
      </c>
      <c r="C41" s="1200"/>
      <c r="D41" s="81"/>
      <c r="E41" s="1205" t="s">
        <v>24</v>
      </c>
      <c r="F41" s="1205"/>
      <c r="G41" s="1205"/>
      <c r="H41" s="1206"/>
      <c r="I41" s="82">
        <v>35277</v>
      </c>
      <c r="J41" s="83">
        <v>38205</v>
      </c>
      <c r="K41" s="83">
        <v>38703</v>
      </c>
      <c r="L41" s="83">
        <v>38661</v>
      </c>
      <c r="M41" s="84">
        <v>38955</v>
      </c>
    </row>
    <row r="42" spans="2:13" ht="27.75" customHeight="1" x14ac:dyDescent="0.15">
      <c r="B42" s="1201"/>
      <c r="C42" s="1202"/>
      <c r="D42" s="85"/>
      <c r="E42" s="1207" t="s">
        <v>25</v>
      </c>
      <c r="F42" s="1207"/>
      <c r="G42" s="1207"/>
      <c r="H42" s="1208"/>
      <c r="I42" s="86">
        <v>849</v>
      </c>
      <c r="J42" s="87">
        <v>381</v>
      </c>
      <c r="K42" s="87">
        <v>330</v>
      </c>
      <c r="L42" s="87">
        <v>329</v>
      </c>
      <c r="M42" s="88">
        <v>355</v>
      </c>
    </row>
    <row r="43" spans="2:13" ht="27.75" customHeight="1" x14ac:dyDescent="0.15">
      <c r="B43" s="1201"/>
      <c r="C43" s="1202"/>
      <c r="D43" s="85"/>
      <c r="E43" s="1207" t="s">
        <v>26</v>
      </c>
      <c r="F43" s="1207"/>
      <c r="G43" s="1207"/>
      <c r="H43" s="1208"/>
      <c r="I43" s="86">
        <v>14976</v>
      </c>
      <c r="J43" s="87">
        <v>14340</v>
      </c>
      <c r="K43" s="87">
        <v>14633</v>
      </c>
      <c r="L43" s="87">
        <v>14733</v>
      </c>
      <c r="M43" s="88">
        <v>14956</v>
      </c>
    </row>
    <row r="44" spans="2:13" ht="27.75" customHeight="1" x14ac:dyDescent="0.15">
      <c r="B44" s="1201"/>
      <c r="C44" s="1202"/>
      <c r="D44" s="85"/>
      <c r="E44" s="1207" t="s">
        <v>27</v>
      </c>
      <c r="F44" s="1207"/>
      <c r="G44" s="1207"/>
      <c r="H44" s="1208"/>
      <c r="I44" s="86" t="s">
        <v>476</v>
      </c>
      <c r="J44" s="87" t="s">
        <v>476</v>
      </c>
      <c r="K44" s="87" t="s">
        <v>476</v>
      </c>
      <c r="L44" s="87" t="s">
        <v>476</v>
      </c>
      <c r="M44" s="88" t="s">
        <v>476</v>
      </c>
    </row>
    <row r="45" spans="2:13" ht="27.75" customHeight="1" x14ac:dyDescent="0.15">
      <c r="B45" s="1201"/>
      <c r="C45" s="1202"/>
      <c r="D45" s="85"/>
      <c r="E45" s="1207" t="s">
        <v>28</v>
      </c>
      <c r="F45" s="1207"/>
      <c r="G45" s="1207"/>
      <c r="H45" s="1208"/>
      <c r="I45" s="86">
        <v>7597</v>
      </c>
      <c r="J45" s="87">
        <v>7313</v>
      </c>
      <c r="K45" s="87">
        <v>6762</v>
      </c>
      <c r="L45" s="87">
        <v>6391</v>
      </c>
      <c r="M45" s="88">
        <v>5904</v>
      </c>
    </row>
    <row r="46" spans="2:13" ht="27.75" customHeight="1" x14ac:dyDescent="0.15">
      <c r="B46" s="1201"/>
      <c r="C46" s="1202"/>
      <c r="D46" s="85"/>
      <c r="E46" s="1207" t="s">
        <v>29</v>
      </c>
      <c r="F46" s="1207"/>
      <c r="G46" s="1207"/>
      <c r="H46" s="1208"/>
      <c r="I46" s="86">
        <v>8</v>
      </c>
      <c r="J46" s="87">
        <v>6</v>
      </c>
      <c r="K46" s="87">
        <v>4</v>
      </c>
      <c r="L46" s="87">
        <v>3</v>
      </c>
      <c r="M46" s="88">
        <v>1</v>
      </c>
    </row>
    <row r="47" spans="2:13" ht="27.75" customHeight="1" x14ac:dyDescent="0.15">
      <c r="B47" s="1201"/>
      <c r="C47" s="1202"/>
      <c r="D47" s="85"/>
      <c r="E47" s="1207" t="s">
        <v>30</v>
      </c>
      <c r="F47" s="1207"/>
      <c r="G47" s="1207"/>
      <c r="H47" s="1208"/>
      <c r="I47" s="86" t="s">
        <v>476</v>
      </c>
      <c r="J47" s="87" t="s">
        <v>476</v>
      </c>
      <c r="K47" s="87" t="s">
        <v>476</v>
      </c>
      <c r="L47" s="87" t="s">
        <v>476</v>
      </c>
      <c r="M47" s="88" t="s">
        <v>476</v>
      </c>
    </row>
    <row r="48" spans="2:13" ht="27.75" customHeight="1" x14ac:dyDescent="0.15">
      <c r="B48" s="1203"/>
      <c r="C48" s="1204"/>
      <c r="D48" s="85"/>
      <c r="E48" s="1207" t="s">
        <v>31</v>
      </c>
      <c r="F48" s="1207"/>
      <c r="G48" s="1207"/>
      <c r="H48" s="1208"/>
      <c r="I48" s="86" t="s">
        <v>476</v>
      </c>
      <c r="J48" s="87" t="s">
        <v>476</v>
      </c>
      <c r="K48" s="87" t="s">
        <v>476</v>
      </c>
      <c r="L48" s="87" t="s">
        <v>476</v>
      </c>
      <c r="M48" s="88" t="s">
        <v>476</v>
      </c>
    </row>
    <row r="49" spans="2:13" ht="27.75" customHeight="1" x14ac:dyDescent="0.15">
      <c r="B49" s="1209" t="s">
        <v>32</v>
      </c>
      <c r="C49" s="1210"/>
      <c r="D49" s="89"/>
      <c r="E49" s="1207" t="s">
        <v>33</v>
      </c>
      <c r="F49" s="1207"/>
      <c r="G49" s="1207"/>
      <c r="H49" s="1208"/>
      <c r="I49" s="86">
        <v>9307</v>
      </c>
      <c r="J49" s="87">
        <v>9914</v>
      </c>
      <c r="K49" s="87">
        <v>10691</v>
      </c>
      <c r="L49" s="87">
        <v>10898</v>
      </c>
      <c r="M49" s="88">
        <v>11813</v>
      </c>
    </row>
    <row r="50" spans="2:13" ht="27.75" customHeight="1" x14ac:dyDescent="0.15">
      <c r="B50" s="1201"/>
      <c r="C50" s="1202"/>
      <c r="D50" s="85"/>
      <c r="E50" s="1207" t="s">
        <v>34</v>
      </c>
      <c r="F50" s="1207"/>
      <c r="G50" s="1207"/>
      <c r="H50" s="1208"/>
      <c r="I50" s="86">
        <v>13105</v>
      </c>
      <c r="J50" s="87">
        <v>12908</v>
      </c>
      <c r="K50" s="87">
        <v>12559</v>
      </c>
      <c r="L50" s="87">
        <v>12185</v>
      </c>
      <c r="M50" s="88">
        <v>11932</v>
      </c>
    </row>
    <row r="51" spans="2:13" ht="27.75" customHeight="1" x14ac:dyDescent="0.15">
      <c r="B51" s="1203"/>
      <c r="C51" s="1204"/>
      <c r="D51" s="85"/>
      <c r="E51" s="1207" t="s">
        <v>35</v>
      </c>
      <c r="F51" s="1207"/>
      <c r="G51" s="1207"/>
      <c r="H51" s="1208"/>
      <c r="I51" s="86">
        <v>34481</v>
      </c>
      <c r="J51" s="87">
        <v>36789</v>
      </c>
      <c r="K51" s="87">
        <v>38331</v>
      </c>
      <c r="L51" s="87">
        <v>38343</v>
      </c>
      <c r="M51" s="88">
        <v>38774</v>
      </c>
    </row>
    <row r="52" spans="2:13" ht="27.75" customHeight="1" thickBot="1" x14ac:dyDescent="0.2">
      <c r="B52" s="1211" t="s">
        <v>36</v>
      </c>
      <c r="C52" s="1212"/>
      <c r="D52" s="90"/>
      <c r="E52" s="1213" t="s">
        <v>37</v>
      </c>
      <c r="F52" s="1213"/>
      <c r="G52" s="1213"/>
      <c r="H52" s="1214"/>
      <c r="I52" s="91">
        <v>1812</v>
      </c>
      <c r="J52" s="92">
        <v>635</v>
      </c>
      <c r="K52" s="92">
        <v>-1149</v>
      </c>
      <c r="L52" s="92">
        <v>-1310</v>
      </c>
      <c r="M52" s="93">
        <v>-2348</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26" zoomScale="80" zoomScaleNormal="80" zoomScaleSheetLayoutView="55" workbookViewId="0">
      <selection activeCell="G70" sqref="G70"/>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548</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548</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550</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551</v>
      </c>
    </row>
    <row r="50" spans="1:17" x14ac:dyDescent="0.15">
      <c r="B50" s="248"/>
      <c r="C50" s="244"/>
      <c r="D50" s="244"/>
      <c r="E50" s="244"/>
      <c r="F50" s="244"/>
      <c r="G50" s="1224"/>
      <c r="H50" s="1225"/>
      <c r="I50" s="1225"/>
      <c r="J50" s="1226"/>
      <c r="K50" s="354" t="s">
        <v>515</v>
      </c>
      <c r="L50" s="354" t="s">
        <v>516</v>
      </c>
      <c r="M50" s="354" t="s">
        <v>517</v>
      </c>
      <c r="N50" s="354" t="s">
        <v>518</v>
      </c>
      <c r="O50" s="354" t="s">
        <v>519</v>
      </c>
    </row>
    <row r="51" spans="1:17" x14ac:dyDescent="0.15">
      <c r="B51" s="248"/>
      <c r="C51" s="244"/>
      <c r="D51" s="244"/>
      <c r="E51" s="244"/>
      <c r="F51" s="244"/>
      <c r="G51" s="1227" t="s">
        <v>552</v>
      </c>
      <c r="H51" s="1228"/>
      <c r="I51" s="1233" t="s">
        <v>553</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554</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555</v>
      </c>
      <c r="H55" s="1241"/>
      <c r="I55" s="1237" t="s">
        <v>553</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554</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556</v>
      </c>
      <c r="C63" s="244"/>
      <c r="D63" s="244"/>
      <c r="E63" s="244"/>
      <c r="F63" s="244"/>
      <c r="G63" s="244"/>
      <c r="H63" s="244"/>
      <c r="I63" s="244"/>
      <c r="J63" s="244"/>
      <c r="K63" s="244"/>
      <c r="L63" s="244"/>
      <c r="M63" s="244"/>
      <c r="N63" s="244"/>
      <c r="O63" s="244"/>
    </row>
    <row r="64" spans="1:17" x14ac:dyDescent="0.15">
      <c r="B64" s="248"/>
      <c r="C64" s="244"/>
      <c r="D64" s="244"/>
      <c r="E64" s="244"/>
      <c r="F64" s="244"/>
      <c r="G64" s="351" t="s">
        <v>550</v>
      </c>
      <c r="I64" s="352"/>
      <c r="J64" s="352"/>
      <c r="K64" s="352"/>
      <c r="L64" s="244"/>
      <c r="M64" s="244"/>
      <c r="N64" s="244"/>
      <c r="O64" s="244"/>
    </row>
    <row r="65" spans="2:30" x14ac:dyDescent="0.15">
      <c r="B65" s="248"/>
      <c r="C65" s="244"/>
      <c r="D65" s="244"/>
      <c r="E65" s="244"/>
      <c r="F65" s="244"/>
      <c r="G65" s="1247" t="s">
        <v>559</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557</v>
      </c>
      <c r="I71" s="368"/>
      <c r="J71" s="364"/>
      <c r="K71" s="364"/>
      <c r="L71" s="365"/>
      <c r="M71" s="364"/>
      <c r="N71" s="365"/>
      <c r="O71" s="366"/>
    </row>
    <row r="72" spans="2:30" x14ac:dyDescent="0.15">
      <c r="B72" s="248"/>
      <c r="C72" s="244"/>
      <c r="D72" s="244"/>
      <c r="E72" s="244"/>
      <c r="F72" s="244"/>
      <c r="G72" s="1224"/>
      <c r="H72" s="1225"/>
      <c r="I72" s="1225"/>
      <c r="J72" s="1226"/>
      <c r="K72" s="354" t="s">
        <v>515</v>
      </c>
      <c r="L72" s="354" t="s">
        <v>516</v>
      </c>
      <c r="M72" s="354" t="s">
        <v>517</v>
      </c>
      <c r="N72" s="354" t="s">
        <v>518</v>
      </c>
      <c r="O72" s="354" t="s">
        <v>519</v>
      </c>
    </row>
    <row r="73" spans="2:30" x14ac:dyDescent="0.15">
      <c r="B73" s="248"/>
      <c r="C73" s="244"/>
      <c r="D73" s="244"/>
      <c r="E73" s="244"/>
      <c r="F73" s="244"/>
      <c r="G73" s="1227" t="s">
        <v>552</v>
      </c>
      <c r="H73" s="1228"/>
      <c r="I73" s="1233" t="s">
        <v>553</v>
      </c>
      <c r="J73" s="1233"/>
      <c r="K73" s="1248">
        <v>9.3000000000000007</v>
      </c>
      <c r="L73" s="1248">
        <v>3.2</v>
      </c>
      <c r="M73" s="1236"/>
      <c r="N73" s="1236"/>
      <c r="O73" s="1236"/>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558</v>
      </c>
      <c r="J75" s="1237"/>
      <c r="K75" s="1249">
        <v>5.3</v>
      </c>
      <c r="L75" s="1249">
        <v>4.4000000000000004</v>
      </c>
      <c r="M75" s="1249">
        <v>3.9</v>
      </c>
      <c r="N75" s="1249">
        <v>3.6</v>
      </c>
      <c r="O75" s="1249">
        <v>3.3</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555</v>
      </c>
      <c r="H77" s="1241"/>
      <c r="I77" s="1237" t="s">
        <v>553</v>
      </c>
      <c r="J77" s="1237"/>
      <c r="K77" s="1248">
        <v>55.5</v>
      </c>
      <c r="L77" s="1248">
        <v>46.1</v>
      </c>
      <c r="M77" s="1236">
        <v>37.6</v>
      </c>
      <c r="N77" s="1236">
        <v>33.799999999999997</v>
      </c>
      <c r="O77" s="1236">
        <v>15.8</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558</v>
      </c>
      <c r="J79" s="1246"/>
      <c r="K79" s="1251">
        <v>9.3000000000000007</v>
      </c>
      <c r="L79" s="1251">
        <v>8.5</v>
      </c>
      <c r="M79" s="1251">
        <v>7.9</v>
      </c>
      <c r="N79" s="1251">
        <v>7.1</v>
      </c>
      <c r="O79" s="1251">
        <v>6.2</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5"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5"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514</v>
      </c>
      <c r="G2" s="111"/>
      <c r="H2" s="112"/>
    </row>
    <row r="3" spans="1:8" x14ac:dyDescent="0.15">
      <c r="A3" s="108" t="s">
        <v>507</v>
      </c>
      <c r="B3" s="113"/>
      <c r="C3" s="114"/>
      <c r="D3" s="115">
        <v>27026</v>
      </c>
      <c r="E3" s="116"/>
      <c r="F3" s="117">
        <v>41433</v>
      </c>
      <c r="G3" s="118"/>
      <c r="H3" s="119"/>
    </row>
    <row r="4" spans="1:8" x14ac:dyDescent="0.15">
      <c r="A4" s="120"/>
      <c r="B4" s="121"/>
      <c r="C4" s="122"/>
      <c r="D4" s="123">
        <v>14027</v>
      </c>
      <c r="E4" s="124"/>
      <c r="F4" s="125">
        <v>22351</v>
      </c>
      <c r="G4" s="126"/>
      <c r="H4" s="127"/>
    </row>
    <row r="5" spans="1:8" x14ac:dyDescent="0.15">
      <c r="A5" s="108" t="s">
        <v>509</v>
      </c>
      <c r="B5" s="113"/>
      <c r="C5" s="114"/>
      <c r="D5" s="115">
        <v>78639</v>
      </c>
      <c r="E5" s="116"/>
      <c r="F5" s="117">
        <v>43493</v>
      </c>
      <c r="G5" s="118"/>
      <c r="H5" s="119"/>
    </row>
    <row r="6" spans="1:8" x14ac:dyDescent="0.15">
      <c r="A6" s="120"/>
      <c r="B6" s="121"/>
      <c r="C6" s="122"/>
      <c r="D6" s="123">
        <v>16505</v>
      </c>
      <c r="E6" s="124"/>
      <c r="F6" s="125">
        <v>23254</v>
      </c>
      <c r="G6" s="126"/>
      <c r="H6" s="127"/>
    </row>
    <row r="7" spans="1:8" x14ac:dyDescent="0.15">
      <c r="A7" s="108" t="s">
        <v>510</v>
      </c>
      <c r="B7" s="113"/>
      <c r="C7" s="114"/>
      <c r="D7" s="115">
        <v>57580</v>
      </c>
      <c r="E7" s="116"/>
      <c r="F7" s="117">
        <v>50840</v>
      </c>
      <c r="G7" s="118"/>
      <c r="H7" s="119"/>
    </row>
    <row r="8" spans="1:8" x14ac:dyDescent="0.15">
      <c r="A8" s="120"/>
      <c r="B8" s="121"/>
      <c r="C8" s="122"/>
      <c r="D8" s="123">
        <v>16006</v>
      </c>
      <c r="E8" s="124"/>
      <c r="F8" s="125">
        <v>25367</v>
      </c>
      <c r="G8" s="126"/>
      <c r="H8" s="127"/>
    </row>
    <row r="9" spans="1:8" x14ac:dyDescent="0.15">
      <c r="A9" s="108" t="s">
        <v>511</v>
      </c>
      <c r="B9" s="113"/>
      <c r="C9" s="114"/>
      <c r="D9" s="115">
        <v>32633</v>
      </c>
      <c r="E9" s="116"/>
      <c r="F9" s="117">
        <v>53605</v>
      </c>
      <c r="G9" s="118"/>
      <c r="H9" s="119"/>
    </row>
    <row r="10" spans="1:8" x14ac:dyDescent="0.15">
      <c r="A10" s="120"/>
      <c r="B10" s="121"/>
      <c r="C10" s="122"/>
      <c r="D10" s="123">
        <v>17498</v>
      </c>
      <c r="E10" s="124"/>
      <c r="F10" s="125">
        <v>28343</v>
      </c>
      <c r="G10" s="126"/>
      <c r="H10" s="127"/>
    </row>
    <row r="11" spans="1:8" x14ac:dyDescent="0.15">
      <c r="A11" s="108" t="s">
        <v>512</v>
      </c>
      <c r="B11" s="113"/>
      <c r="C11" s="114"/>
      <c r="D11" s="115">
        <v>42242</v>
      </c>
      <c r="E11" s="116"/>
      <c r="F11" s="117">
        <v>46440</v>
      </c>
      <c r="G11" s="118"/>
      <c r="H11" s="119"/>
    </row>
    <row r="12" spans="1:8" x14ac:dyDescent="0.15">
      <c r="A12" s="120"/>
      <c r="B12" s="121"/>
      <c r="C12" s="128"/>
      <c r="D12" s="123">
        <v>20669</v>
      </c>
      <c r="E12" s="124"/>
      <c r="F12" s="125">
        <v>27658</v>
      </c>
      <c r="G12" s="126"/>
      <c r="H12" s="127"/>
    </row>
    <row r="13" spans="1:8" x14ac:dyDescent="0.15">
      <c r="A13" s="108"/>
      <c r="B13" s="113"/>
      <c r="C13" s="129"/>
      <c r="D13" s="130">
        <v>47624</v>
      </c>
      <c r="E13" s="131"/>
      <c r="F13" s="132">
        <v>47162</v>
      </c>
      <c r="G13" s="133"/>
      <c r="H13" s="119"/>
    </row>
    <row r="14" spans="1:8" x14ac:dyDescent="0.15">
      <c r="A14" s="120"/>
      <c r="B14" s="121"/>
      <c r="C14" s="122"/>
      <c r="D14" s="123">
        <v>16941</v>
      </c>
      <c r="E14" s="124"/>
      <c r="F14" s="125">
        <v>25395</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6.95</v>
      </c>
      <c r="C19" s="134">
        <f>ROUND(VALUE(SUBSTITUTE(実質収支比率等に係る経年分析!G$48,"▲","-")),2)</f>
        <v>4.67</v>
      </c>
      <c r="D19" s="134">
        <f>ROUND(VALUE(SUBSTITUTE(実質収支比率等に係る経年分析!H$48,"▲","-")),2)</f>
        <v>7.1</v>
      </c>
      <c r="E19" s="134">
        <f>ROUND(VALUE(SUBSTITUTE(実質収支比率等に係る経年分析!I$48,"▲","-")),2)</f>
        <v>6.61</v>
      </c>
      <c r="F19" s="134">
        <f>ROUND(VALUE(SUBSTITUTE(実質収支比率等に係る経年分析!J$48,"▲","-")),2)</f>
        <v>5.59</v>
      </c>
    </row>
    <row r="20" spans="1:11" x14ac:dyDescent="0.15">
      <c r="A20" s="134" t="s">
        <v>42</v>
      </c>
      <c r="B20" s="134">
        <f>ROUND(VALUE(SUBSTITUTE(実質収支比率等に係る経年分析!F$47,"▲","-")),2)</f>
        <v>20.28</v>
      </c>
      <c r="C20" s="134">
        <f>ROUND(VALUE(SUBSTITUTE(実質収支比率等に係る経年分析!G$47,"▲","-")),2)</f>
        <v>22.91</v>
      </c>
      <c r="D20" s="134">
        <f>ROUND(VALUE(SUBSTITUTE(実質収支比率等に係る経年分析!H$47,"▲","-")),2)</f>
        <v>24.29</v>
      </c>
      <c r="E20" s="134">
        <f>ROUND(VALUE(SUBSTITUTE(実質収支比率等に係る経年分析!I$47,"▲","-")),2)</f>
        <v>24.18</v>
      </c>
      <c r="F20" s="134">
        <f>ROUND(VALUE(SUBSTITUTE(実質収支比率等に係る経年分析!J$47,"▲","-")),2)</f>
        <v>23.24</v>
      </c>
    </row>
    <row r="21" spans="1:11" x14ac:dyDescent="0.15">
      <c r="A21" s="134" t="s">
        <v>43</v>
      </c>
      <c r="B21" s="134">
        <f>IF(ISNUMBER(VALUE(SUBSTITUTE(実質収支比率等に係る経年分析!F$49,"▲","-"))),ROUND(VALUE(SUBSTITUTE(実質収支比率等に係る経年分析!F$49,"▲","-")),2),NA())</f>
        <v>-1.1599999999999999</v>
      </c>
      <c r="C21" s="134">
        <f>IF(ISNUMBER(VALUE(SUBSTITUTE(実質収支比率等に係る経年分析!G$49,"▲","-"))),ROUND(VALUE(SUBSTITUTE(実質収支比率等に係る経年分析!G$49,"▲","-")),2),NA())</f>
        <v>0.49</v>
      </c>
      <c r="D21" s="134">
        <f>IF(ISNUMBER(VALUE(SUBSTITUTE(実質収支比率等に係る経年分析!H$49,"▲","-"))),ROUND(VALUE(SUBSTITUTE(実質収支比率等に係る経年分析!H$49,"▲","-")),2),NA())</f>
        <v>4.05</v>
      </c>
      <c r="E21" s="134">
        <f>IF(ISNUMBER(VALUE(SUBSTITUTE(実質収支比率等に係る経年分析!I$49,"▲","-"))),ROUND(VALUE(SUBSTITUTE(実質収支比率等に係る経年分析!I$49,"▲","-")),2),NA())</f>
        <v>-0.5</v>
      </c>
      <c r="F21" s="134">
        <f>IF(ISNUMBER(VALUE(SUBSTITUTE(実質収支比率等に係る経年分析!J$49,"▲","-"))),ROUND(VALUE(SUBSTITUTE(実質収支比率等に係る経年分析!J$49,"▲","-")),2),NA())</f>
        <v>-1.51</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0.14000000000000001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0.15</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0.17</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0.15</v>
      </c>
    </row>
    <row r="30" spans="1:11" x14ac:dyDescent="0.15">
      <c r="A30" s="135" t="str">
        <f>IF(連結実質赤字比率に係る赤字・黒字の構成分析!C$40="",NA(),連結実質赤字比率に係る赤字・黒字の構成分析!C$40)</f>
        <v>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0.84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0.69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0.62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0.39</v>
      </c>
    </row>
    <row r="31" spans="1:11" x14ac:dyDescent="0.15">
      <c r="A31" s="135" t="str">
        <f>IF(連結実質赤字比率に係る赤字・黒字の構成分析!C$39="",NA(),連結実質赤字比率に係る赤字・黒字の構成分析!C$39)</f>
        <v>競輪事業特別会計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1.62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1.26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1.53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1.85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1.57</v>
      </c>
    </row>
    <row r="32" spans="1:11" x14ac:dyDescent="0.15">
      <c r="A32" s="135" t="str">
        <f>IF(連結実質赤字比率に係る赤字・黒字の構成分析!C$38="",NA(),連結実質赤字比率に係る赤字・黒字の構成分析!C$38)</f>
        <v>公共下水道事業会計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1.35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2.56</v>
      </c>
    </row>
    <row r="33" spans="1:16" x14ac:dyDescent="0.15">
      <c r="A33" s="135" t="str">
        <f>IF(連結実質赤字比率に係る赤字・黒字の構成分析!C$37="",NA(),連結実質赤字比率に係る赤字・黒字の構成分析!C$37)</f>
        <v>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2.2599999999999998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2.85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3.07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3.3</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3.82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4.7699999999999996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4.8099999999999996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3.72</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6.95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5.58</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8.8000000000000007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10.029999999999999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10.76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10.17</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3960</v>
      </c>
      <c r="E42" s="136"/>
      <c r="F42" s="136"/>
      <c r="G42" s="136">
        <f>'実質公債費比率（分子）の構造'!L$52</f>
        <v>3902</v>
      </c>
      <c r="H42" s="136"/>
      <c r="I42" s="136"/>
      <c r="J42" s="136">
        <f>'実質公債費比率（分子）の構造'!M$52</f>
        <v>4036</v>
      </c>
      <c r="K42" s="136"/>
      <c r="L42" s="136"/>
      <c r="M42" s="136">
        <f>'実質公債費比率（分子）の構造'!N$52</f>
        <v>4137</v>
      </c>
      <c r="N42" s="136"/>
      <c r="O42" s="136"/>
      <c r="P42" s="136">
        <f>'実質公債費比率（分子）の構造'!O$52</f>
        <v>3951</v>
      </c>
    </row>
    <row r="43" spans="1:16" x14ac:dyDescent="0.15">
      <c r="A43" s="136" t="s">
        <v>51</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67</v>
      </c>
      <c r="C44" s="136"/>
      <c r="D44" s="136"/>
      <c r="E44" s="136">
        <f>'実質公債費比率（分子）の構造'!L$50</f>
        <v>71</v>
      </c>
      <c r="F44" s="136"/>
      <c r="G44" s="136"/>
      <c r="H44" s="136">
        <f>'実質公債費比率（分子）の構造'!M$50</f>
        <v>29</v>
      </c>
      <c r="I44" s="136"/>
      <c r="J44" s="136"/>
      <c r="K44" s="136">
        <f>'実質公債費比率（分子）の構造'!N$50</f>
        <v>8</v>
      </c>
      <c r="L44" s="136"/>
      <c r="M44" s="136"/>
      <c r="N44" s="136">
        <f>'実質公債費比率（分子）の構造'!O$50</f>
        <v>7</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933</v>
      </c>
      <c r="C46" s="136"/>
      <c r="D46" s="136"/>
      <c r="E46" s="136">
        <f>'実質公債費比率（分子）の構造'!L$48</f>
        <v>913</v>
      </c>
      <c r="F46" s="136"/>
      <c r="G46" s="136"/>
      <c r="H46" s="136">
        <f>'実質公債費比率（分子）の構造'!M$48</f>
        <v>921</v>
      </c>
      <c r="I46" s="136"/>
      <c r="J46" s="136"/>
      <c r="K46" s="136">
        <f>'実質公債費比率（分子）の構造'!N$48</f>
        <v>925</v>
      </c>
      <c r="L46" s="136"/>
      <c r="M46" s="136"/>
      <c r="N46" s="136">
        <f>'実質公債費比率（分子）の構造'!O$48</f>
        <v>954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3694</v>
      </c>
      <c r="C49" s="136"/>
      <c r="D49" s="136"/>
      <c r="E49" s="136">
        <f>'実質公債費比率（分子）の構造'!L$45</f>
        <v>3750</v>
      </c>
      <c r="F49" s="136"/>
      <c r="G49" s="136"/>
      <c r="H49" s="136">
        <f>'実質公債費比率（分子）の構造'!M$45</f>
        <v>3847</v>
      </c>
      <c r="I49" s="136"/>
      <c r="J49" s="136"/>
      <c r="K49" s="136">
        <f>'実質公債費比率（分子）の構造'!N$45</f>
        <v>3773</v>
      </c>
      <c r="L49" s="136"/>
      <c r="M49" s="136"/>
      <c r="N49" s="136">
        <f>'実質公債費比率（分子）の構造'!O$45</f>
        <v>3627</v>
      </c>
      <c r="O49" s="136"/>
      <c r="P49" s="136"/>
    </row>
    <row r="50" spans="1:16" x14ac:dyDescent="0.15">
      <c r="A50" s="136" t="s">
        <v>58</v>
      </c>
      <c r="B50" s="136" t="e">
        <f>NA()</f>
        <v>#N/A</v>
      </c>
      <c r="C50" s="136">
        <f>IF(ISNUMBER('実質公債費比率（分子）の構造'!K$53),'実質公債費比率（分子）の構造'!K$53,NA())</f>
        <v>734</v>
      </c>
      <c r="D50" s="136" t="e">
        <f>NA()</f>
        <v>#N/A</v>
      </c>
      <c r="E50" s="136" t="e">
        <f>NA()</f>
        <v>#N/A</v>
      </c>
      <c r="F50" s="136">
        <f>IF(ISNUMBER('実質公債費比率（分子）の構造'!L$53),'実質公債費比率（分子）の構造'!L$53,NA())</f>
        <v>832</v>
      </c>
      <c r="G50" s="136" t="e">
        <f>NA()</f>
        <v>#N/A</v>
      </c>
      <c r="H50" s="136" t="e">
        <f>NA()</f>
        <v>#N/A</v>
      </c>
      <c r="I50" s="136">
        <f>IF(ISNUMBER('実質公債費比率（分子）の構造'!M$53),'実質公債費比率（分子）の構造'!M$53,NA())</f>
        <v>761</v>
      </c>
      <c r="J50" s="136" t="e">
        <f>NA()</f>
        <v>#N/A</v>
      </c>
      <c r="K50" s="136" t="e">
        <f>NA()</f>
        <v>#N/A</v>
      </c>
      <c r="L50" s="136">
        <f>IF(ISNUMBER('実質公債費比率（分子）の構造'!N$53),'実質公債費比率（分子）の構造'!N$53,NA())</f>
        <v>569</v>
      </c>
      <c r="M50" s="136" t="e">
        <f>NA()</f>
        <v>#N/A</v>
      </c>
      <c r="N50" s="136" t="e">
        <f>NA()</f>
        <v>#N/A</v>
      </c>
      <c r="O50" s="136">
        <f>IF(ISNUMBER('実質公債費比率（分子）の構造'!O$53),'実質公債費比率（分子）の構造'!O$53,NA())</f>
        <v>637</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34481</v>
      </c>
      <c r="E56" s="135"/>
      <c r="F56" s="135"/>
      <c r="G56" s="135">
        <f>'将来負担比率（分子）の構造'!J$51</f>
        <v>36789</v>
      </c>
      <c r="H56" s="135"/>
      <c r="I56" s="135"/>
      <c r="J56" s="135">
        <f>'将来負担比率（分子）の構造'!K$51</f>
        <v>38331</v>
      </c>
      <c r="K56" s="135"/>
      <c r="L56" s="135"/>
      <c r="M56" s="135">
        <f>'将来負担比率（分子）の構造'!L$51</f>
        <v>38343</v>
      </c>
      <c r="N56" s="135"/>
      <c r="O56" s="135"/>
      <c r="P56" s="135">
        <f>'将来負担比率（分子）の構造'!M$51</f>
        <v>38774</v>
      </c>
    </row>
    <row r="57" spans="1:16" x14ac:dyDescent="0.15">
      <c r="A57" s="135" t="s">
        <v>34</v>
      </c>
      <c r="B57" s="135"/>
      <c r="C57" s="135"/>
      <c r="D57" s="135">
        <f>'将来負担比率（分子）の構造'!I$50</f>
        <v>13105</v>
      </c>
      <c r="E57" s="135"/>
      <c r="F57" s="135"/>
      <c r="G57" s="135">
        <f>'将来負担比率（分子）の構造'!J$50</f>
        <v>12908</v>
      </c>
      <c r="H57" s="135"/>
      <c r="I57" s="135"/>
      <c r="J57" s="135">
        <f>'将来負担比率（分子）の構造'!K$50</f>
        <v>12559</v>
      </c>
      <c r="K57" s="135"/>
      <c r="L57" s="135"/>
      <c r="M57" s="135">
        <f>'将来負担比率（分子）の構造'!L$50</f>
        <v>12185</v>
      </c>
      <c r="N57" s="135"/>
      <c r="O57" s="135"/>
      <c r="P57" s="135">
        <f>'将来負担比率（分子）の構造'!M$50</f>
        <v>11932</v>
      </c>
    </row>
    <row r="58" spans="1:16" x14ac:dyDescent="0.15">
      <c r="A58" s="135" t="s">
        <v>33</v>
      </c>
      <c r="B58" s="135"/>
      <c r="C58" s="135"/>
      <c r="D58" s="135">
        <f>'将来負担比率（分子）の構造'!I$49</f>
        <v>9307</v>
      </c>
      <c r="E58" s="135"/>
      <c r="F58" s="135"/>
      <c r="G58" s="135">
        <f>'将来負担比率（分子）の構造'!J$49</f>
        <v>9914</v>
      </c>
      <c r="H58" s="135"/>
      <c r="I58" s="135"/>
      <c r="J58" s="135">
        <f>'将来負担比率（分子）の構造'!K$49</f>
        <v>10691</v>
      </c>
      <c r="K58" s="135"/>
      <c r="L58" s="135"/>
      <c r="M58" s="135">
        <f>'将来負担比率（分子）の構造'!L$49</f>
        <v>10898</v>
      </c>
      <c r="N58" s="135"/>
      <c r="O58" s="135"/>
      <c r="P58" s="135">
        <f>'将来負担比率（分子）の構造'!M$49</f>
        <v>11813</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8</v>
      </c>
      <c r="C61" s="135"/>
      <c r="D61" s="135"/>
      <c r="E61" s="135">
        <f>'将来負担比率（分子）の構造'!J$46</f>
        <v>6</v>
      </c>
      <c r="F61" s="135"/>
      <c r="G61" s="135"/>
      <c r="H61" s="135">
        <f>'将来負担比率（分子）の構造'!K$46</f>
        <v>4</v>
      </c>
      <c r="I61" s="135"/>
      <c r="J61" s="135"/>
      <c r="K61" s="135">
        <f>'将来負担比率（分子）の構造'!L$46</f>
        <v>3</v>
      </c>
      <c r="L61" s="135"/>
      <c r="M61" s="135"/>
      <c r="N61" s="135">
        <f>'将来負担比率（分子）の構造'!M$46</f>
        <v>1</v>
      </c>
      <c r="O61" s="135"/>
      <c r="P61" s="135"/>
    </row>
    <row r="62" spans="1:16" x14ac:dyDescent="0.15">
      <c r="A62" s="135" t="s">
        <v>28</v>
      </c>
      <c r="B62" s="135">
        <f>'将来負担比率（分子）の構造'!I$45</f>
        <v>7597</v>
      </c>
      <c r="C62" s="135"/>
      <c r="D62" s="135"/>
      <c r="E62" s="135">
        <f>'将来負担比率（分子）の構造'!J$45</f>
        <v>7313</v>
      </c>
      <c r="F62" s="135"/>
      <c r="G62" s="135"/>
      <c r="H62" s="135">
        <f>'将来負担比率（分子）の構造'!K$45</f>
        <v>6762</v>
      </c>
      <c r="I62" s="135"/>
      <c r="J62" s="135"/>
      <c r="K62" s="135">
        <f>'将来負担比率（分子）の構造'!L$45</f>
        <v>6391</v>
      </c>
      <c r="L62" s="135"/>
      <c r="M62" s="135"/>
      <c r="N62" s="135">
        <f>'将来負担比率（分子）の構造'!M$45</f>
        <v>5904</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14976</v>
      </c>
      <c r="C64" s="135"/>
      <c r="D64" s="135"/>
      <c r="E64" s="135">
        <f>'将来負担比率（分子）の構造'!J$43</f>
        <v>14340</v>
      </c>
      <c r="F64" s="135"/>
      <c r="G64" s="135"/>
      <c r="H64" s="135">
        <f>'将来負担比率（分子）の構造'!K$43</f>
        <v>14633</v>
      </c>
      <c r="I64" s="135"/>
      <c r="J64" s="135"/>
      <c r="K64" s="135">
        <f>'将来負担比率（分子）の構造'!L$43</f>
        <v>14733</v>
      </c>
      <c r="L64" s="135"/>
      <c r="M64" s="135"/>
      <c r="N64" s="135">
        <f>'将来負担比率（分子）の構造'!M$43</f>
        <v>14956</v>
      </c>
      <c r="O64" s="135"/>
      <c r="P64" s="135"/>
    </row>
    <row r="65" spans="1:16" x14ac:dyDescent="0.15">
      <c r="A65" s="135" t="s">
        <v>25</v>
      </c>
      <c r="B65" s="135">
        <f>'将来負担比率（分子）の構造'!I$42</f>
        <v>849</v>
      </c>
      <c r="C65" s="135"/>
      <c r="D65" s="135"/>
      <c r="E65" s="135">
        <f>'将来負担比率（分子）の構造'!J$42</f>
        <v>381</v>
      </c>
      <c r="F65" s="135"/>
      <c r="G65" s="135"/>
      <c r="H65" s="135">
        <f>'将来負担比率（分子）の構造'!K$42</f>
        <v>330</v>
      </c>
      <c r="I65" s="135"/>
      <c r="J65" s="135"/>
      <c r="K65" s="135">
        <f>'将来負担比率（分子）の構造'!L$42</f>
        <v>329</v>
      </c>
      <c r="L65" s="135"/>
      <c r="M65" s="135"/>
      <c r="N65" s="135">
        <f>'将来負担比率（分子）の構造'!M$42</f>
        <v>355</v>
      </c>
      <c r="O65" s="135"/>
      <c r="P65" s="135"/>
    </row>
    <row r="66" spans="1:16" x14ac:dyDescent="0.15">
      <c r="A66" s="135" t="s">
        <v>24</v>
      </c>
      <c r="B66" s="135">
        <f>'将来負担比率（分子）の構造'!I$41</f>
        <v>35277</v>
      </c>
      <c r="C66" s="135"/>
      <c r="D66" s="135"/>
      <c r="E66" s="135">
        <f>'将来負担比率（分子）の構造'!J$41</f>
        <v>38205</v>
      </c>
      <c r="F66" s="135"/>
      <c r="G66" s="135"/>
      <c r="H66" s="135">
        <f>'将来負担比率（分子）の構造'!K$41</f>
        <v>38703</v>
      </c>
      <c r="I66" s="135"/>
      <c r="J66" s="135"/>
      <c r="K66" s="135">
        <f>'将来負担比率（分子）の構造'!L$41</f>
        <v>38661</v>
      </c>
      <c r="L66" s="135"/>
      <c r="M66" s="135"/>
      <c r="N66" s="135">
        <f>'将来負担比率（分子）の構造'!M$41</f>
        <v>38955</v>
      </c>
      <c r="O66" s="135"/>
      <c r="P66" s="135"/>
    </row>
    <row r="67" spans="1:16" x14ac:dyDescent="0.15">
      <c r="A67" s="135" t="s">
        <v>62</v>
      </c>
      <c r="B67" s="135" t="e">
        <f>NA()</f>
        <v>#N/A</v>
      </c>
      <c r="C67" s="135">
        <f>IF(ISNUMBER('将来負担比率（分子）の構造'!I$52), IF('将来負担比率（分子）の構造'!I$52 &lt; 0, 0, '将来負担比率（分子）の構造'!I$52), NA())</f>
        <v>1812</v>
      </c>
      <c r="D67" s="135" t="e">
        <f>NA()</f>
        <v>#N/A</v>
      </c>
      <c r="E67" s="135" t="e">
        <f>NA()</f>
        <v>#N/A</v>
      </c>
      <c r="F67" s="135">
        <f>IF(ISNUMBER('将来負担比率（分子）の構造'!J$52), IF('将来負担比率（分子）の構造'!J$52 &lt; 0, 0, '将来負担比率（分子）の構造'!J$52), NA())</f>
        <v>635</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17020147</v>
      </c>
      <c r="S5" s="613"/>
      <c r="T5" s="613"/>
      <c r="U5" s="613"/>
      <c r="V5" s="613"/>
      <c r="W5" s="613"/>
      <c r="X5" s="613"/>
      <c r="Y5" s="614"/>
      <c r="Z5" s="615">
        <v>40.200000000000003</v>
      </c>
      <c r="AA5" s="615"/>
      <c r="AB5" s="615"/>
      <c r="AC5" s="615"/>
      <c r="AD5" s="616">
        <v>16028760</v>
      </c>
      <c r="AE5" s="616"/>
      <c r="AF5" s="616"/>
      <c r="AG5" s="616"/>
      <c r="AH5" s="616"/>
      <c r="AI5" s="616"/>
      <c r="AJ5" s="616"/>
      <c r="AK5" s="616"/>
      <c r="AL5" s="617">
        <v>71.7</v>
      </c>
      <c r="AM5" s="618"/>
      <c r="AN5" s="618"/>
      <c r="AO5" s="619"/>
      <c r="AP5" s="609" t="s">
        <v>205</v>
      </c>
      <c r="AQ5" s="610"/>
      <c r="AR5" s="610"/>
      <c r="AS5" s="610"/>
      <c r="AT5" s="610"/>
      <c r="AU5" s="610"/>
      <c r="AV5" s="610"/>
      <c r="AW5" s="610"/>
      <c r="AX5" s="610"/>
      <c r="AY5" s="610"/>
      <c r="AZ5" s="610"/>
      <c r="BA5" s="610"/>
      <c r="BB5" s="610"/>
      <c r="BC5" s="610"/>
      <c r="BD5" s="610"/>
      <c r="BE5" s="610"/>
      <c r="BF5" s="611"/>
      <c r="BG5" s="623">
        <v>16028760</v>
      </c>
      <c r="BH5" s="624"/>
      <c r="BI5" s="624"/>
      <c r="BJ5" s="624"/>
      <c r="BK5" s="624"/>
      <c r="BL5" s="624"/>
      <c r="BM5" s="624"/>
      <c r="BN5" s="625"/>
      <c r="BO5" s="626">
        <v>94.2</v>
      </c>
      <c r="BP5" s="626"/>
      <c r="BQ5" s="626"/>
      <c r="BR5" s="626"/>
      <c r="BS5" s="627">
        <v>296474</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x14ac:dyDescent="0.15">
      <c r="B6" s="620" t="s">
        <v>209</v>
      </c>
      <c r="C6" s="621"/>
      <c r="D6" s="621"/>
      <c r="E6" s="621"/>
      <c r="F6" s="621"/>
      <c r="G6" s="621"/>
      <c r="H6" s="621"/>
      <c r="I6" s="621"/>
      <c r="J6" s="621"/>
      <c r="K6" s="621"/>
      <c r="L6" s="621"/>
      <c r="M6" s="621"/>
      <c r="N6" s="621"/>
      <c r="O6" s="621"/>
      <c r="P6" s="621"/>
      <c r="Q6" s="622"/>
      <c r="R6" s="623">
        <v>409228</v>
      </c>
      <c r="S6" s="624"/>
      <c r="T6" s="624"/>
      <c r="U6" s="624"/>
      <c r="V6" s="624"/>
      <c r="W6" s="624"/>
      <c r="X6" s="624"/>
      <c r="Y6" s="625"/>
      <c r="Z6" s="626">
        <v>1</v>
      </c>
      <c r="AA6" s="626"/>
      <c r="AB6" s="626"/>
      <c r="AC6" s="626"/>
      <c r="AD6" s="627">
        <v>409228</v>
      </c>
      <c r="AE6" s="627"/>
      <c r="AF6" s="627"/>
      <c r="AG6" s="627"/>
      <c r="AH6" s="627"/>
      <c r="AI6" s="627"/>
      <c r="AJ6" s="627"/>
      <c r="AK6" s="627"/>
      <c r="AL6" s="628">
        <v>1.8</v>
      </c>
      <c r="AM6" s="629"/>
      <c r="AN6" s="629"/>
      <c r="AO6" s="630"/>
      <c r="AP6" s="620" t="s">
        <v>210</v>
      </c>
      <c r="AQ6" s="621"/>
      <c r="AR6" s="621"/>
      <c r="AS6" s="621"/>
      <c r="AT6" s="621"/>
      <c r="AU6" s="621"/>
      <c r="AV6" s="621"/>
      <c r="AW6" s="621"/>
      <c r="AX6" s="621"/>
      <c r="AY6" s="621"/>
      <c r="AZ6" s="621"/>
      <c r="BA6" s="621"/>
      <c r="BB6" s="621"/>
      <c r="BC6" s="621"/>
      <c r="BD6" s="621"/>
      <c r="BE6" s="621"/>
      <c r="BF6" s="622"/>
      <c r="BG6" s="623">
        <v>16028760</v>
      </c>
      <c r="BH6" s="624"/>
      <c r="BI6" s="624"/>
      <c r="BJ6" s="624"/>
      <c r="BK6" s="624"/>
      <c r="BL6" s="624"/>
      <c r="BM6" s="624"/>
      <c r="BN6" s="625"/>
      <c r="BO6" s="626">
        <v>94.2</v>
      </c>
      <c r="BP6" s="626"/>
      <c r="BQ6" s="626"/>
      <c r="BR6" s="626"/>
      <c r="BS6" s="627">
        <v>296474</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318438</v>
      </c>
      <c r="CS6" s="624"/>
      <c r="CT6" s="624"/>
      <c r="CU6" s="624"/>
      <c r="CV6" s="624"/>
      <c r="CW6" s="624"/>
      <c r="CX6" s="624"/>
      <c r="CY6" s="625"/>
      <c r="CZ6" s="626">
        <v>0.8</v>
      </c>
      <c r="DA6" s="626"/>
      <c r="DB6" s="626"/>
      <c r="DC6" s="626"/>
      <c r="DD6" s="632" t="s">
        <v>212</v>
      </c>
      <c r="DE6" s="624"/>
      <c r="DF6" s="624"/>
      <c r="DG6" s="624"/>
      <c r="DH6" s="624"/>
      <c r="DI6" s="624"/>
      <c r="DJ6" s="624"/>
      <c r="DK6" s="624"/>
      <c r="DL6" s="624"/>
      <c r="DM6" s="624"/>
      <c r="DN6" s="624"/>
      <c r="DO6" s="624"/>
      <c r="DP6" s="625"/>
      <c r="DQ6" s="632">
        <v>318435</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36938</v>
      </c>
      <c r="S7" s="624"/>
      <c r="T7" s="624"/>
      <c r="U7" s="624"/>
      <c r="V7" s="624"/>
      <c r="W7" s="624"/>
      <c r="X7" s="624"/>
      <c r="Y7" s="625"/>
      <c r="Z7" s="626">
        <v>0.1</v>
      </c>
      <c r="AA7" s="626"/>
      <c r="AB7" s="626"/>
      <c r="AC7" s="626"/>
      <c r="AD7" s="627">
        <v>36938</v>
      </c>
      <c r="AE7" s="627"/>
      <c r="AF7" s="627"/>
      <c r="AG7" s="627"/>
      <c r="AH7" s="627"/>
      <c r="AI7" s="627"/>
      <c r="AJ7" s="627"/>
      <c r="AK7" s="627"/>
      <c r="AL7" s="628">
        <v>0.2</v>
      </c>
      <c r="AM7" s="629"/>
      <c r="AN7" s="629"/>
      <c r="AO7" s="630"/>
      <c r="AP7" s="620" t="s">
        <v>214</v>
      </c>
      <c r="AQ7" s="621"/>
      <c r="AR7" s="621"/>
      <c r="AS7" s="621"/>
      <c r="AT7" s="621"/>
      <c r="AU7" s="621"/>
      <c r="AV7" s="621"/>
      <c r="AW7" s="621"/>
      <c r="AX7" s="621"/>
      <c r="AY7" s="621"/>
      <c r="AZ7" s="621"/>
      <c r="BA7" s="621"/>
      <c r="BB7" s="621"/>
      <c r="BC7" s="621"/>
      <c r="BD7" s="621"/>
      <c r="BE7" s="621"/>
      <c r="BF7" s="622"/>
      <c r="BG7" s="623">
        <v>7636492</v>
      </c>
      <c r="BH7" s="624"/>
      <c r="BI7" s="624"/>
      <c r="BJ7" s="624"/>
      <c r="BK7" s="624"/>
      <c r="BL7" s="624"/>
      <c r="BM7" s="624"/>
      <c r="BN7" s="625"/>
      <c r="BO7" s="626">
        <v>44.9</v>
      </c>
      <c r="BP7" s="626"/>
      <c r="BQ7" s="626"/>
      <c r="BR7" s="626"/>
      <c r="BS7" s="627">
        <v>296474</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5162955</v>
      </c>
      <c r="CS7" s="624"/>
      <c r="CT7" s="624"/>
      <c r="CU7" s="624"/>
      <c r="CV7" s="624"/>
      <c r="CW7" s="624"/>
      <c r="CX7" s="624"/>
      <c r="CY7" s="625"/>
      <c r="CZ7" s="626">
        <v>12.7</v>
      </c>
      <c r="DA7" s="626"/>
      <c r="DB7" s="626"/>
      <c r="DC7" s="626"/>
      <c r="DD7" s="632">
        <v>8395</v>
      </c>
      <c r="DE7" s="624"/>
      <c r="DF7" s="624"/>
      <c r="DG7" s="624"/>
      <c r="DH7" s="624"/>
      <c r="DI7" s="624"/>
      <c r="DJ7" s="624"/>
      <c r="DK7" s="624"/>
      <c r="DL7" s="624"/>
      <c r="DM7" s="624"/>
      <c r="DN7" s="624"/>
      <c r="DO7" s="624"/>
      <c r="DP7" s="625"/>
      <c r="DQ7" s="632">
        <v>4651068</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80219</v>
      </c>
      <c r="S8" s="624"/>
      <c r="T8" s="624"/>
      <c r="U8" s="624"/>
      <c r="V8" s="624"/>
      <c r="W8" s="624"/>
      <c r="X8" s="624"/>
      <c r="Y8" s="625"/>
      <c r="Z8" s="626">
        <v>0.2</v>
      </c>
      <c r="AA8" s="626"/>
      <c r="AB8" s="626"/>
      <c r="AC8" s="626"/>
      <c r="AD8" s="627">
        <v>80219</v>
      </c>
      <c r="AE8" s="627"/>
      <c r="AF8" s="627"/>
      <c r="AG8" s="627"/>
      <c r="AH8" s="627"/>
      <c r="AI8" s="627"/>
      <c r="AJ8" s="627"/>
      <c r="AK8" s="627"/>
      <c r="AL8" s="628">
        <v>0.4</v>
      </c>
      <c r="AM8" s="629"/>
      <c r="AN8" s="629"/>
      <c r="AO8" s="630"/>
      <c r="AP8" s="620" t="s">
        <v>217</v>
      </c>
      <c r="AQ8" s="621"/>
      <c r="AR8" s="621"/>
      <c r="AS8" s="621"/>
      <c r="AT8" s="621"/>
      <c r="AU8" s="621"/>
      <c r="AV8" s="621"/>
      <c r="AW8" s="621"/>
      <c r="AX8" s="621"/>
      <c r="AY8" s="621"/>
      <c r="AZ8" s="621"/>
      <c r="BA8" s="621"/>
      <c r="BB8" s="621"/>
      <c r="BC8" s="621"/>
      <c r="BD8" s="621"/>
      <c r="BE8" s="621"/>
      <c r="BF8" s="622"/>
      <c r="BG8" s="623">
        <v>197262</v>
      </c>
      <c r="BH8" s="624"/>
      <c r="BI8" s="624"/>
      <c r="BJ8" s="624"/>
      <c r="BK8" s="624"/>
      <c r="BL8" s="624"/>
      <c r="BM8" s="624"/>
      <c r="BN8" s="625"/>
      <c r="BO8" s="626">
        <v>1.2</v>
      </c>
      <c r="BP8" s="626"/>
      <c r="BQ8" s="626"/>
      <c r="BR8" s="626"/>
      <c r="BS8" s="632" t="s">
        <v>107</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15227537</v>
      </c>
      <c r="CS8" s="624"/>
      <c r="CT8" s="624"/>
      <c r="CU8" s="624"/>
      <c r="CV8" s="624"/>
      <c r="CW8" s="624"/>
      <c r="CX8" s="624"/>
      <c r="CY8" s="625"/>
      <c r="CZ8" s="626">
        <v>37.5</v>
      </c>
      <c r="DA8" s="626"/>
      <c r="DB8" s="626"/>
      <c r="DC8" s="626"/>
      <c r="DD8" s="632">
        <v>67424</v>
      </c>
      <c r="DE8" s="624"/>
      <c r="DF8" s="624"/>
      <c r="DG8" s="624"/>
      <c r="DH8" s="624"/>
      <c r="DI8" s="624"/>
      <c r="DJ8" s="624"/>
      <c r="DK8" s="624"/>
      <c r="DL8" s="624"/>
      <c r="DM8" s="624"/>
      <c r="DN8" s="624"/>
      <c r="DO8" s="624"/>
      <c r="DP8" s="625"/>
      <c r="DQ8" s="632">
        <v>7237291</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78658</v>
      </c>
      <c r="S9" s="624"/>
      <c r="T9" s="624"/>
      <c r="U9" s="624"/>
      <c r="V9" s="624"/>
      <c r="W9" s="624"/>
      <c r="X9" s="624"/>
      <c r="Y9" s="625"/>
      <c r="Z9" s="626">
        <v>0.2</v>
      </c>
      <c r="AA9" s="626"/>
      <c r="AB9" s="626"/>
      <c r="AC9" s="626"/>
      <c r="AD9" s="627">
        <v>78658</v>
      </c>
      <c r="AE9" s="627"/>
      <c r="AF9" s="627"/>
      <c r="AG9" s="627"/>
      <c r="AH9" s="627"/>
      <c r="AI9" s="627"/>
      <c r="AJ9" s="627"/>
      <c r="AK9" s="627"/>
      <c r="AL9" s="628">
        <v>0.4</v>
      </c>
      <c r="AM9" s="629"/>
      <c r="AN9" s="629"/>
      <c r="AO9" s="630"/>
      <c r="AP9" s="620" t="s">
        <v>220</v>
      </c>
      <c r="AQ9" s="621"/>
      <c r="AR9" s="621"/>
      <c r="AS9" s="621"/>
      <c r="AT9" s="621"/>
      <c r="AU9" s="621"/>
      <c r="AV9" s="621"/>
      <c r="AW9" s="621"/>
      <c r="AX9" s="621"/>
      <c r="AY9" s="621"/>
      <c r="AZ9" s="621"/>
      <c r="BA9" s="621"/>
      <c r="BB9" s="621"/>
      <c r="BC9" s="621"/>
      <c r="BD9" s="621"/>
      <c r="BE9" s="621"/>
      <c r="BF9" s="622"/>
      <c r="BG9" s="623">
        <v>5338576</v>
      </c>
      <c r="BH9" s="624"/>
      <c r="BI9" s="624"/>
      <c r="BJ9" s="624"/>
      <c r="BK9" s="624"/>
      <c r="BL9" s="624"/>
      <c r="BM9" s="624"/>
      <c r="BN9" s="625"/>
      <c r="BO9" s="626">
        <v>31.4</v>
      </c>
      <c r="BP9" s="626"/>
      <c r="BQ9" s="626"/>
      <c r="BR9" s="626"/>
      <c r="BS9" s="632" t="s">
        <v>107</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3128146</v>
      </c>
      <c r="CS9" s="624"/>
      <c r="CT9" s="624"/>
      <c r="CU9" s="624"/>
      <c r="CV9" s="624"/>
      <c r="CW9" s="624"/>
      <c r="CX9" s="624"/>
      <c r="CY9" s="625"/>
      <c r="CZ9" s="626">
        <v>7.7</v>
      </c>
      <c r="DA9" s="626"/>
      <c r="DB9" s="626"/>
      <c r="DC9" s="626"/>
      <c r="DD9" s="632">
        <v>391925</v>
      </c>
      <c r="DE9" s="624"/>
      <c r="DF9" s="624"/>
      <c r="DG9" s="624"/>
      <c r="DH9" s="624"/>
      <c r="DI9" s="624"/>
      <c r="DJ9" s="624"/>
      <c r="DK9" s="624"/>
      <c r="DL9" s="624"/>
      <c r="DM9" s="624"/>
      <c r="DN9" s="624"/>
      <c r="DO9" s="624"/>
      <c r="DP9" s="625"/>
      <c r="DQ9" s="632">
        <v>2450589</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2144316</v>
      </c>
      <c r="S10" s="624"/>
      <c r="T10" s="624"/>
      <c r="U10" s="624"/>
      <c r="V10" s="624"/>
      <c r="W10" s="624"/>
      <c r="X10" s="624"/>
      <c r="Y10" s="625"/>
      <c r="Z10" s="626">
        <v>5.0999999999999996</v>
      </c>
      <c r="AA10" s="626"/>
      <c r="AB10" s="626"/>
      <c r="AC10" s="626"/>
      <c r="AD10" s="627">
        <v>2144316</v>
      </c>
      <c r="AE10" s="627"/>
      <c r="AF10" s="627"/>
      <c r="AG10" s="627"/>
      <c r="AH10" s="627"/>
      <c r="AI10" s="627"/>
      <c r="AJ10" s="627"/>
      <c r="AK10" s="627"/>
      <c r="AL10" s="628">
        <v>9.6</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282260</v>
      </c>
      <c r="BH10" s="624"/>
      <c r="BI10" s="624"/>
      <c r="BJ10" s="624"/>
      <c r="BK10" s="624"/>
      <c r="BL10" s="624"/>
      <c r="BM10" s="624"/>
      <c r="BN10" s="625"/>
      <c r="BO10" s="626">
        <v>1.7</v>
      </c>
      <c r="BP10" s="626"/>
      <c r="BQ10" s="626"/>
      <c r="BR10" s="626"/>
      <c r="BS10" s="632" t="s">
        <v>107</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161409</v>
      </c>
      <c r="CS10" s="624"/>
      <c r="CT10" s="624"/>
      <c r="CU10" s="624"/>
      <c r="CV10" s="624"/>
      <c r="CW10" s="624"/>
      <c r="CX10" s="624"/>
      <c r="CY10" s="625"/>
      <c r="CZ10" s="626">
        <v>0.4</v>
      </c>
      <c r="DA10" s="626"/>
      <c r="DB10" s="626"/>
      <c r="DC10" s="626"/>
      <c r="DD10" s="632" t="s">
        <v>107</v>
      </c>
      <c r="DE10" s="624"/>
      <c r="DF10" s="624"/>
      <c r="DG10" s="624"/>
      <c r="DH10" s="624"/>
      <c r="DI10" s="624"/>
      <c r="DJ10" s="624"/>
      <c r="DK10" s="624"/>
      <c r="DL10" s="624"/>
      <c r="DM10" s="624"/>
      <c r="DN10" s="624"/>
      <c r="DO10" s="624"/>
      <c r="DP10" s="625"/>
      <c r="DQ10" s="632">
        <v>136224</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v>7040</v>
      </c>
      <c r="S11" s="624"/>
      <c r="T11" s="624"/>
      <c r="U11" s="624"/>
      <c r="V11" s="624"/>
      <c r="W11" s="624"/>
      <c r="X11" s="624"/>
      <c r="Y11" s="625"/>
      <c r="Z11" s="626">
        <v>0</v>
      </c>
      <c r="AA11" s="626"/>
      <c r="AB11" s="626"/>
      <c r="AC11" s="626"/>
      <c r="AD11" s="627">
        <v>7040</v>
      </c>
      <c r="AE11" s="627"/>
      <c r="AF11" s="627"/>
      <c r="AG11" s="627"/>
      <c r="AH11" s="627"/>
      <c r="AI11" s="627"/>
      <c r="AJ11" s="627"/>
      <c r="AK11" s="627"/>
      <c r="AL11" s="628">
        <v>0</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1818394</v>
      </c>
      <c r="BH11" s="624"/>
      <c r="BI11" s="624"/>
      <c r="BJ11" s="624"/>
      <c r="BK11" s="624"/>
      <c r="BL11" s="624"/>
      <c r="BM11" s="624"/>
      <c r="BN11" s="625"/>
      <c r="BO11" s="626">
        <v>10.7</v>
      </c>
      <c r="BP11" s="626"/>
      <c r="BQ11" s="626"/>
      <c r="BR11" s="626"/>
      <c r="BS11" s="632">
        <v>296474</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1134689</v>
      </c>
      <c r="CS11" s="624"/>
      <c r="CT11" s="624"/>
      <c r="CU11" s="624"/>
      <c r="CV11" s="624"/>
      <c r="CW11" s="624"/>
      <c r="CX11" s="624"/>
      <c r="CY11" s="625"/>
      <c r="CZ11" s="626">
        <v>2.8</v>
      </c>
      <c r="DA11" s="626"/>
      <c r="DB11" s="626"/>
      <c r="DC11" s="626"/>
      <c r="DD11" s="632">
        <v>554976</v>
      </c>
      <c r="DE11" s="624"/>
      <c r="DF11" s="624"/>
      <c r="DG11" s="624"/>
      <c r="DH11" s="624"/>
      <c r="DI11" s="624"/>
      <c r="DJ11" s="624"/>
      <c r="DK11" s="624"/>
      <c r="DL11" s="624"/>
      <c r="DM11" s="624"/>
      <c r="DN11" s="624"/>
      <c r="DO11" s="624"/>
      <c r="DP11" s="625"/>
      <c r="DQ11" s="632">
        <v>713486</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7297605</v>
      </c>
      <c r="BH12" s="624"/>
      <c r="BI12" s="624"/>
      <c r="BJ12" s="624"/>
      <c r="BK12" s="624"/>
      <c r="BL12" s="624"/>
      <c r="BM12" s="624"/>
      <c r="BN12" s="625"/>
      <c r="BO12" s="626">
        <v>42.9</v>
      </c>
      <c r="BP12" s="626"/>
      <c r="BQ12" s="626"/>
      <c r="BR12" s="626"/>
      <c r="BS12" s="632" t="s">
        <v>107</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1187789</v>
      </c>
      <c r="CS12" s="624"/>
      <c r="CT12" s="624"/>
      <c r="CU12" s="624"/>
      <c r="CV12" s="624"/>
      <c r="CW12" s="624"/>
      <c r="CX12" s="624"/>
      <c r="CY12" s="625"/>
      <c r="CZ12" s="626">
        <v>2.9</v>
      </c>
      <c r="DA12" s="626"/>
      <c r="DB12" s="626"/>
      <c r="DC12" s="626"/>
      <c r="DD12" s="632">
        <v>4763</v>
      </c>
      <c r="DE12" s="624"/>
      <c r="DF12" s="624"/>
      <c r="DG12" s="624"/>
      <c r="DH12" s="624"/>
      <c r="DI12" s="624"/>
      <c r="DJ12" s="624"/>
      <c r="DK12" s="624"/>
      <c r="DL12" s="624"/>
      <c r="DM12" s="624"/>
      <c r="DN12" s="624"/>
      <c r="DO12" s="624"/>
      <c r="DP12" s="625"/>
      <c r="DQ12" s="632">
        <v>862313</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69359</v>
      </c>
      <c r="S13" s="624"/>
      <c r="T13" s="624"/>
      <c r="U13" s="624"/>
      <c r="V13" s="624"/>
      <c r="W13" s="624"/>
      <c r="X13" s="624"/>
      <c r="Y13" s="625"/>
      <c r="Z13" s="626">
        <v>0.2</v>
      </c>
      <c r="AA13" s="626"/>
      <c r="AB13" s="626"/>
      <c r="AC13" s="626"/>
      <c r="AD13" s="627">
        <v>69359</v>
      </c>
      <c r="AE13" s="627"/>
      <c r="AF13" s="627"/>
      <c r="AG13" s="627"/>
      <c r="AH13" s="627"/>
      <c r="AI13" s="627"/>
      <c r="AJ13" s="627"/>
      <c r="AK13" s="627"/>
      <c r="AL13" s="628">
        <v>0.3</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7253673</v>
      </c>
      <c r="BH13" s="624"/>
      <c r="BI13" s="624"/>
      <c r="BJ13" s="624"/>
      <c r="BK13" s="624"/>
      <c r="BL13" s="624"/>
      <c r="BM13" s="624"/>
      <c r="BN13" s="625"/>
      <c r="BO13" s="626">
        <v>42.6</v>
      </c>
      <c r="BP13" s="626"/>
      <c r="BQ13" s="626"/>
      <c r="BR13" s="626"/>
      <c r="BS13" s="632" t="s">
        <v>107</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3559601</v>
      </c>
      <c r="CS13" s="624"/>
      <c r="CT13" s="624"/>
      <c r="CU13" s="624"/>
      <c r="CV13" s="624"/>
      <c r="CW13" s="624"/>
      <c r="CX13" s="624"/>
      <c r="CY13" s="625"/>
      <c r="CZ13" s="626">
        <v>8.8000000000000007</v>
      </c>
      <c r="DA13" s="626"/>
      <c r="DB13" s="626"/>
      <c r="DC13" s="626"/>
      <c r="DD13" s="632">
        <v>1331159</v>
      </c>
      <c r="DE13" s="624"/>
      <c r="DF13" s="624"/>
      <c r="DG13" s="624"/>
      <c r="DH13" s="624"/>
      <c r="DI13" s="624"/>
      <c r="DJ13" s="624"/>
      <c r="DK13" s="624"/>
      <c r="DL13" s="624"/>
      <c r="DM13" s="624"/>
      <c r="DN13" s="624"/>
      <c r="DO13" s="624"/>
      <c r="DP13" s="625"/>
      <c r="DQ13" s="632">
        <v>2201842</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260623</v>
      </c>
      <c r="BH14" s="624"/>
      <c r="BI14" s="624"/>
      <c r="BJ14" s="624"/>
      <c r="BK14" s="624"/>
      <c r="BL14" s="624"/>
      <c r="BM14" s="624"/>
      <c r="BN14" s="625"/>
      <c r="BO14" s="626">
        <v>1.5</v>
      </c>
      <c r="BP14" s="626"/>
      <c r="BQ14" s="626"/>
      <c r="BR14" s="626"/>
      <c r="BS14" s="632" t="s">
        <v>107</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1801546</v>
      </c>
      <c r="CS14" s="624"/>
      <c r="CT14" s="624"/>
      <c r="CU14" s="624"/>
      <c r="CV14" s="624"/>
      <c r="CW14" s="624"/>
      <c r="CX14" s="624"/>
      <c r="CY14" s="625"/>
      <c r="CZ14" s="626">
        <v>4.4000000000000004</v>
      </c>
      <c r="DA14" s="626"/>
      <c r="DB14" s="626"/>
      <c r="DC14" s="626"/>
      <c r="DD14" s="632">
        <v>441005</v>
      </c>
      <c r="DE14" s="624"/>
      <c r="DF14" s="624"/>
      <c r="DG14" s="624"/>
      <c r="DH14" s="624"/>
      <c r="DI14" s="624"/>
      <c r="DJ14" s="624"/>
      <c r="DK14" s="624"/>
      <c r="DL14" s="624"/>
      <c r="DM14" s="624"/>
      <c r="DN14" s="624"/>
      <c r="DO14" s="624"/>
      <c r="DP14" s="625"/>
      <c r="DQ14" s="632">
        <v>1378524</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71096</v>
      </c>
      <c r="S15" s="624"/>
      <c r="T15" s="624"/>
      <c r="U15" s="624"/>
      <c r="V15" s="624"/>
      <c r="W15" s="624"/>
      <c r="X15" s="624"/>
      <c r="Y15" s="625"/>
      <c r="Z15" s="626">
        <v>0.2</v>
      </c>
      <c r="AA15" s="626"/>
      <c r="AB15" s="626"/>
      <c r="AC15" s="626"/>
      <c r="AD15" s="627">
        <v>71096</v>
      </c>
      <c r="AE15" s="627"/>
      <c r="AF15" s="627"/>
      <c r="AG15" s="627"/>
      <c r="AH15" s="627"/>
      <c r="AI15" s="627"/>
      <c r="AJ15" s="627"/>
      <c r="AK15" s="627"/>
      <c r="AL15" s="628">
        <v>0.3</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832840</v>
      </c>
      <c r="BH15" s="624"/>
      <c r="BI15" s="624"/>
      <c r="BJ15" s="624"/>
      <c r="BK15" s="624"/>
      <c r="BL15" s="624"/>
      <c r="BM15" s="624"/>
      <c r="BN15" s="625"/>
      <c r="BO15" s="626">
        <v>4.9000000000000004</v>
      </c>
      <c r="BP15" s="626"/>
      <c r="BQ15" s="626"/>
      <c r="BR15" s="626"/>
      <c r="BS15" s="632" t="s">
        <v>107</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5251540</v>
      </c>
      <c r="CS15" s="624"/>
      <c r="CT15" s="624"/>
      <c r="CU15" s="624"/>
      <c r="CV15" s="624"/>
      <c r="CW15" s="624"/>
      <c r="CX15" s="624"/>
      <c r="CY15" s="625"/>
      <c r="CZ15" s="626">
        <v>12.9</v>
      </c>
      <c r="DA15" s="626"/>
      <c r="DB15" s="626"/>
      <c r="DC15" s="626"/>
      <c r="DD15" s="632">
        <v>2172820</v>
      </c>
      <c r="DE15" s="624"/>
      <c r="DF15" s="624"/>
      <c r="DG15" s="624"/>
      <c r="DH15" s="624"/>
      <c r="DI15" s="624"/>
      <c r="DJ15" s="624"/>
      <c r="DK15" s="624"/>
      <c r="DL15" s="624"/>
      <c r="DM15" s="624"/>
      <c r="DN15" s="624"/>
      <c r="DO15" s="624"/>
      <c r="DP15" s="625"/>
      <c r="DQ15" s="632">
        <v>3485873</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3880947</v>
      </c>
      <c r="S16" s="624"/>
      <c r="T16" s="624"/>
      <c r="U16" s="624"/>
      <c r="V16" s="624"/>
      <c r="W16" s="624"/>
      <c r="X16" s="624"/>
      <c r="Y16" s="625"/>
      <c r="Z16" s="626">
        <v>9.1999999999999993</v>
      </c>
      <c r="AA16" s="626"/>
      <c r="AB16" s="626"/>
      <c r="AC16" s="626"/>
      <c r="AD16" s="627">
        <v>3131663</v>
      </c>
      <c r="AE16" s="627"/>
      <c r="AF16" s="627"/>
      <c r="AG16" s="627"/>
      <c r="AH16" s="627"/>
      <c r="AI16" s="627"/>
      <c r="AJ16" s="627"/>
      <c r="AK16" s="627"/>
      <c r="AL16" s="628">
        <v>14</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107</v>
      </c>
      <c r="BH16" s="624"/>
      <c r="BI16" s="624"/>
      <c r="BJ16" s="624"/>
      <c r="BK16" s="624"/>
      <c r="BL16" s="624"/>
      <c r="BM16" s="624"/>
      <c r="BN16" s="625"/>
      <c r="BO16" s="626" t="s">
        <v>107</v>
      </c>
      <c r="BP16" s="626"/>
      <c r="BQ16" s="626"/>
      <c r="BR16" s="626"/>
      <c r="BS16" s="632" t="s">
        <v>107</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24595</v>
      </c>
      <c r="CS16" s="624"/>
      <c r="CT16" s="624"/>
      <c r="CU16" s="624"/>
      <c r="CV16" s="624"/>
      <c r="CW16" s="624"/>
      <c r="CX16" s="624"/>
      <c r="CY16" s="625"/>
      <c r="CZ16" s="626">
        <v>0.1</v>
      </c>
      <c r="DA16" s="626"/>
      <c r="DB16" s="626"/>
      <c r="DC16" s="626"/>
      <c r="DD16" s="632" t="s">
        <v>107</v>
      </c>
      <c r="DE16" s="624"/>
      <c r="DF16" s="624"/>
      <c r="DG16" s="624"/>
      <c r="DH16" s="624"/>
      <c r="DI16" s="624"/>
      <c r="DJ16" s="624"/>
      <c r="DK16" s="624"/>
      <c r="DL16" s="624"/>
      <c r="DM16" s="624"/>
      <c r="DN16" s="624"/>
      <c r="DO16" s="624"/>
      <c r="DP16" s="625"/>
      <c r="DQ16" s="632">
        <v>24406</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3131663</v>
      </c>
      <c r="S17" s="624"/>
      <c r="T17" s="624"/>
      <c r="U17" s="624"/>
      <c r="V17" s="624"/>
      <c r="W17" s="624"/>
      <c r="X17" s="624"/>
      <c r="Y17" s="625"/>
      <c r="Z17" s="626">
        <v>7.4</v>
      </c>
      <c r="AA17" s="626"/>
      <c r="AB17" s="626"/>
      <c r="AC17" s="626"/>
      <c r="AD17" s="627">
        <v>3131663</v>
      </c>
      <c r="AE17" s="627"/>
      <c r="AF17" s="627"/>
      <c r="AG17" s="627"/>
      <c r="AH17" s="627"/>
      <c r="AI17" s="627"/>
      <c r="AJ17" s="627"/>
      <c r="AK17" s="627"/>
      <c r="AL17" s="628">
        <v>14</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v>1200</v>
      </c>
      <c r="BH17" s="624"/>
      <c r="BI17" s="624"/>
      <c r="BJ17" s="624"/>
      <c r="BK17" s="624"/>
      <c r="BL17" s="624"/>
      <c r="BM17" s="624"/>
      <c r="BN17" s="625"/>
      <c r="BO17" s="626">
        <v>0</v>
      </c>
      <c r="BP17" s="626"/>
      <c r="BQ17" s="626"/>
      <c r="BR17" s="626"/>
      <c r="BS17" s="632" t="s">
        <v>107</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3627690</v>
      </c>
      <c r="CS17" s="624"/>
      <c r="CT17" s="624"/>
      <c r="CU17" s="624"/>
      <c r="CV17" s="624"/>
      <c r="CW17" s="624"/>
      <c r="CX17" s="624"/>
      <c r="CY17" s="625"/>
      <c r="CZ17" s="626">
        <v>8.9</v>
      </c>
      <c r="DA17" s="626"/>
      <c r="DB17" s="626"/>
      <c r="DC17" s="626"/>
      <c r="DD17" s="632" t="s">
        <v>107</v>
      </c>
      <c r="DE17" s="624"/>
      <c r="DF17" s="624"/>
      <c r="DG17" s="624"/>
      <c r="DH17" s="624"/>
      <c r="DI17" s="624"/>
      <c r="DJ17" s="624"/>
      <c r="DK17" s="624"/>
      <c r="DL17" s="624"/>
      <c r="DM17" s="624"/>
      <c r="DN17" s="624"/>
      <c r="DO17" s="624"/>
      <c r="DP17" s="625"/>
      <c r="DQ17" s="632">
        <v>3523139</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749237</v>
      </c>
      <c r="S18" s="624"/>
      <c r="T18" s="624"/>
      <c r="U18" s="624"/>
      <c r="V18" s="624"/>
      <c r="W18" s="624"/>
      <c r="X18" s="624"/>
      <c r="Y18" s="625"/>
      <c r="Z18" s="626">
        <v>1.8</v>
      </c>
      <c r="AA18" s="626"/>
      <c r="AB18" s="626"/>
      <c r="AC18" s="626"/>
      <c r="AD18" s="627" t="s">
        <v>107</v>
      </c>
      <c r="AE18" s="627"/>
      <c r="AF18" s="627"/>
      <c r="AG18" s="627"/>
      <c r="AH18" s="627"/>
      <c r="AI18" s="627"/>
      <c r="AJ18" s="627"/>
      <c r="AK18" s="627"/>
      <c r="AL18" s="628" t="s">
        <v>107</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v>47</v>
      </c>
      <c r="S19" s="624"/>
      <c r="T19" s="624"/>
      <c r="U19" s="624"/>
      <c r="V19" s="624"/>
      <c r="W19" s="624"/>
      <c r="X19" s="624"/>
      <c r="Y19" s="625"/>
      <c r="Z19" s="626">
        <v>0</v>
      </c>
      <c r="AA19" s="626"/>
      <c r="AB19" s="626"/>
      <c r="AC19" s="626"/>
      <c r="AD19" s="627" t="s">
        <v>107</v>
      </c>
      <c r="AE19" s="627"/>
      <c r="AF19" s="627"/>
      <c r="AG19" s="627"/>
      <c r="AH19" s="627"/>
      <c r="AI19" s="627"/>
      <c r="AJ19" s="627"/>
      <c r="AK19" s="627"/>
      <c r="AL19" s="628" t="s">
        <v>107</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991387</v>
      </c>
      <c r="BH19" s="624"/>
      <c r="BI19" s="624"/>
      <c r="BJ19" s="624"/>
      <c r="BK19" s="624"/>
      <c r="BL19" s="624"/>
      <c r="BM19" s="624"/>
      <c r="BN19" s="625"/>
      <c r="BO19" s="626">
        <v>5.8</v>
      </c>
      <c r="BP19" s="626"/>
      <c r="BQ19" s="626"/>
      <c r="BR19" s="626"/>
      <c r="BS19" s="632" t="s">
        <v>107</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23797948</v>
      </c>
      <c r="S20" s="624"/>
      <c r="T20" s="624"/>
      <c r="U20" s="624"/>
      <c r="V20" s="624"/>
      <c r="W20" s="624"/>
      <c r="X20" s="624"/>
      <c r="Y20" s="625"/>
      <c r="Z20" s="626">
        <v>56.2</v>
      </c>
      <c r="AA20" s="626"/>
      <c r="AB20" s="626"/>
      <c r="AC20" s="626"/>
      <c r="AD20" s="627">
        <v>22057277</v>
      </c>
      <c r="AE20" s="627"/>
      <c r="AF20" s="627"/>
      <c r="AG20" s="627"/>
      <c r="AH20" s="627"/>
      <c r="AI20" s="627"/>
      <c r="AJ20" s="627"/>
      <c r="AK20" s="627"/>
      <c r="AL20" s="628">
        <v>98.7</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991387</v>
      </c>
      <c r="BH20" s="624"/>
      <c r="BI20" s="624"/>
      <c r="BJ20" s="624"/>
      <c r="BK20" s="624"/>
      <c r="BL20" s="624"/>
      <c r="BM20" s="624"/>
      <c r="BN20" s="625"/>
      <c r="BO20" s="626">
        <v>5.8</v>
      </c>
      <c r="BP20" s="626"/>
      <c r="BQ20" s="626"/>
      <c r="BR20" s="626"/>
      <c r="BS20" s="632" t="s">
        <v>107</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40585935</v>
      </c>
      <c r="CS20" s="624"/>
      <c r="CT20" s="624"/>
      <c r="CU20" s="624"/>
      <c r="CV20" s="624"/>
      <c r="CW20" s="624"/>
      <c r="CX20" s="624"/>
      <c r="CY20" s="625"/>
      <c r="CZ20" s="626">
        <v>100</v>
      </c>
      <c r="DA20" s="626"/>
      <c r="DB20" s="626"/>
      <c r="DC20" s="626"/>
      <c r="DD20" s="632">
        <v>4972467</v>
      </c>
      <c r="DE20" s="624"/>
      <c r="DF20" s="624"/>
      <c r="DG20" s="624"/>
      <c r="DH20" s="624"/>
      <c r="DI20" s="624"/>
      <c r="DJ20" s="624"/>
      <c r="DK20" s="624"/>
      <c r="DL20" s="624"/>
      <c r="DM20" s="624"/>
      <c r="DN20" s="624"/>
      <c r="DO20" s="624"/>
      <c r="DP20" s="625"/>
      <c r="DQ20" s="632">
        <v>26983190</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18373</v>
      </c>
      <c r="S21" s="624"/>
      <c r="T21" s="624"/>
      <c r="U21" s="624"/>
      <c r="V21" s="624"/>
      <c r="W21" s="624"/>
      <c r="X21" s="624"/>
      <c r="Y21" s="625"/>
      <c r="Z21" s="626">
        <v>0</v>
      </c>
      <c r="AA21" s="626"/>
      <c r="AB21" s="626"/>
      <c r="AC21" s="626"/>
      <c r="AD21" s="627">
        <v>18373</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107</v>
      </c>
      <c r="BH21" s="624"/>
      <c r="BI21" s="624"/>
      <c r="BJ21" s="624"/>
      <c r="BK21" s="624"/>
      <c r="BL21" s="624"/>
      <c r="BM21" s="624"/>
      <c r="BN21" s="625"/>
      <c r="BO21" s="626" t="s">
        <v>107</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549733</v>
      </c>
      <c r="S22" s="624"/>
      <c r="T22" s="624"/>
      <c r="U22" s="624"/>
      <c r="V22" s="624"/>
      <c r="W22" s="624"/>
      <c r="X22" s="624"/>
      <c r="Y22" s="625"/>
      <c r="Z22" s="626">
        <v>1.3</v>
      </c>
      <c r="AA22" s="626"/>
      <c r="AB22" s="626"/>
      <c r="AC22" s="626"/>
      <c r="AD22" s="627" t="s">
        <v>107</v>
      </c>
      <c r="AE22" s="627"/>
      <c r="AF22" s="627"/>
      <c r="AG22" s="627"/>
      <c r="AH22" s="627"/>
      <c r="AI22" s="627"/>
      <c r="AJ22" s="627"/>
      <c r="AK22" s="627"/>
      <c r="AL22" s="628" t="s">
        <v>107</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514692</v>
      </c>
      <c r="S23" s="624"/>
      <c r="T23" s="624"/>
      <c r="U23" s="624"/>
      <c r="V23" s="624"/>
      <c r="W23" s="624"/>
      <c r="X23" s="624"/>
      <c r="Y23" s="625"/>
      <c r="Z23" s="626">
        <v>1.2</v>
      </c>
      <c r="AA23" s="626"/>
      <c r="AB23" s="626"/>
      <c r="AC23" s="626"/>
      <c r="AD23" s="627">
        <v>57438</v>
      </c>
      <c r="AE23" s="627"/>
      <c r="AF23" s="627"/>
      <c r="AG23" s="627"/>
      <c r="AH23" s="627"/>
      <c r="AI23" s="627"/>
      <c r="AJ23" s="627"/>
      <c r="AK23" s="627"/>
      <c r="AL23" s="628">
        <v>0.3</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v>991387</v>
      </c>
      <c r="BH23" s="624"/>
      <c r="BI23" s="624"/>
      <c r="BJ23" s="624"/>
      <c r="BK23" s="624"/>
      <c r="BL23" s="624"/>
      <c r="BM23" s="624"/>
      <c r="BN23" s="625"/>
      <c r="BO23" s="626">
        <v>5.8</v>
      </c>
      <c r="BP23" s="626"/>
      <c r="BQ23" s="626"/>
      <c r="BR23" s="626"/>
      <c r="BS23" s="632" t="s">
        <v>107</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285859</v>
      </c>
      <c r="S24" s="624"/>
      <c r="T24" s="624"/>
      <c r="U24" s="624"/>
      <c r="V24" s="624"/>
      <c r="W24" s="624"/>
      <c r="X24" s="624"/>
      <c r="Y24" s="625"/>
      <c r="Z24" s="626">
        <v>0.7</v>
      </c>
      <c r="AA24" s="626"/>
      <c r="AB24" s="626"/>
      <c r="AC24" s="626"/>
      <c r="AD24" s="627" t="s">
        <v>107</v>
      </c>
      <c r="AE24" s="627"/>
      <c r="AF24" s="627"/>
      <c r="AG24" s="627"/>
      <c r="AH24" s="627"/>
      <c r="AI24" s="627"/>
      <c r="AJ24" s="627"/>
      <c r="AK24" s="627"/>
      <c r="AL24" s="628" t="s">
        <v>107</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20130415</v>
      </c>
      <c r="CS24" s="613"/>
      <c r="CT24" s="613"/>
      <c r="CU24" s="613"/>
      <c r="CV24" s="613"/>
      <c r="CW24" s="613"/>
      <c r="CX24" s="613"/>
      <c r="CY24" s="614"/>
      <c r="CZ24" s="650">
        <v>49.6</v>
      </c>
      <c r="DA24" s="651"/>
      <c r="DB24" s="651"/>
      <c r="DC24" s="652"/>
      <c r="DD24" s="649">
        <v>12577660</v>
      </c>
      <c r="DE24" s="613"/>
      <c r="DF24" s="613"/>
      <c r="DG24" s="613"/>
      <c r="DH24" s="613"/>
      <c r="DI24" s="613"/>
      <c r="DJ24" s="613"/>
      <c r="DK24" s="614"/>
      <c r="DL24" s="649">
        <v>12505734</v>
      </c>
      <c r="DM24" s="613"/>
      <c r="DN24" s="613"/>
      <c r="DO24" s="613"/>
      <c r="DP24" s="613"/>
      <c r="DQ24" s="613"/>
      <c r="DR24" s="613"/>
      <c r="DS24" s="613"/>
      <c r="DT24" s="613"/>
      <c r="DU24" s="613"/>
      <c r="DV24" s="614"/>
      <c r="DW24" s="617">
        <v>52</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6190739</v>
      </c>
      <c r="S25" s="624"/>
      <c r="T25" s="624"/>
      <c r="U25" s="624"/>
      <c r="V25" s="624"/>
      <c r="W25" s="624"/>
      <c r="X25" s="624"/>
      <c r="Y25" s="625"/>
      <c r="Z25" s="626">
        <v>14.6</v>
      </c>
      <c r="AA25" s="626"/>
      <c r="AB25" s="626"/>
      <c r="AC25" s="626"/>
      <c r="AD25" s="627" t="s">
        <v>107</v>
      </c>
      <c r="AE25" s="627"/>
      <c r="AF25" s="627"/>
      <c r="AG25" s="627"/>
      <c r="AH25" s="627"/>
      <c r="AI25" s="627"/>
      <c r="AJ25" s="627"/>
      <c r="AK25" s="627"/>
      <c r="AL25" s="628" t="s">
        <v>107</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6819188</v>
      </c>
      <c r="CS25" s="655"/>
      <c r="CT25" s="655"/>
      <c r="CU25" s="655"/>
      <c r="CV25" s="655"/>
      <c r="CW25" s="655"/>
      <c r="CX25" s="655"/>
      <c r="CY25" s="656"/>
      <c r="CZ25" s="657">
        <v>16.8</v>
      </c>
      <c r="DA25" s="658"/>
      <c r="DB25" s="658"/>
      <c r="DC25" s="659"/>
      <c r="DD25" s="632">
        <v>6249741</v>
      </c>
      <c r="DE25" s="655"/>
      <c r="DF25" s="655"/>
      <c r="DG25" s="655"/>
      <c r="DH25" s="655"/>
      <c r="DI25" s="655"/>
      <c r="DJ25" s="655"/>
      <c r="DK25" s="656"/>
      <c r="DL25" s="632">
        <v>6213264</v>
      </c>
      <c r="DM25" s="655"/>
      <c r="DN25" s="655"/>
      <c r="DO25" s="655"/>
      <c r="DP25" s="655"/>
      <c r="DQ25" s="655"/>
      <c r="DR25" s="655"/>
      <c r="DS25" s="655"/>
      <c r="DT25" s="655"/>
      <c r="DU25" s="655"/>
      <c r="DV25" s="656"/>
      <c r="DW25" s="628">
        <v>25.8</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v>187102</v>
      </c>
      <c r="S26" s="624"/>
      <c r="T26" s="624"/>
      <c r="U26" s="624"/>
      <c r="V26" s="624"/>
      <c r="W26" s="624"/>
      <c r="X26" s="624"/>
      <c r="Y26" s="625"/>
      <c r="Z26" s="626">
        <v>0.4</v>
      </c>
      <c r="AA26" s="626"/>
      <c r="AB26" s="626"/>
      <c r="AC26" s="626"/>
      <c r="AD26" s="627">
        <v>187102</v>
      </c>
      <c r="AE26" s="627"/>
      <c r="AF26" s="627"/>
      <c r="AG26" s="627"/>
      <c r="AH26" s="627"/>
      <c r="AI26" s="627"/>
      <c r="AJ26" s="627"/>
      <c r="AK26" s="627"/>
      <c r="AL26" s="628">
        <v>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4332670</v>
      </c>
      <c r="CS26" s="624"/>
      <c r="CT26" s="624"/>
      <c r="CU26" s="624"/>
      <c r="CV26" s="624"/>
      <c r="CW26" s="624"/>
      <c r="CX26" s="624"/>
      <c r="CY26" s="625"/>
      <c r="CZ26" s="657">
        <v>10.7</v>
      </c>
      <c r="DA26" s="658"/>
      <c r="DB26" s="658"/>
      <c r="DC26" s="659"/>
      <c r="DD26" s="632">
        <v>3940864</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3076814</v>
      </c>
      <c r="S27" s="624"/>
      <c r="T27" s="624"/>
      <c r="U27" s="624"/>
      <c r="V27" s="624"/>
      <c r="W27" s="624"/>
      <c r="X27" s="624"/>
      <c r="Y27" s="625"/>
      <c r="Z27" s="626">
        <v>7.3</v>
      </c>
      <c r="AA27" s="626"/>
      <c r="AB27" s="626"/>
      <c r="AC27" s="626"/>
      <c r="AD27" s="627" t="s">
        <v>107</v>
      </c>
      <c r="AE27" s="627"/>
      <c r="AF27" s="627"/>
      <c r="AG27" s="627"/>
      <c r="AH27" s="627"/>
      <c r="AI27" s="627"/>
      <c r="AJ27" s="627"/>
      <c r="AK27" s="627"/>
      <c r="AL27" s="628" t="s">
        <v>107</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17020147</v>
      </c>
      <c r="BH27" s="624"/>
      <c r="BI27" s="624"/>
      <c r="BJ27" s="624"/>
      <c r="BK27" s="624"/>
      <c r="BL27" s="624"/>
      <c r="BM27" s="624"/>
      <c r="BN27" s="625"/>
      <c r="BO27" s="626">
        <v>100</v>
      </c>
      <c r="BP27" s="626"/>
      <c r="BQ27" s="626"/>
      <c r="BR27" s="626"/>
      <c r="BS27" s="632">
        <v>296474</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9683537</v>
      </c>
      <c r="CS27" s="655"/>
      <c r="CT27" s="655"/>
      <c r="CU27" s="655"/>
      <c r="CV27" s="655"/>
      <c r="CW27" s="655"/>
      <c r="CX27" s="655"/>
      <c r="CY27" s="656"/>
      <c r="CZ27" s="657">
        <v>23.9</v>
      </c>
      <c r="DA27" s="658"/>
      <c r="DB27" s="658"/>
      <c r="DC27" s="659"/>
      <c r="DD27" s="632">
        <v>2804780</v>
      </c>
      <c r="DE27" s="655"/>
      <c r="DF27" s="655"/>
      <c r="DG27" s="655"/>
      <c r="DH27" s="655"/>
      <c r="DI27" s="655"/>
      <c r="DJ27" s="655"/>
      <c r="DK27" s="656"/>
      <c r="DL27" s="632">
        <v>2769331</v>
      </c>
      <c r="DM27" s="655"/>
      <c r="DN27" s="655"/>
      <c r="DO27" s="655"/>
      <c r="DP27" s="655"/>
      <c r="DQ27" s="655"/>
      <c r="DR27" s="655"/>
      <c r="DS27" s="655"/>
      <c r="DT27" s="655"/>
      <c r="DU27" s="655"/>
      <c r="DV27" s="656"/>
      <c r="DW27" s="628">
        <v>11.5</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50960</v>
      </c>
      <c r="S28" s="624"/>
      <c r="T28" s="624"/>
      <c r="U28" s="624"/>
      <c r="V28" s="624"/>
      <c r="W28" s="624"/>
      <c r="X28" s="624"/>
      <c r="Y28" s="625"/>
      <c r="Z28" s="626">
        <v>0.1</v>
      </c>
      <c r="AA28" s="626"/>
      <c r="AB28" s="626"/>
      <c r="AC28" s="626"/>
      <c r="AD28" s="627">
        <v>20330</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3627690</v>
      </c>
      <c r="CS28" s="624"/>
      <c r="CT28" s="624"/>
      <c r="CU28" s="624"/>
      <c r="CV28" s="624"/>
      <c r="CW28" s="624"/>
      <c r="CX28" s="624"/>
      <c r="CY28" s="625"/>
      <c r="CZ28" s="657">
        <v>8.9</v>
      </c>
      <c r="DA28" s="658"/>
      <c r="DB28" s="658"/>
      <c r="DC28" s="659"/>
      <c r="DD28" s="632">
        <v>3523139</v>
      </c>
      <c r="DE28" s="624"/>
      <c r="DF28" s="624"/>
      <c r="DG28" s="624"/>
      <c r="DH28" s="624"/>
      <c r="DI28" s="624"/>
      <c r="DJ28" s="624"/>
      <c r="DK28" s="625"/>
      <c r="DL28" s="632">
        <v>3523139</v>
      </c>
      <c r="DM28" s="624"/>
      <c r="DN28" s="624"/>
      <c r="DO28" s="624"/>
      <c r="DP28" s="624"/>
      <c r="DQ28" s="624"/>
      <c r="DR28" s="624"/>
      <c r="DS28" s="624"/>
      <c r="DT28" s="624"/>
      <c r="DU28" s="624"/>
      <c r="DV28" s="625"/>
      <c r="DW28" s="628">
        <v>14.7</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5337</v>
      </c>
      <c r="S29" s="624"/>
      <c r="T29" s="624"/>
      <c r="U29" s="624"/>
      <c r="V29" s="624"/>
      <c r="W29" s="624"/>
      <c r="X29" s="624"/>
      <c r="Y29" s="625"/>
      <c r="Z29" s="626">
        <v>0</v>
      </c>
      <c r="AA29" s="626"/>
      <c r="AB29" s="626"/>
      <c r="AC29" s="626"/>
      <c r="AD29" s="627" t="s">
        <v>107</v>
      </c>
      <c r="AE29" s="627"/>
      <c r="AF29" s="627"/>
      <c r="AG29" s="627"/>
      <c r="AH29" s="627"/>
      <c r="AI29" s="627"/>
      <c r="AJ29" s="627"/>
      <c r="AK29" s="627"/>
      <c r="AL29" s="628" t="s">
        <v>107</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3627682</v>
      </c>
      <c r="CS29" s="655"/>
      <c r="CT29" s="655"/>
      <c r="CU29" s="655"/>
      <c r="CV29" s="655"/>
      <c r="CW29" s="655"/>
      <c r="CX29" s="655"/>
      <c r="CY29" s="656"/>
      <c r="CZ29" s="657">
        <v>8.9</v>
      </c>
      <c r="DA29" s="658"/>
      <c r="DB29" s="658"/>
      <c r="DC29" s="659"/>
      <c r="DD29" s="632">
        <v>3523131</v>
      </c>
      <c r="DE29" s="655"/>
      <c r="DF29" s="655"/>
      <c r="DG29" s="655"/>
      <c r="DH29" s="655"/>
      <c r="DI29" s="655"/>
      <c r="DJ29" s="655"/>
      <c r="DK29" s="656"/>
      <c r="DL29" s="632">
        <v>3523131</v>
      </c>
      <c r="DM29" s="655"/>
      <c r="DN29" s="655"/>
      <c r="DO29" s="655"/>
      <c r="DP29" s="655"/>
      <c r="DQ29" s="655"/>
      <c r="DR29" s="655"/>
      <c r="DS29" s="655"/>
      <c r="DT29" s="655"/>
      <c r="DU29" s="655"/>
      <c r="DV29" s="656"/>
      <c r="DW29" s="628">
        <v>14.7</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1017387</v>
      </c>
      <c r="S30" s="624"/>
      <c r="T30" s="624"/>
      <c r="U30" s="624"/>
      <c r="V30" s="624"/>
      <c r="W30" s="624"/>
      <c r="X30" s="624"/>
      <c r="Y30" s="625"/>
      <c r="Z30" s="626">
        <v>2.4</v>
      </c>
      <c r="AA30" s="626"/>
      <c r="AB30" s="626"/>
      <c r="AC30" s="626"/>
      <c r="AD30" s="627" t="s">
        <v>107</v>
      </c>
      <c r="AE30" s="627"/>
      <c r="AF30" s="627"/>
      <c r="AG30" s="627"/>
      <c r="AH30" s="627"/>
      <c r="AI30" s="627"/>
      <c r="AJ30" s="627"/>
      <c r="AK30" s="627"/>
      <c r="AL30" s="628" t="s">
        <v>107</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99.2</v>
      </c>
      <c r="BH30" s="682"/>
      <c r="BI30" s="682"/>
      <c r="BJ30" s="682"/>
      <c r="BK30" s="682"/>
      <c r="BL30" s="682"/>
      <c r="BM30" s="618">
        <v>96</v>
      </c>
      <c r="BN30" s="682"/>
      <c r="BO30" s="682"/>
      <c r="BP30" s="682"/>
      <c r="BQ30" s="683"/>
      <c r="BR30" s="681">
        <v>99</v>
      </c>
      <c r="BS30" s="682"/>
      <c r="BT30" s="682"/>
      <c r="BU30" s="682"/>
      <c r="BV30" s="682"/>
      <c r="BW30" s="682"/>
      <c r="BX30" s="618">
        <v>95.1</v>
      </c>
      <c r="BY30" s="682"/>
      <c r="BZ30" s="682"/>
      <c r="CA30" s="682"/>
      <c r="CB30" s="683"/>
      <c r="CD30" s="686"/>
      <c r="CE30" s="687"/>
      <c r="CF30" s="637" t="s">
        <v>289</v>
      </c>
      <c r="CG30" s="638"/>
      <c r="CH30" s="638"/>
      <c r="CI30" s="638"/>
      <c r="CJ30" s="638"/>
      <c r="CK30" s="638"/>
      <c r="CL30" s="638"/>
      <c r="CM30" s="638"/>
      <c r="CN30" s="638"/>
      <c r="CO30" s="638"/>
      <c r="CP30" s="638"/>
      <c r="CQ30" s="639"/>
      <c r="CR30" s="623">
        <v>3216540</v>
      </c>
      <c r="CS30" s="624"/>
      <c r="CT30" s="624"/>
      <c r="CU30" s="624"/>
      <c r="CV30" s="624"/>
      <c r="CW30" s="624"/>
      <c r="CX30" s="624"/>
      <c r="CY30" s="625"/>
      <c r="CZ30" s="657">
        <v>7.9</v>
      </c>
      <c r="DA30" s="658"/>
      <c r="DB30" s="658"/>
      <c r="DC30" s="659"/>
      <c r="DD30" s="632">
        <v>3127062</v>
      </c>
      <c r="DE30" s="624"/>
      <c r="DF30" s="624"/>
      <c r="DG30" s="624"/>
      <c r="DH30" s="624"/>
      <c r="DI30" s="624"/>
      <c r="DJ30" s="624"/>
      <c r="DK30" s="625"/>
      <c r="DL30" s="632">
        <v>3127062</v>
      </c>
      <c r="DM30" s="624"/>
      <c r="DN30" s="624"/>
      <c r="DO30" s="624"/>
      <c r="DP30" s="624"/>
      <c r="DQ30" s="624"/>
      <c r="DR30" s="624"/>
      <c r="DS30" s="624"/>
      <c r="DT30" s="624"/>
      <c r="DU30" s="624"/>
      <c r="DV30" s="625"/>
      <c r="DW30" s="628">
        <v>13</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2339179</v>
      </c>
      <c r="S31" s="624"/>
      <c r="T31" s="624"/>
      <c r="U31" s="624"/>
      <c r="V31" s="624"/>
      <c r="W31" s="624"/>
      <c r="X31" s="624"/>
      <c r="Y31" s="625"/>
      <c r="Z31" s="626">
        <v>5.5</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99.2</v>
      </c>
      <c r="BH31" s="655"/>
      <c r="BI31" s="655"/>
      <c r="BJ31" s="655"/>
      <c r="BK31" s="655"/>
      <c r="BL31" s="655"/>
      <c r="BM31" s="629">
        <v>97.6</v>
      </c>
      <c r="BN31" s="679"/>
      <c r="BO31" s="679"/>
      <c r="BP31" s="679"/>
      <c r="BQ31" s="680"/>
      <c r="BR31" s="678">
        <v>99.1</v>
      </c>
      <c r="BS31" s="655"/>
      <c r="BT31" s="655"/>
      <c r="BU31" s="655"/>
      <c r="BV31" s="655"/>
      <c r="BW31" s="655"/>
      <c r="BX31" s="629">
        <v>97</v>
      </c>
      <c r="BY31" s="679"/>
      <c r="BZ31" s="679"/>
      <c r="CA31" s="679"/>
      <c r="CB31" s="680"/>
      <c r="CD31" s="686"/>
      <c r="CE31" s="687"/>
      <c r="CF31" s="637" t="s">
        <v>293</v>
      </c>
      <c r="CG31" s="638"/>
      <c r="CH31" s="638"/>
      <c r="CI31" s="638"/>
      <c r="CJ31" s="638"/>
      <c r="CK31" s="638"/>
      <c r="CL31" s="638"/>
      <c r="CM31" s="638"/>
      <c r="CN31" s="638"/>
      <c r="CO31" s="638"/>
      <c r="CP31" s="638"/>
      <c r="CQ31" s="639"/>
      <c r="CR31" s="623">
        <v>411142</v>
      </c>
      <c r="CS31" s="655"/>
      <c r="CT31" s="655"/>
      <c r="CU31" s="655"/>
      <c r="CV31" s="655"/>
      <c r="CW31" s="655"/>
      <c r="CX31" s="655"/>
      <c r="CY31" s="656"/>
      <c r="CZ31" s="657">
        <v>1</v>
      </c>
      <c r="DA31" s="658"/>
      <c r="DB31" s="658"/>
      <c r="DC31" s="659"/>
      <c r="DD31" s="632">
        <v>396069</v>
      </c>
      <c r="DE31" s="655"/>
      <c r="DF31" s="655"/>
      <c r="DG31" s="655"/>
      <c r="DH31" s="655"/>
      <c r="DI31" s="655"/>
      <c r="DJ31" s="655"/>
      <c r="DK31" s="656"/>
      <c r="DL31" s="632">
        <v>396069</v>
      </c>
      <c r="DM31" s="655"/>
      <c r="DN31" s="655"/>
      <c r="DO31" s="655"/>
      <c r="DP31" s="655"/>
      <c r="DQ31" s="655"/>
      <c r="DR31" s="655"/>
      <c r="DS31" s="655"/>
      <c r="DT31" s="655"/>
      <c r="DU31" s="655"/>
      <c r="DV31" s="656"/>
      <c r="DW31" s="628">
        <v>1.6</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826017</v>
      </c>
      <c r="S32" s="624"/>
      <c r="T32" s="624"/>
      <c r="U32" s="624"/>
      <c r="V32" s="624"/>
      <c r="W32" s="624"/>
      <c r="X32" s="624"/>
      <c r="Y32" s="625"/>
      <c r="Z32" s="626">
        <v>1.9</v>
      </c>
      <c r="AA32" s="626"/>
      <c r="AB32" s="626"/>
      <c r="AC32" s="626"/>
      <c r="AD32" s="627">
        <v>1158</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99</v>
      </c>
      <c r="BH32" s="691"/>
      <c r="BI32" s="691"/>
      <c r="BJ32" s="691"/>
      <c r="BK32" s="691"/>
      <c r="BL32" s="691"/>
      <c r="BM32" s="692">
        <v>94.4</v>
      </c>
      <c r="BN32" s="691"/>
      <c r="BO32" s="691"/>
      <c r="BP32" s="691"/>
      <c r="BQ32" s="693"/>
      <c r="BR32" s="690">
        <v>98.8</v>
      </c>
      <c r="BS32" s="691"/>
      <c r="BT32" s="691"/>
      <c r="BU32" s="691"/>
      <c r="BV32" s="691"/>
      <c r="BW32" s="691"/>
      <c r="BX32" s="692">
        <v>93.2</v>
      </c>
      <c r="BY32" s="691"/>
      <c r="BZ32" s="691"/>
      <c r="CA32" s="691"/>
      <c r="CB32" s="693"/>
      <c r="CD32" s="688"/>
      <c r="CE32" s="689"/>
      <c r="CF32" s="637" t="s">
        <v>296</v>
      </c>
      <c r="CG32" s="638"/>
      <c r="CH32" s="638"/>
      <c r="CI32" s="638"/>
      <c r="CJ32" s="638"/>
      <c r="CK32" s="638"/>
      <c r="CL32" s="638"/>
      <c r="CM32" s="638"/>
      <c r="CN32" s="638"/>
      <c r="CO32" s="638"/>
      <c r="CP32" s="638"/>
      <c r="CQ32" s="639"/>
      <c r="CR32" s="623">
        <v>8</v>
      </c>
      <c r="CS32" s="624"/>
      <c r="CT32" s="624"/>
      <c r="CU32" s="624"/>
      <c r="CV32" s="624"/>
      <c r="CW32" s="624"/>
      <c r="CX32" s="624"/>
      <c r="CY32" s="625"/>
      <c r="CZ32" s="657">
        <v>0</v>
      </c>
      <c r="DA32" s="658"/>
      <c r="DB32" s="658"/>
      <c r="DC32" s="659"/>
      <c r="DD32" s="632">
        <v>8</v>
      </c>
      <c r="DE32" s="624"/>
      <c r="DF32" s="624"/>
      <c r="DG32" s="624"/>
      <c r="DH32" s="624"/>
      <c r="DI32" s="624"/>
      <c r="DJ32" s="624"/>
      <c r="DK32" s="625"/>
      <c r="DL32" s="632">
        <v>8</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3510600</v>
      </c>
      <c r="S33" s="624"/>
      <c r="T33" s="624"/>
      <c r="U33" s="624"/>
      <c r="V33" s="624"/>
      <c r="W33" s="624"/>
      <c r="X33" s="624"/>
      <c r="Y33" s="625"/>
      <c r="Z33" s="626">
        <v>8.3000000000000007</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15458458</v>
      </c>
      <c r="CS33" s="655"/>
      <c r="CT33" s="655"/>
      <c r="CU33" s="655"/>
      <c r="CV33" s="655"/>
      <c r="CW33" s="655"/>
      <c r="CX33" s="655"/>
      <c r="CY33" s="656"/>
      <c r="CZ33" s="657">
        <v>38.1</v>
      </c>
      <c r="DA33" s="658"/>
      <c r="DB33" s="658"/>
      <c r="DC33" s="659"/>
      <c r="DD33" s="632">
        <v>12992704</v>
      </c>
      <c r="DE33" s="655"/>
      <c r="DF33" s="655"/>
      <c r="DG33" s="655"/>
      <c r="DH33" s="655"/>
      <c r="DI33" s="655"/>
      <c r="DJ33" s="655"/>
      <c r="DK33" s="656"/>
      <c r="DL33" s="632">
        <v>9841918</v>
      </c>
      <c r="DM33" s="655"/>
      <c r="DN33" s="655"/>
      <c r="DO33" s="655"/>
      <c r="DP33" s="655"/>
      <c r="DQ33" s="655"/>
      <c r="DR33" s="655"/>
      <c r="DS33" s="655"/>
      <c r="DT33" s="655"/>
      <c r="DU33" s="655"/>
      <c r="DV33" s="656"/>
      <c r="DW33" s="628">
        <v>40.9</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5405181</v>
      </c>
      <c r="CS34" s="624"/>
      <c r="CT34" s="624"/>
      <c r="CU34" s="624"/>
      <c r="CV34" s="624"/>
      <c r="CW34" s="624"/>
      <c r="CX34" s="624"/>
      <c r="CY34" s="625"/>
      <c r="CZ34" s="657">
        <v>13.3</v>
      </c>
      <c r="DA34" s="658"/>
      <c r="DB34" s="658"/>
      <c r="DC34" s="659"/>
      <c r="DD34" s="632">
        <v>4706785</v>
      </c>
      <c r="DE34" s="624"/>
      <c r="DF34" s="624"/>
      <c r="DG34" s="624"/>
      <c r="DH34" s="624"/>
      <c r="DI34" s="624"/>
      <c r="DJ34" s="624"/>
      <c r="DK34" s="625"/>
      <c r="DL34" s="632">
        <v>4087910</v>
      </c>
      <c r="DM34" s="624"/>
      <c r="DN34" s="624"/>
      <c r="DO34" s="624"/>
      <c r="DP34" s="624"/>
      <c r="DQ34" s="624"/>
      <c r="DR34" s="624"/>
      <c r="DS34" s="624"/>
      <c r="DT34" s="624"/>
      <c r="DU34" s="624"/>
      <c r="DV34" s="625"/>
      <c r="DW34" s="628">
        <v>17</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v>1700000</v>
      </c>
      <c r="S35" s="624"/>
      <c r="T35" s="624"/>
      <c r="U35" s="624"/>
      <c r="V35" s="624"/>
      <c r="W35" s="624"/>
      <c r="X35" s="624"/>
      <c r="Y35" s="625"/>
      <c r="Z35" s="626">
        <v>4</v>
      </c>
      <c r="AA35" s="626"/>
      <c r="AB35" s="626"/>
      <c r="AC35" s="626"/>
      <c r="AD35" s="627" t="s">
        <v>107</v>
      </c>
      <c r="AE35" s="627"/>
      <c r="AF35" s="627"/>
      <c r="AG35" s="627"/>
      <c r="AH35" s="627"/>
      <c r="AI35" s="627"/>
      <c r="AJ35" s="627"/>
      <c r="AK35" s="627"/>
      <c r="AL35" s="628" t="s">
        <v>107</v>
      </c>
      <c r="AM35" s="629"/>
      <c r="AN35" s="629"/>
      <c r="AO35" s="630"/>
      <c r="AP35" s="186"/>
      <c r="AQ35" s="634" t="s">
        <v>304</v>
      </c>
      <c r="AR35" s="635"/>
      <c r="AS35" s="635"/>
      <c r="AT35" s="635"/>
      <c r="AU35" s="635"/>
      <c r="AV35" s="635"/>
      <c r="AW35" s="635"/>
      <c r="AX35" s="635"/>
      <c r="AY35" s="636"/>
      <c r="AZ35" s="612">
        <v>5266577</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852420</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586766</v>
      </c>
      <c r="CS35" s="655"/>
      <c r="CT35" s="655"/>
      <c r="CU35" s="655"/>
      <c r="CV35" s="655"/>
      <c r="CW35" s="655"/>
      <c r="CX35" s="655"/>
      <c r="CY35" s="656"/>
      <c r="CZ35" s="657">
        <v>1.4</v>
      </c>
      <c r="DA35" s="658"/>
      <c r="DB35" s="658"/>
      <c r="DC35" s="659"/>
      <c r="DD35" s="632">
        <v>479041</v>
      </c>
      <c r="DE35" s="655"/>
      <c r="DF35" s="655"/>
      <c r="DG35" s="655"/>
      <c r="DH35" s="655"/>
      <c r="DI35" s="655"/>
      <c r="DJ35" s="655"/>
      <c r="DK35" s="656"/>
      <c r="DL35" s="632">
        <v>477494</v>
      </c>
      <c r="DM35" s="655"/>
      <c r="DN35" s="655"/>
      <c r="DO35" s="655"/>
      <c r="DP35" s="655"/>
      <c r="DQ35" s="655"/>
      <c r="DR35" s="655"/>
      <c r="DS35" s="655"/>
      <c r="DT35" s="655"/>
      <c r="DU35" s="655"/>
      <c r="DV35" s="656"/>
      <c r="DW35" s="628">
        <v>2</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42370740</v>
      </c>
      <c r="S36" s="696"/>
      <c r="T36" s="696"/>
      <c r="U36" s="696"/>
      <c r="V36" s="696"/>
      <c r="W36" s="696"/>
      <c r="X36" s="696"/>
      <c r="Y36" s="697"/>
      <c r="Z36" s="698">
        <v>100</v>
      </c>
      <c r="AA36" s="698"/>
      <c r="AB36" s="698"/>
      <c r="AC36" s="698"/>
      <c r="AD36" s="699">
        <v>22341678</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1082066</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641819</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3377042</v>
      </c>
      <c r="CS36" s="624"/>
      <c r="CT36" s="624"/>
      <c r="CU36" s="624"/>
      <c r="CV36" s="624"/>
      <c r="CW36" s="624"/>
      <c r="CX36" s="624"/>
      <c r="CY36" s="625"/>
      <c r="CZ36" s="657">
        <v>8.3000000000000007</v>
      </c>
      <c r="DA36" s="658"/>
      <c r="DB36" s="658"/>
      <c r="DC36" s="659"/>
      <c r="DD36" s="632">
        <v>2948921</v>
      </c>
      <c r="DE36" s="624"/>
      <c r="DF36" s="624"/>
      <c r="DG36" s="624"/>
      <c r="DH36" s="624"/>
      <c r="DI36" s="624"/>
      <c r="DJ36" s="624"/>
      <c r="DK36" s="625"/>
      <c r="DL36" s="632">
        <v>2030359</v>
      </c>
      <c r="DM36" s="624"/>
      <c r="DN36" s="624"/>
      <c r="DO36" s="624"/>
      <c r="DP36" s="624"/>
      <c r="DQ36" s="624"/>
      <c r="DR36" s="624"/>
      <c r="DS36" s="624"/>
      <c r="DT36" s="624"/>
      <c r="DU36" s="624"/>
      <c r="DV36" s="625"/>
      <c r="DW36" s="628">
        <v>8.4</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v>30084</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16720</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5867</v>
      </c>
      <c r="CS37" s="655"/>
      <c r="CT37" s="655"/>
      <c r="CU37" s="655"/>
      <c r="CV37" s="655"/>
      <c r="CW37" s="655"/>
      <c r="CX37" s="655"/>
      <c r="CY37" s="656"/>
      <c r="CZ37" s="657">
        <v>0</v>
      </c>
      <c r="DA37" s="658"/>
      <c r="DB37" s="658"/>
      <c r="DC37" s="659"/>
      <c r="DD37" s="632">
        <v>5867</v>
      </c>
      <c r="DE37" s="655"/>
      <c r="DF37" s="655"/>
      <c r="DG37" s="655"/>
      <c r="DH37" s="655"/>
      <c r="DI37" s="655"/>
      <c r="DJ37" s="655"/>
      <c r="DK37" s="656"/>
      <c r="DL37" s="632">
        <v>5780</v>
      </c>
      <c r="DM37" s="655"/>
      <c r="DN37" s="655"/>
      <c r="DO37" s="655"/>
      <c r="DP37" s="655"/>
      <c r="DQ37" s="655"/>
      <c r="DR37" s="655"/>
      <c r="DS37" s="655"/>
      <c r="DT37" s="655"/>
      <c r="DU37" s="655"/>
      <c r="DV37" s="656"/>
      <c r="DW37" s="628">
        <v>0</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v>14819</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26021</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4159573</v>
      </c>
      <c r="CS38" s="624"/>
      <c r="CT38" s="624"/>
      <c r="CU38" s="624"/>
      <c r="CV38" s="624"/>
      <c r="CW38" s="624"/>
      <c r="CX38" s="624"/>
      <c r="CY38" s="625"/>
      <c r="CZ38" s="657">
        <v>10.199999999999999</v>
      </c>
      <c r="DA38" s="658"/>
      <c r="DB38" s="658"/>
      <c r="DC38" s="659"/>
      <c r="DD38" s="632">
        <v>3344381</v>
      </c>
      <c r="DE38" s="624"/>
      <c r="DF38" s="624"/>
      <c r="DG38" s="624"/>
      <c r="DH38" s="624"/>
      <c r="DI38" s="624"/>
      <c r="DJ38" s="624"/>
      <c r="DK38" s="625"/>
      <c r="DL38" s="632">
        <v>3182612</v>
      </c>
      <c r="DM38" s="624"/>
      <c r="DN38" s="624"/>
      <c r="DO38" s="624"/>
      <c r="DP38" s="624"/>
      <c r="DQ38" s="624"/>
      <c r="DR38" s="624"/>
      <c r="DS38" s="624"/>
      <c r="DT38" s="624"/>
      <c r="DU38" s="624"/>
      <c r="DV38" s="625"/>
      <c r="DW38" s="628">
        <v>13.2</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v>13768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94</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1479498</v>
      </c>
      <c r="CS39" s="655"/>
      <c r="CT39" s="655"/>
      <c r="CU39" s="655"/>
      <c r="CV39" s="655"/>
      <c r="CW39" s="655"/>
      <c r="CX39" s="655"/>
      <c r="CY39" s="656"/>
      <c r="CZ39" s="657">
        <v>3.6</v>
      </c>
      <c r="DA39" s="658"/>
      <c r="DB39" s="658"/>
      <c r="DC39" s="659"/>
      <c r="DD39" s="632">
        <v>1450000</v>
      </c>
      <c r="DE39" s="655"/>
      <c r="DF39" s="655"/>
      <c r="DG39" s="655"/>
      <c r="DH39" s="655"/>
      <c r="DI39" s="655"/>
      <c r="DJ39" s="655"/>
      <c r="DK39" s="656"/>
      <c r="DL39" s="632" t="s">
        <v>107</v>
      </c>
      <c r="DM39" s="655"/>
      <c r="DN39" s="655"/>
      <c r="DO39" s="655"/>
      <c r="DP39" s="655"/>
      <c r="DQ39" s="655"/>
      <c r="DR39" s="655"/>
      <c r="DS39" s="655"/>
      <c r="DT39" s="655"/>
      <c r="DU39" s="655"/>
      <c r="DV39" s="656"/>
      <c r="DW39" s="628" t="s">
        <v>107</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999575</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110</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450398</v>
      </c>
      <c r="CS40" s="624"/>
      <c r="CT40" s="624"/>
      <c r="CU40" s="624"/>
      <c r="CV40" s="624"/>
      <c r="CW40" s="624"/>
      <c r="CX40" s="624"/>
      <c r="CY40" s="625"/>
      <c r="CZ40" s="657">
        <v>1.1000000000000001</v>
      </c>
      <c r="DA40" s="658"/>
      <c r="DB40" s="658"/>
      <c r="DC40" s="659"/>
      <c r="DD40" s="632">
        <v>63576</v>
      </c>
      <c r="DE40" s="624"/>
      <c r="DF40" s="624"/>
      <c r="DG40" s="624"/>
      <c r="DH40" s="624"/>
      <c r="DI40" s="624"/>
      <c r="DJ40" s="624"/>
      <c r="DK40" s="625"/>
      <c r="DL40" s="632">
        <v>63543</v>
      </c>
      <c r="DM40" s="624"/>
      <c r="DN40" s="624"/>
      <c r="DO40" s="624"/>
      <c r="DP40" s="624"/>
      <c r="DQ40" s="624"/>
      <c r="DR40" s="624"/>
      <c r="DS40" s="624"/>
      <c r="DT40" s="624"/>
      <c r="DU40" s="624"/>
      <c r="DV40" s="625"/>
      <c r="DW40" s="628">
        <v>0.3</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3126265</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354</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4997062</v>
      </c>
      <c r="CS42" s="624"/>
      <c r="CT42" s="624"/>
      <c r="CU42" s="624"/>
      <c r="CV42" s="624"/>
      <c r="CW42" s="624"/>
      <c r="CX42" s="624"/>
      <c r="CY42" s="625"/>
      <c r="CZ42" s="657">
        <v>12.3</v>
      </c>
      <c r="DA42" s="706"/>
      <c r="DB42" s="706"/>
      <c r="DC42" s="707"/>
      <c r="DD42" s="632">
        <v>1412826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53812</v>
      </c>
      <c r="CS43" s="655"/>
      <c r="CT43" s="655"/>
      <c r="CU43" s="655"/>
      <c r="CV43" s="655"/>
      <c r="CW43" s="655"/>
      <c r="CX43" s="655"/>
      <c r="CY43" s="656"/>
      <c r="CZ43" s="657">
        <v>0.1</v>
      </c>
      <c r="DA43" s="658"/>
      <c r="DB43" s="658"/>
      <c r="DC43" s="659"/>
      <c r="DD43" s="632">
        <v>52612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4972467</v>
      </c>
      <c r="CS44" s="624"/>
      <c r="CT44" s="624"/>
      <c r="CU44" s="624"/>
      <c r="CV44" s="624"/>
      <c r="CW44" s="624"/>
      <c r="CX44" s="624"/>
      <c r="CY44" s="625"/>
      <c r="CZ44" s="657">
        <v>12.3</v>
      </c>
      <c r="DA44" s="706"/>
      <c r="DB44" s="706"/>
      <c r="DC44" s="707"/>
      <c r="DD44" s="632">
        <v>1388420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2240494</v>
      </c>
      <c r="CS45" s="655"/>
      <c r="CT45" s="655"/>
      <c r="CU45" s="655"/>
      <c r="CV45" s="655"/>
      <c r="CW45" s="655"/>
      <c r="CX45" s="655"/>
      <c r="CY45" s="656"/>
      <c r="CZ45" s="657">
        <v>5.5</v>
      </c>
      <c r="DA45" s="658"/>
      <c r="DB45" s="658"/>
      <c r="DC45" s="659"/>
      <c r="DD45" s="632">
        <v>224359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2433036</v>
      </c>
      <c r="CS46" s="624"/>
      <c r="CT46" s="624"/>
      <c r="CU46" s="624"/>
      <c r="CV46" s="624"/>
      <c r="CW46" s="624"/>
      <c r="CX46" s="624"/>
      <c r="CY46" s="625"/>
      <c r="CZ46" s="657">
        <v>6</v>
      </c>
      <c r="DA46" s="706"/>
      <c r="DB46" s="706"/>
      <c r="DC46" s="707"/>
      <c r="DD46" s="632">
        <v>1135976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v>24595</v>
      </c>
      <c r="CS47" s="655"/>
      <c r="CT47" s="655"/>
      <c r="CU47" s="655"/>
      <c r="CV47" s="655"/>
      <c r="CW47" s="655"/>
      <c r="CX47" s="655"/>
      <c r="CY47" s="656"/>
      <c r="CZ47" s="657">
        <v>0.1</v>
      </c>
      <c r="DA47" s="658"/>
      <c r="DB47" s="658"/>
      <c r="DC47" s="659"/>
      <c r="DD47" s="632">
        <v>24406</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40585935</v>
      </c>
      <c r="CS49" s="691"/>
      <c r="CT49" s="691"/>
      <c r="CU49" s="691"/>
      <c r="CV49" s="691"/>
      <c r="CW49" s="691"/>
      <c r="CX49" s="691"/>
      <c r="CY49" s="718"/>
      <c r="CZ49" s="719">
        <v>100</v>
      </c>
      <c r="DA49" s="720"/>
      <c r="DB49" s="720"/>
      <c r="DC49" s="721"/>
      <c r="DD49" s="722">
        <v>26983190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42521</v>
      </c>
      <c r="R7" s="753"/>
      <c r="S7" s="753"/>
      <c r="T7" s="753"/>
      <c r="U7" s="753"/>
      <c r="V7" s="753">
        <v>40736</v>
      </c>
      <c r="W7" s="753"/>
      <c r="X7" s="753"/>
      <c r="Y7" s="753"/>
      <c r="Z7" s="753"/>
      <c r="AA7" s="753">
        <v>1785</v>
      </c>
      <c r="AB7" s="753"/>
      <c r="AC7" s="753"/>
      <c r="AD7" s="753"/>
      <c r="AE7" s="754"/>
      <c r="AF7" s="755">
        <v>1278</v>
      </c>
      <c r="AG7" s="756"/>
      <c r="AH7" s="756"/>
      <c r="AI7" s="756"/>
      <c r="AJ7" s="757"/>
      <c r="AK7" s="792">
        <v>973</v>
      </c>
      <c r="AL7" s="793"/>
      <c r="AM7" s="793"/>
      <c r="AN7" s="793"/>
      <c r="AO7" s="793"/>
      <c r="AP7" s="793">
        <v>38955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540</v>
      </c>
      <c r="BT7" s="797"/>
      <c r="BU7" s="797"/>
      <c r="BV7" s="797"/>
      <c r="BW7" s="797"/>
      <c r="BX7" s="797"/>
      <c r="BY7" s="797"/>
      <c r="BZ7" s="797"/>
      <c r="CA7" s="797"/>
      <c r="CB7" s="797"/>
      <c r="CC7" s="797"/>
      <c r="CD7" s="797"/>
      <c r="CE7" s="797"/>
      <c r="CF7" s="797"/>
      <c r="CG7" s="798"/>
      <c r="CH7" s="789">
        <v>-2</v>
      </c>
      <c r="CI7" s="790"/>
      <c r="CJ7" s="790"/>
      <c r="CK7" s="790"/>
      <c r="CL7" s="791"/>
      <c r="CM7" s="789">
        <v>100</v>
      </c>
      <c r="CN7" s="790"/>
      <c r="CO7" s="790"/>
      <c r="CP7" s="790"/>
      <c r="CQ7" s="791"/>
      <c r="CR7" s="789">
        <v>35</v>
      </c>
      <c r="CS7" s="790"/>
      <c r="CT7" s="790"/>
      <c r="CU7" s="790"/>
      <c r="CV7" s="791"/>
      <c r="CW7" s="789">
        <v>4</v>
      </c>
      <c r="CX7" s="790"/>
      <c r="CY7" s="790"/>
      <c r="CZ7" s="790"/>
      <c r="DA7" s="791"/>
      <c r="DB7" s="789" t="s">
        <v>476</v>
      </c>
      <c r="DC7" s="790"/>
      <c r="DD7" s="790"/>
      <c r="DE7" s="790"/>
      <c r="DF7" s="791"/>
      <c r="DG7" s="789" t="s">
        <v>476</v>
      </c>
      <c r="DH7" s="790"/>
      <c r="DI7" s="790"/>
      <c r="DJ7" s="790"/>
      <c r="DK7" s="791"/>
      <c r="DL7" s="789" t="s">
        <v>476</v>
      </c>
      <c r="DM7" s="790"/>
      <c r="DN7" s="790"/>
      <c r="DO7" s="790"/>
      <c r="DP7" s="791"/>
      <c r="DQ7" s="789" t="s">
        <v>476</v>
      </c>
      <c r="DR7" s="790"/>
      <c r="DS7" s="790"/>
      <c r="DT7" s="790"/>
      <c r="DU7" s="791"/>
      <c r="DV7" s="770"/>
      <c r="DW7" s="771"/>
      <c r="DX7" s="771"/>
      <c r="DY7" s="771"/>
      <c r="DZ7" s="772"/>
      <c r="EA7" s="205"/>
    </row>
    <row r="8" spans="1:131" s="206" customFormat="1" ht="26.25" customHeight="1" x14ac:dyDescent="0.15">
      <c r="A8" s="212">
        <v>2</v>
      </c>
      <c r="B8" s="773" t="s">
        <v>361</v>
      </c>
      <c r="C8" s="774"/>
      <c r="D8" s="774"/>
      <c r="E8" s="774"/>
      <c r="F8" s="774"/>
      <c r="G8" s="774"/>
      <c r="H8" s="774"/>
      <c r="I8" s="774"/>
      <c r="J8" s="774"/>
      <c r="K8" s="774"/>
      <c r="L8" s="774"/>
      <c r="M8" s="774"/>
      <c r="N8" s="774"/>
      <c r="O8" s="774"/>
      <c r="P8" s="775"/>
      <c r="Q8" s="776">
        <v>67</v>
      </c>
      <c r="R8" s="777"/>
      <c r="S8" s="777"/>
      <c r="T8" s="777"/>
      <c r="U8" s="777"/>
      <c r="V8" s="777">
        <v>67</v>
      </c>
      <c r="W8" s="777"/>
      <c r="X8" s="777"/>
      <c r="Y8" s="777"/>
      <c r="Z8" s="777"/>
      <c r="AA8" s="777" t="s">
        <v>476</v>
      </c>
      <c r="AB8" s="777"/>
      <c r="AC8" s="777"/>
      <c r="AD8" s="777"/>
      <c r="AE8" s="778"/>
      <c r="AF8" s="779" t="s">
        <v>476</v>
      </c>
      <c r="AG8" s="780"/>
      <c r="AH8" s="780"/>
      <c r="AI8" s="780"/>
      <c r="AJ8" s="781"/>
      <c r="AK8" s="782">
        <v>66</v>
      </c>
      <c r="AL8" s="783"/>
      <c r="AM8" s="783"/>
      <c r="AN8" s="783"/>
      <c r="AO8" s="783"/>
      <c r="AP8" s="783" t="s">
        <v>476</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541</v>
      </c>
      <c r="BT8" s="787"/>
      <c r="BU8" s="787"/>
      <c r="BV8" s="787"/>
      <c r="BW8" s="787"/>
      <c r="BX8" s="787"/>
      <c r="BY8" s="787"/>
      <c r="BZ8" s="787"/>
      <c r="CA8" s="787"/>
      <c r="CB8" s="787"/>
      <c r="CC8" s="787"/>
      <c r="CD8" s="787"/>
      <c r="CE8" s="787"/>
      <c r="CF8" s="787"/>
      <c r="CG8" s="788"/>
      <c r="CH8" s="799">
        <v>19</v>
      </c>
      <c r="CI8" s="800"/>
      <c r="CJ8" s="800"/>
      <c r="CK8" s="800"/>
      <c r="CL8" s="801"/>
      <c r="CM8" s="799">
        <v>141</v>
      </c>
      <c r="CN8" s="800"/>
      <c r="CO8" s="800"/>
      <c r="CP8" s="800"/>
      <c r="CQ8" s="801"/>
      <c r="CR8" s="799">
        <v>5</v>
      </c>
      <c r="CS8" s="800"/>
      <c r="CT8" s="800"/>
      <c r="CU8" s="800"/>
      <c r="CV8" s="801"/>
      <c r="CW8" s="799" t="s">
        <v>476</v>
      </c>
      <c r="CX8" s="800"/>
      <c r="CY8" s="800"/>
      <c r="CZ8" s="800"/>
      <c r="DA8" s="801"/>
      <c r="DB8" s="799" t="s">
        <v>476</v>
      </c>
      <c r="DC8" s="800"/>
      <c r="DD8" s="800"/>
      <c r="DE8" s="800"/>
      <c r="DF8" s="801"/>
      <c r="DG8" s="799" t="s">
        <v>476</v>
      </c>
      <c r="DH8" s="800"/>
      <c r="DI8" s="800"/>
      <c r="DJ8" s="800"/>
      <c r="DK8" s="801"/>
      <c r="DL8" s="799" t="s">
        <v>476</v>
      </c>
      <c r="DM8" s="800"/>
      <c r="DN8" s="800"/>
      <c r="DO8" s="800"/>
      <c r="DP8" s="801"/>
      <c r="DQ8" s="799" t="s">
        <v>476</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542</v>
      </c>
      <c r="BT9" s="787"/>
      <c r="BU9" s="787"/>
      <c r="BV9" s="787"/>
      <c r="BW9" s="787"/>
      <c r="BX9" s="787"/>
      <c r="BY9" s="787"/>
      <c r="BZ9" s="787"/>
      <c r="CA9" s="787"/>
      <c r="CB9" s="787"/>
      <c r="CC9" s="787"/>
      <c r="CD9" s="787"/>
      <c r="CE9" s="787"/>
      <c r="CF9" s="787"/>
      <c r="CG9" s="788"/>
      <c r="CH9" s="799">
        <v>3</v>
      </c>
      <c r="CI9" s="800"/>
      <c r="CJ9" s="800"/>
      <c r="CK9" s="800"/>
      <c r="CL9" s="801"/>
      <c r="CM9" s="799">
        <v>78</v>
      </c>
      <c r="CN9" s="800"/>
      <c r="CO9" s="800"/>
      <c r="CP9" s="800"/>
      <c r="CQ9" s="801"/>
      <c r="CR9" s="799">
        <v>30</v>
      </c>
      <c r="CS9" s="800"/>
      <c r="CT9" s="800"/>
      <c r="CU9" s="800"/>
      <c r="CV9" s="801"/>
      <c r="CW9" s="799" t="s">
        <v>476</v>
      </c>
      <c r="CX9" s="800"/>
      <c r="CY9" s="800"/>
      <c r="CZ9" s="800"/>
      <c r="DA9" s="801"/>
      <c r="DB9" s="799" t="s">
        <v>476</v>
      </c>
      <c r="DC9" s="800"/>
      <c r="DD9" s="800"/>
      <c r="DE9" s="800"/>
      <c r="DF9" s="801"/>
      <c r="DG9" s="799" t="s">
        <v>476</v>
      </c>
      <c r="DH9" s="800"/>
      <c r="DI9" s="800"/>
      <c r="DJ9" s="800"/>
      <c r="DK9" s="801"/>
      <c r="DL9" s="799" t="s">
        <v>476</v>
      </c>
      <c r="DM9" s="800"/>
      <c r="DN9" s="800"/>
      <c r="DO9" s="800"/>
      <c r="DP9" s="801"/>
      <c r="DQ9" s="799" t="s">
        <v>476</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543</v>
      </c>
      <c r="BT10" s="787"/>
      <c r="BU10" s="787"/>
      <c r="BV10" s="787"/>
      <c r="BW10" s="787"/>
      <c r="BX10" s="787"/>
      <c r="BY10" s="787"/>
      <c r="BZ10" s="787"/>
      <c r="CA10" s="787"/>
      <c r="CB10" s="787"/>
      <c r="CC10" s="787"/>
      <c r="CD10" s="787"/>
      <c r="CE10" s="787"/>
      <c r="CF10" s="787"/>
      <c r="CG10" s="788"/>
      <c r="CH10" s="799">
        <v>-10</v>
      </c>
      <c r="CI10" s="800"/>
      <c r="CJ10" s="800"/>
      <c r="CK10" s="800"/>
      <c r="CL10" s="801"/>
      <c r="CM10" s="799">
        <v>766</v>
      </c>
      <c r="CN10" s="800"/>
      <c r="CO10" s="800"/>
      <c r="CP10" s="800"/>
      <c r="CQ10" s="801"/>
      <c r="CR10" s="799">
        <v>8</v>
      </c>
      <c r="CS10" s="800"/>
      <c r="CT10" s="800"/>
      <c r="CU10" s="800"/>
      <c r="CV10" s="801"/>
      <c r="CW10" s="799">
        <v>48</v>
      </c>
      <c r="CX10" s="800"/>
      <c r="CY10" s="800"/>
      <c r="CZ10" s="800"/>
      <c r="DA10" s="801"/>
      <c r="DB10" s="799" t="s">
        <v>476</v>
      </c>
      <c r="DC10" s="800"/>
      <c r="DD10" s="800"/>
      <c r="DE10" s="800"/>
      <c r="DF10" s="801"/>
      <c r="DG10" s="799" t="s">
        <v>476</v>
      </c>
      <c r="DH10" s="800"/>
      <c r="DI10" s="800"/>
      <c r="DJ10" s="800"/>
      <c r="DK10" s="801"/>
      <c r="DL10" s="799" t="s">
        <v>476</v>
      </c>
      <c r="DM10" s="800"/>
      <c r="DN10" s="800"/>
      <c r="DO10" s="800"/>
      <c r="DP10" s="801"/>
      <c r="DQ10" s="799" t="s">
        <v>476</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544</v>
      </c>
      <c r="BT11" s="787"/>
      <c r="BU11" s="787"/>
      <c r="BV11" s="787"/>
      <c r="BW11" s="787"/>
      <c r="BX11" s="787"/>
      <c r="BY11" s="787"/>
      <c r="BZ11" s="787"/>
      <c r="CA11" s="787"/>
      <c r="CB11" s="787"/>
      <c r="CC11" s="787"/>
      <c r="CD11" s="787"/>
      <c r="CE11" s="787"/>
      <c r="CF11" s="787"/>
      <c r="CG11" s="788"/>
      <c r="CH11" s="799">
        <v>-101</v>
      </c>
      <c r="CI11" s="800"/>
      <c r="CJ11" s="800"/>
      <c r="CK11" s="800"/>
      <c r="CL11" s="801"/>
      <c r="CM11" s="799">
        <v>-97</v>
      </c>
      <c r="CN11" s="800"/>
      <c r="CO11" s="800"/>
      <c r="CP11" s="800"/>
      <c r="CQ11" s="801"/>
      <c r="CR11" s="799">
        <v>2</v>
      </c>
      <c r="CS11" s="800"/>
      <c r="CT11" s="800"/>
      <c r="CU11" s="800"/>
      <c r="CV11" s="801"/>
      <c r="CW11" s="799">
        <v>9</v>
      </c>
      <c r="CX11" s="800"/>
      <c r="CY11" s="800"/>
      <c r="CZ11" s="800"/>
      <c r="DA11" s="801"/>
      <c r="DB11" s="799" t="s">
        <v>476</v>
      </c>
      <c r="DC11" s="800"/>
      <c r="DD11" s="800"/>
      <c r="DE11" s="800"/>
      <c r="DF11" s="801"/>
      <c r="DG11" s="799" t="s">
        <v>476</v>
      </c>
      <c r="DH11" s="800"/>
      <c r="DI11" s="800"/>
      <c r="DJ11" s="800"/>
      <c r="DK11" s="801"/>
      <c r="DL11" s="799" t="s">
        <v>476</v>
      </c>
      <c r="DM11" s="800"/>
      <c r="DN11" s="800"/>
      <c r="DO11" s="800"/>
      <c r="DP11" s="801"/>
      <c r="DQ11" s="799" t="s">
        <v>476</v>
      </c>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t="s">
        <v>539</v>
      </c>
      <c r="BS12" s="786" t="s">
        <v>545</v>
      </c>
      <c r="BT12" s="787"/>
      <c r="BU12" s="787"/>
      <c r="BV12" s="787"/>
      <c r="BW12" s="787"/>
      <c r="BX12" s="787"/>
      <c r="BY12" s="787"/>
      <c r="BZ12" s="787"/>
      <c r="CA12" s="787"/>
      <c r="CB12" s="787"/>
      <c r="CC12" s="787"/>
      <c r="CD12" s="787"/>
      <c r="CE12" s="787"/>
      <c r="CF12" s="787"/>
      <c r="CG12" s="788"/>
      <c r="CH12" s="799">
        <v>0</v>
      </c>
      <c r="CI12" s="800"/>
      <c r="CJ12" s="800"/>
      <c r="CK12" s="800"/>
      <c r="CL12" s="801"/>
      <c r="CM12" s="799">
        <v>521</v>
      </c>
      <c r="CN12" s="800"/>
      <c r="CO12" s="800"/>
      <c r="CP12" s="800"/>
      <c r="CQ12" s="801"/>
      <c r="CR12" s="799">
        <v>10</v>
      </c>
      <c r="CS12" s="800"/>
      <c r="CT12" s="800"/>
      <c r="CU12" s="800"/>
      <c r="CV12" s="801"/>
      <c r="CW12" s="799" t="s">
        <v>476</v>
      </c>
      <c r="CX12" s="800"/>
      <c r="CY12" s="800"/>
      <c r="CZ12" s="800"/>
      <c r="DA12" s="801"/>
      <c r="DB12" s="799" t="s">
        <v>476</v>
      </c>
      <c r="DC12" s="800"/>
      <c r="DD12" s="800"/>
      <c r="DE12" s="800"/>
      <c r="DF12" s="801"/>
      <c r="DG12" s="799">
        <v>1210</v>
      </c>
      <c r="DH12" s="800"/>
      <c r="DI12" s="800"/>
      <c r="DJ12" s="800"/>
      <c r="DK12" s="801"/>
      <c r="DL12" s="799" t="s">
        <v>476</v>
      </c>
      <c r="DM12" s="800"/>
      <c r="DN12" s="800"/>
      <c r="DO12" s="800"/>
      <c r="DP12" s="801"/>
      <c r="DQ12" s="799" t="s">
        <v>476</v>
      </c>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t="s">
        <v>539</v>
      </c>
      <c r="BS13" s="786" t="s">
        <v>546</v>
      </c>
      <c r="BT13" s="787"/>
      <c r="BU13" s="787"/>
      <c r="BV13" s="787"/>
      <c r="BW13" s="787"/>
      <c r="BX13" s="787"/>
      <c r="BY13" s="787"/>
      <c r="BZ13" s="787"/>
      <c r="CA13" s="787"/>
      <c r="CB13" s="787"/>
      <c r="CC13" s="787"/>
      <c r="CD13" s="787"/>
      <c r="CE13" s="787"/>
      <c r="CF13" s="787"/>
      <c r="CG13" s="788"/>
      <c r="CH13" s="799">
        <v>37</v>
      </c>
      <c r="CI13" s="800"/>
      <c r="CJ13" s="800"/>
      <c r="CK13" s="800"/>
      <c r="CL13" s="801"/>
      <c r="CM13" s="799">
        <v>2434</v>
      </c>
      <c r="CN13" s="800"/>
      <c r="CO13" s="800"/>
      <c r="CP13" s="800"/>
      <c r="CQ13" s="801"/>
      <c r="CR13" s="799">
        <v>1210</v>
      </c>
      <c r="CS13" s="800"/>
      <c r="CT13" s="800"/>
      <c r="CU13" s="800"/>
      <c r="CV13" s="801"/>
      <c r="CW13" s="799">
        <v>4</v>
      </c>
      <c r="CX13" s="800"/>
      <c r="CY13" s="800"/>
      <c r="CZ13" s="800"/>
      <c r="DA13" s="801"/>
      <c r="DB13" s="799" t="s">
        <v>476</v>
      </c>
      <c r="DC13" s="800"/>
      <c r="DD13" s="800"/>
      <c r="DE13" s="800"/>
      <c r="DF13" s="801"/>
      <c r="DG13" s="799" t="s">
        <v>476</v>
      </c>
      <c r="DH13" s="800"/>
      <c r="DI13" s="800"/>
      <c r="DJ13" s="800"/>
      <c r="DK13" s="801"/>
      <c r="DL13" s="799">
        <v>9</v>
      </c>
      <c r="DM13" s="800"/>
      <c r="DN13" s="800"/>
      <c r="DO13" s="800"/>
      <c r="DP13" s="801"/>
      <c r="DQ13" s="799">
        <v>1</v>
      </c>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t="s">
        <v>547</v>
      </c>
      <c r="BT14" s="787"/>
      <c r="BU14" s="787"/>
      <c r="BV14" s="787"/>
      <c r="BW14" s="787"/>
      <c r="BX14" s="787"/>
      <c r="BY14" s="787"/>
      <c r="BZ14" s="787"/>
      <c r="CA14" s="787"/>
      <c r="CB14" s="787"/>
      <c r="CC14" s="787"/>
      <c r="CD14" s="787"/>
      <c r="CE14" s="787"/>
      <c r="CF14" s="787"/>
      <c r="CG14" s="788"/>
      <c r="CH14" s="799">
        <v>1</v>
      </c>
      <c r="CI14" s="800"/>
      <c r="CJ14" s="800"/>
      <c r="CK14" s="800"/>
      <c r="CL14" s="801"/>
      <c r="CM14" s="799">
        <v>12083</v>
      </c>
      <c r="CN14" s="800"/>
      <c r="CO14" s="800"/>
      <c r="CP14" s="800"/>
      <c r="CQ14" s="801"/>
      <c r="CR14" s="799">
        <v>0</v>
      </c>
      <c r="CS14" s="800"/>
      <c r="CT14" s="800"/>
      <c r="CU14" s="800"/>
      <c r="CV14" s="801"/>
      <c r="CW14" s="799">
        <v>0</v>
      </c>
      <c r="CX14" s="800"/>
      <c r="CY14" s="800"/>
      <c r="CZ14" s="800"/>
      <c r="DA14" s="801"/>
      <c r="DB14" s="799" t="s">
        <v>476</v>
      </c>
      <c r="DC14" s="800"/>
      <c r="DD14" s="800"/>
      <c r="DE14" s="800"/>
      <c r="DF14" s="801"/>
      <c r="DG14" s="799" t="s">
        <v>476</v>
      </c>
      <c r="DH14" s="800"/>
      <c r="DI14" s="800"/>
      <c r="DJ14" s="800"/>
      <c r="DK14" s="801"/>
      <c r="DL14" s="799" t="s">
        <v>476</v>
      </c>
      <c r="DM14" s="800"/>
      <c r="DN14" s="800"/>
      <c r="DO14" s="800"/>
      <c r="DP14" s="801"/>
      <c r="DQ14" s="799" t="s">
        <v>476</v>
      </c>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363</v>
      </c>
      <c r="B23" s="808" t="s">
        <v>364</v>
      </c>
      <c r="C23" s="809"/>
      <c r="D23" s="809"/>
      <c r="E23" s="809"/>
      <c r="F23" s="809"/>
      <c r="G23" s="809"/>
      <c r="H23" s="809"/>
      <c r="I23" s="809"/>
      <c r="J23" s="809"/>
      <c r="K23" s="809"/>
      <c r="L23" s="809"/>
      <c r="M23" s="809"/>
      <c r="N23" s="809"/>
      <c r="O23" s="809"/>
      <c r="P23" s="810"/>
      <c r="Q23" s="811">
        <v>42522</v>
      </c>
      <c r="R23" s="812"/>
      <c r="S23" s="812"/>
      <c r="T23" s="812"/>
      <c r="U23" s="812"/>
      <c r="V23" s="812">
        <v>40737</v>
      </c>
      <c r="W23" s="812"/>
      <c r="X23" s="812"/>
      <c r="Y23" s="812"/>
      <c r="Z23" s="812"/>
      <c r="AA23" s="812">
        <v>1785</v>
      </c>
      <c r="AB23" s="812"/>
      <c r="AC23" s="812"/>
      <c r="AD23" s="812"/>
      <c r="AE23" s="813"/>
      <c r="AF23" s="814">
        <v>1278</v>
      </c>
      <c r="AG23" s="812"/>
      <c r="AH23" s="812"/>
      <c r="AI23" s="812"/>
      <c r="AJ23" s="815"/>
      <c r="AK23" s="816"/>
      <c r="AL23" s="817"/>
      <c r="AM23" s="817"/>
      <c r="AN23" s="817"/>
      <c r="AO23" s="817"/>
      <c r="AP23" s="812">
        <v>38955</v>
      </c>
      <c r="AQ23" s="812"/>
      <c r="AR23" s="812"/>
      <c r="AS23" s="812"/>
      <c r="AT23" s="812"/>
      <c r="AU23" s="818"/>
      <c r="AV23" s="818"/>
      <c r="AW23" s="818"/>
      <c r="AX23" s="818"/>
      <c r="AY23" s="819"/>
      <c r="AZ23" s="827" t="s">
        <v>107</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375</v>
      </c>
      <c r="C28" s="750"/>
      <c r="D28" s="750"/>
      <c r="E28" s="750"/>
      <c r="F28" s="750"/>
      <c r="G28" s="750"/>
      <c r="H28" s="750"/>
      <c r="I28" s="750"/>
      <c r="J28" s="750"/>
      <c r="K28" s="750"/>
      <c r="L28" s="750"/>
      <c r="M28" s="750"/>
      <c r="N28" s="750"/>
      <c r="O28" s="750"/>
      <c r="P28" s="751"/>
      <c r="Q28" s="840">
        <v>15274</v>
      </c>
      <c r="R28" s="841"/>
      <c r="S28" s="841"/>
      <c r="T28" s="841"/>
      <c r="U28" s="841"/>
      <c r="V28" s="841">
        <v>14914</v>
      </c>
      <c r="W28" s="841"/>
      <c r="X28" s="841"/>
      <c r="Y28" s="841"/>
      <c r="Z28" s="841"/>
      <c r="AA28" s="841">
        <v>360</v>
      </c>
      <c r="AB28" s="841"/>
      <c r="AC28" s="841"/>
      <c r="AD28" s="841"/>
      <c r="AE28" s="842"/>
      <c r="AF28" s="843">
        <v>360</v>
      </c>
      <c r="AG28" s="841"/>
      <c r="AH28" s="841"/>
      <c r="AI28" s="841"/>
      <c r="AJ28" s="844"/>
      <c r="AK28" s="845" t="s">
        <v>476</v>
      </c>
      <c r="AL28" s="836"/>
      <c r="AM28" s="836"/>
      <c r="AN28" s="836"/>
      <c r="AO28" s="836"/>
      <c r="AP28" s="836" t="s">
        <v>476</v>
      </c>
      <c r="AQ28" s="836"/>
      <c r="AR28" s="836"/>
      <c r="AS28" s="836"/>
      <c r="AT28" s="836"/>
      <c r="AU28" s="836" t="s">
        <v>476</v>
      </c>
      <c r="AV28" s="836"/>
      <c r="AW28" s="836"/>
      <c r="AX28" s="836"/>
      <c r="AY28" s="836"/>
      <c r="AZ28" s="837" t="s">
        <v>476</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376</v>
      </c>
      <c r="C29" s="774"/>
      <c r="D29" s="774"/>
      <c r="E29" s="774"/>
      <c r="F29" s="774"/>
      <c r="G29" s="774"/>
      <c r="H29" s="774"/>
      <c r="I29" s="774"/>
      <c r="J29" s="774"/>
      <c r="K29" s="774"/>
      <c r="L29" s="774"/>
      <c r="M29" s="774"/>
      <c r="N29" s="774"/>
      <c r="O29" s="774"/>
      <c r="P29" s="775"/>
      <c r="Q29" s="776">
        <v>15583</v>
      </c>
      <c r="R29" s="777"/>
      <c r="S29" s="777"/>
      <c r="T29" s="777"/>
      <c r="U29" s="777"/>
      <c r="V29" s="777">
        <v>14730</v>
      </c>
      <c r="W29" s="777"/>
      <c r="X29" s="777"/>
      <c r="Y29" s="777"/>
      <c r="Z29" s="777"/>
      <c r="AA29" s="777">
        <v>853</v>
      </c>
      <c r="AB29" s="777"/>
      <c r="AC29" s="777"/>
      <c r="AD29" s="777"/>
      <c r="AE29" s="778"/>
      <c r="AF29" s="779">
        <v>852</v>
      </c>
      <c r="AG29" s="780"/>
      <c r="AH29" s="780"/>
      <c r="AI29" s="780"/>
      <c r="AJ29" s="781"/>
      <c r="AK29" s="848">
        <v>1000</v>
      </c>
      <c r="AL29" s="849"/>
      <c r="AM29" s="849"/>
      <c r="AN29" s="849"/>
      <c r="AO29" s="849"/>
      <c r="AP29" s="849" t="s">
        <v>476</v>
      </c>
      <c r="AQ29" s="849"/>
      <c r="AR29" s="849"/>
      <c r="AS29" s="849"/>
      <c r="AT29" s="849"/>
      <c r="AU29" s="849" t="s">
        <v>476</v>
      </c>
      <c r="AV29" s="849"/>
      <c r="AW29" s="849"/>
      <c r="AX29" s="849"/>
      <c r="AY29" s="849"/>
      <c r="AZ29" s="850" t="s">
        <v>476</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377</v>
      </c>
      <c r="C30" s="774"/>
      <c r="D30" s="774"/>
      <c r="E30" s="774"/>
      <c r="F30" s="774"/>
      <c r="G30" s="774"/>
      <c r="H30" s="774"/>
      <c r="I30" s="774"/>
      <c r="J30" s="774"/>
      <c r="K30" s="774"/>
      <c r="L30" s="774"/>
      <c r="M30" s="774"/>
      <c r="N30" s="774"/>
      <c r="O30" s="774"/>
      <c r="P30" s="775"/>
      <c r="Q30" s="776">
        <v>30</v>
      </c>
      <c r="R30" s="777"/>
      <c r="S30" s="777"/>
      <c r="T30" s="777"/>
      <c r="U30" s="777"/>
      <c r="V30" s="777">
        <v>5</v>
      </c>
      <c r="W30" s="777"/>
      <c r="X30" s="777"/>
      <c r="Y30" s="777"/>
      <c r="Z30" s="777"/>
      <c r="AA30" s="777">
        <v>25</v>
      </c>
      <c r="AB30" s="777"/>
      <c r="AC30" s="777"/>
      <c r="AD30" s="777"/>
      <c r="AE30" s="778"/>
      <c r="AF30" s="779">
        <v>25</v>
      </c>
      <c r="AG30" s="780"/>
      <c r="AH30" s="780"/>
      <c r="AI30" s="780"/>
      <c r="AJ30" s="781"/>
      <c r="AK30" s="848" t="s">
        <v>476</v>
      </c>
      <c r="AL30" s="849"/>
      <c r="AM30" s="849"/>
      <c r="AN30" s="849"/>
      <c r="AO30" s="849"/>
      <c r="AP30" s="849" t="s">
        <v>476</v>
      </c>
      <c r="AQ30" s="849"/>
      <c r="AR30" s="849"/>
      <c r="AS30" s="849"/>
      <c r="AT30" s="849"/>
      <c r="AU30" s="849" t="s">
        <v>476</v>
      </c>
      <c r="AV30" s="849"/>
      <c r="AW30" s="849"/>
      <c r="AX30" s="849"/>
      <c r="AY30" s="849"/>
      <c r="AZ30" s="850" t="s">
        <v>476</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378</v>
      </c>
      <c r="C31" s="774"/>
      <c r="D31" s="774"/>
      <c r="E31" s="774"/>
      <c r="F31" s="774"/>
      <c r="G31" s="774"/>
      <c r="H31" s="774"/>
      <c r="I31" s="774"/>
      <c r="J31" s="774"/>
      <c r="K31" s="774"/>
      <c r="L31" s="774"/>
      <c r="M31" s="774"/>
      <c r="N31" s="774"/>
      <c r="O31" s="774"/>
      <c r="P31" s="775"/>
      <c r="Q31" s="776">
        <v>20</v>
      </c>
      <c r="R31" s="777"/>
      <c r="S31" s="777"/>
      <c r="T31" s="777"/>
      <c r="U31" s="777"/>
      <c r="V31" s="777">
        <v>10</v>
      </c>
      <c r="W31" s="777"/>
      <c r="X31" s="777"/>
      <c r="Y31" s="777"/>
      <c r="Z31" s="777"/>
      <c r="AA31" s="777">
        <v>10</v>
      </c>
      <c r="AB31" s="777"/>
      <c r="AC31" s="777"/>
      <c r="AD31" s="777"/>
      <c r="AE31" s="778"/>
      <c r="AF31" s="779">
        <v>10</v>
      </c>
      <c r="AG31" s="780"/>
      <c r="AH31" s="780"/>
      <c r="AI31" s="780"/>
      <c r="AJ31" s="781"/>
      <c r="AK31" s="848" t="s">
        <v>476</v>
      </c>
      <c r="AL31" s="849"/>
      <c r="AM31" s="849"/>
      <c r="AN31" s="849"/>
      <c r="AO31" s="849"/>
      <c r="AP31" s="849" t="s">
        <v>476</v>
      </c>
      <c r="AQ31" s="849"/>
      <c r="AR31" s="849"/>
      <c r="AS31" s="849"/>
      <c r="AT31" s="849"/>
      <c r="AU31" s="849" t="s">
        <v>476</v>
      </c>
      <c r="AV31" s="849"/>
      <c r="AW31" s="849"/>
      <c r="AX31" s="849"/>
      <c r="AY31" s="849"/>
      <c r="AZ31" s="850" t="s">
        <v>476</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379</v>
      </c>
      <c r="C32" s="774"/>
      <c r="D32" s="774"/>
      <c r="E32" s="774"/>
      <c r="F32" s="774"/>
      <c r="G32" s="774"/>
      <c r="H32" s="774"/>
      <c r="I32" s="774"/>
      <c r="J32" s="774"/>
      <c r="K32" s="774"/>
      <c r="L32" s="774"/>
      <c r="M32" s="774"/>
      <c r="N32" s="774"/>
      <c r="O32" s="774"/>
      <c r="P32" s="775"/>
      <c r="Q32" s="776">
        <v>9959</v>
      </c>
      <c r="R32" s="777"/>
      <c r="S32" s="777"/>
      <c r="T32" s="777"/>
      <c r="U32" s="777"/>
      <c r="V32" s="777">
        <v>9868</v>
      </c>
      <c r="W32" s="777"/>
      <c r="X32" s="777"/>
      <c r="Y32" s="777"/>
      <c r="Z32" s="777"/>
      <c r="AA32" s="777">
        <v>91</v>
      </c>
      <c r="AB32" s="777"/>
      <c r="AC32" s="777"/>
      <c r="AD32" s="777"/>
      <c r="AE32" s="778"/>
      <c r="AF32" s="779">
        <v>90</v>
      </c>
      <c r="AG32" s="780"/>
      <c r="AH32" s="780"/>
      <c r="AI32" s="780"/>
      <c r="AJ32" s="781"/>
      <c r="AK32" s="848">
        <v>1435</v>
      </c>
      <c r="AL32" s="849"/>
      <c r="AM32" s="849"/>
      <c r="AN32" s="849"/>
      <c r="AO32" s="849"/>
      <c r="AP32" s="849" t="s">
        <v>476</v>
      </c>
      <c r="AQ32" s="849"/>
      <c r="AR32" s="849"/>
      <c r="AS32" s="849"/>
      <c r="AT32" s="849"/>
      <c r="AU32" s="849" t="s">
        <v>476</v>
      </c>
      <c r="AV32" s="849"/>
      <c r="AW32" s="849"/>
      <c r="AX32" s="849"/>
      <c r="AY32" s="849"/>
      <c r="AZ32" s="850" t="s">
        <v>476</v>
      </c>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380</v>
      </c>
      <c r="C33" s="774"/>
      <c r="D33" s="774"/>
      <c r="E33" s="774"/>
      <c r="F33" s="774"/>
      <c r="G33" s="774"/>
      <c r="H33" s="774"/>
      <c r="I33" s="774"/>
      <c r="J33" s="774"/>
      <c r="K33" s="774"/>
      <c r="L33" s="774"/>
      <c r="M33" s="774"/>
      <c r="N33" s="774"/>
      <c r="O33" s="774"/>
      <c r="P33" s="775"/>
      <c r="Q33" s="776">
        <v>1654</v>
      </c>
      <c r="R33" s="777"/>
      <c r="S33" s="777"/>
      <c r="T33" s="777"/>
      <c r="U33" s="777"/>
      <c r="V33" s="777">
        <v>1618</v>
      </c>
      <c r="W33" s="777"/>
      <c r="X33" s="777"/>
      <c r="Y33" s="777"/>
      <c r="Z33" s="777"/>
      <c r="AA33" s="777">
        <v>36</v>
      </c>
      <c r="AB33" s="777"/>
      <c r="AC33" s="777"/>
      <c r="AD33" s="777"/>
      <c r="AE33" s="778"/>
      <c r="AF33" s="779">
        <v>36</v>
      </c>
      <c r="AG33" s="780"/>
      <c r="AH33" s="780"/>
      <c r="AI33" s="780"/>
      <c r="AJ33" s="781"/>
      <c r="AK33" s="848">
        <v>400</v>
      </c>
      <c r="AL33" s="849"/>
      <c r="AM33" s="849"/>
      <c r="AN33" s="849"/>
      <c r="AO33" s="849"/>
      <c r="AP33" s="849" t="s">
        <v>476</v>
      </c>
      <c r="AQ33" s="849"/>
      <c r="AR33" s="849"/>
      <c r="AS33" s="849"/>
      <c r="AT33" s="849"/>
      <c r="AU33" s="849" t="s">
        <v>476</v>
      </c>
      <c r="AV33" s="849"/>
      <c r="AW33" s="849"/>
      <c r="AX33" s="849"/>
      <c r="AY33" s="849"/>
      <c r="AZ33" s="850" t="s">
        <v>476</v>
      </c>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381</v>
      </c>
      <c r="C34" s="774"/>
      <c r="D34" s="774"/>
      <c r="E34" s="774"/>
      <c r="F34" s="774"/>
      <c r="G34" s="774"/>
      <c r="H34" s="774"/>
      <c r="I34" s="774"/>
      <c r="J34" s="774"/>
      <c r="K34" s="774"/>
      <c r="L34" s="774"/>
      <c r="M34" s="774"/>
      <c r="N34" s="774"/>
      <c r="O34" s="774"/>
      <c r="P34" s="775"/>
      <c r="Q34" s="776">
        <v>2138</v>
      </c>
      <c r="R34" s="777"/>
      <c r="S34" s="777"/>
      <c r="T34" s="777"/>
      <c r="U34" s="777"/>
      <c r="V34" s="777">
        <v>1733</v>
      </c>
      <c r="W34" s="777"/>
      <c r="X34" s="777"/>
      <c r="Y34" s="777"/>
      <c r="Z34" s="777"/>
      <c r="AA34" s="777">
        <v>405</v>
      </c>
      <c r="AB34" s="777"/>
      <c r="AC34" s="777"/>
      <c r="AD34" s="777"/>
      <c r="AE34" s="778"/>
      <c r="AF34" s="779">
        <v>2327</v>
      </c>
      <c r="AG34" s="780"/>
      <c r="AH34" s="780"/>
      <c r="AI34" s="780"/>
      <c r="AJ34" s="781"/>
      <c r="AK34" s="848">
        <v>30</v>
      </c>
      <c r="AL34" s="849"/>
      <c r="AM34" s="849"/>
      <c r="AN34" s="849"/>
      <c r="AO34" s="849"/>
      <c r="AP34" s="849">
        <v>9576</v>
      </c>
      <c r="AQ34" s="849"/>
      <c r="AR34" s="849"/>
      <c r="AS34" s="849"/>
      <c r="AT34" s="849"/>
      <c r="AU34" s="849">
        <v>57</v>
      </c>
      <c r="AV34" s="849"/>
      <c r="AW34" s="849"/>
      <c r="AX34" s="849"/>
      <c r="AY34" s="849"/>
      <c r="AZ34" s="850" t="s">
        <v>476</v>
      </c>
      <c r="BA34" s="850"/>
      <c r="BB34" s="850"/>
      <c r="BC34" s="850"/>
      <c r="BD34" s="850"/>
      <c r="BE34" s="846" t="s">
        <v>533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382</v>
      </c>
      <c r="C35" s="774"/>
      <c r="D35" s="774"/>
      <c r="E35" s="774"/>
      <c r="F35" s="774"/>
      <c r="G35" s="774"/>
      <c r="H35" s="774"/>
      <c r="I35" s="774"/>
      <c r="J35" s="774"/>
      <c r="K35" s="774"/>
      <c r="L35" s="774"/>
      <c r="M35" s="774"/>
      <c r="N35" s="774"/>
      <c r="O35" s="774"/>
      <c r="P35" s="775"/>
      <c r="Q35" s="776">
        <v>142</v>
      </c>
      <c r="R35" s="777"/>
      <c r="S35" s="777"/>
      <c r="T35" s="777"/>
      <c r="U35" s="777"/>
      <c r="V35" s="777">
        <v>111</v>
      </c>
      <c r="W35" s="777"/>
      <c r="X35" s="777"/>
      <c r="Y35" s="777"/>
      <c r="Z35" s="777"/>
      <c r="AA35" s="777">
        <v>31</v>
      </c>
      <c r="AB35" s="777"/>
      <c r="AC35" s="777"/>
      <c r="AD35" s="777"/>
      <c r="AE35" s="778"/>
      <c r="AF35" s="779">
        <v>756</v>
      </c>
      <c r="AG35" s="780"/>
      <c r="AH35" s="780"/>
      <c r="AI35" s="780"/>
      <c r="AJ35" s="781"/>
      <c r="AK35" s="848" t="s">
        <v>476</v>
      </c>
      <c r="AL35" s="849"/>
      <c r="AM35" s="849"/>
      <c r="AN35" s="849"/>
      <c r="AO35" s="849"/>
      <c r="AP35" s="849" t="s">
        <v>476</v>
      </c>
      <c r="AQ35" s="849"/>
      <c r="AR35" s="849"/>
      <c r="AS35" s="849"/>
      <c r="AT35" s="849"/>
      <c r="AU35" s="849" t="s">
        <v>476</v>
      </c>
      <c r="AV35" s="849"/>
      <c r="AW35" s="849"/>
      <c r="AX35" s="849"/>
      <c r="AY35" s="849"/>
      <c r="AZ35" s="850" t="s">
        <v>476</v>
      </c>
      <c r="BA35" s="850"/>
      <c r="BB35" s="850"/>
      <c r="BC35" s="850"/>
      <c r="BD35" s="850"/>
      <c r="BE35" s="846" t="s">
        <v>533</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383</v>
      </c>
      <c r="C36" s="774"/>
      <c r="D36" s="774"/>
      <c r="E36" s="774"/>
      <c r="F36" s="774"/>
      <c r="G36" s="774"/>
      <c r="H36" s="774"/>
      <c r="I36" s="774"/>
      <c r="J36" s="774"/>
      <c r="K36" s="774"/>
      <c r="L36" s="774"/>
      <c r="M36" s="774"/>
      <c r="N36" s="774"/>
      <c r="O36" s="774"/>
      <c r="P36" s="775"/>
      <c r="Q36" s="776">
        <v>2815</v>
      </c>
      <c r="R36" s="777"/>
      <c r="S36" s="777"/>
      <c r="T36" s="777"/>
      <c r="U36" s="777"/>
      <c r="V36" s="777">
        <v>2570</v>
      </c>
      <c r="W36" s="777"/>
      <c r="X36" s="777"/>
      <c r="Y36" s="777"/>
      <c r="Z36" s="777"/>
      <c r="AA36" s="777">
        <v>245</v>
      </c>
      <c r="AB36" s="777"/>
      <c r="AC36" s="777"/>
      <c r="AD36" s="777"/>
      <c r="AE36" s="778"/>
      <c r="AF36" s="779">
        <v>588</v>
      </c>
      <c r="AG36" s="780"/>
      <c r="AH36" s="780"/>
      <c r="AI36" s="780"/>
      <c r="AJ36" s="781"/>
      <c r="AK36" s="848">
        <v>1077</v>
      </c>
      <c r="AL36" s="849"/>
      <c r="AM36" s="849"/>
      <c r="AN36" s="849"/>
      <c r="AO36" s="849"/>
      <c r="AP36" s="849">
        <v>23991</v>
      </c>
      <c r="AQ36" s="849"/>
      <c r="AR36" s="849"/>
      <c r="AS36" s="849"/>
      <c r="AT36" s="849"/>
      <c r="AU36" s="849">
        <v>14898</v>
      </c>
      <c r="AV36" s="849"/>
      <c r="AW36" s="849"/>
      <c r="AX36" s="849"/>
      <c r="AY36" s="849"/>
      <c r="AZ36" s="850" t="s">
        <v>476</v>
      </c>
      <c r="BA36" s="850"/>
      <c r="BB36" s="850"/>
      <c r="BC36" s="850"/>
      <c r="BD36" s="850"/>
      <c r="BE36" s="846" t="s">
        <v>533</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t="s">
        <v>384</v>
      </c>
      <c r="C37" s="774"/>
      <c r="D37" s="774"/>
      <c r="E37" s="774"/>
      <c r="F37" s="774"/>
      <c r="G37" s="774"/>
      <c r="H37" s="774"/>
      <c r="I37" s="774"/>
      <c r="J37" s="774"/>
      <c r="K37" s="774"/>
      <c r="L37" s="774"/>
      <c r="M37" s="774"/>
      <c r="N37" s="774"/>
      <c r="O37" s="774"/>
      <c r="P37" s="775"/>
      <c r="Q37" s="776">
        <v>31</v>
      </c>
      <c r="R37" s="777"/>
      <c r="S37" s="777"/>
      <c r="T37" s="777"/>
      <c r="U37" s="777"/>
      <c r="V37" s="777">
        <v>31</v>
      </c>
      <c r="W37" s="777"/>
      <c r="X37" s="777"/>
      <c r="Y37" s="777"/>
      <c r="Z37" s="777"/>
      <c r="AA37" s="777" t="s">
        <v>476</v>
      </c>
      <c r="AB37" s="777"/>
      <c r="AC37" s="777"/>
      <c r="AD37" s="777"/>
      <c r="AE37" s="778"/>
      <c r="AF37" s="779" t="s">
        <v>476</v>
      </c>
      <c r="AG37" s="780"/>
      <c r="AH37" s="780"/>
      <c r="AI37" s="780"/>
      <c r="AJ37" s="781"/>
      <c r="AK37" s="848">
        <v>14</v>
      </c>
      <c r="AL37" s="849"/>
      <c r="AM37" s="849"/>
      <c r="AN37" s="849"/>
      <c r="AO37" s="849"/>
      <c r="AP37" s="849" t="s">
        <v>476</v>
      </c>
      <c r="AQ37" s="849"/>
      <c r="AR37" s="849"/>
      <c r="AS37" s="849"/>
      <c r="AT37" s="849"/>
      <c r="AU37" s="849" t="s">
        <v>476</v>
      </c>
      <c r="AV37" s="849"/>
      <c r="AW37" s="849"/>
      <c r="AX37" s="849"/>
      <c r="AY37" s="849"/>
      <c r="AZ37" s="850" t="s">
        <v>476</v>
      </c>
      <c r="BA37" s="850"/>
      <c r="BB37" s="850"/>
      <c r="BC37" s="850"/>
      <c r="BD37" s="850"/>
      <c r="BE37" s="846" t="s">
        <v>534</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t="s">
        <v>385</v>
      </c>
      <c r="C38" s="774"/>
      <c r="D38" s="774"/>
      <c r="E38" s="774"/>
      <c r="F38" s="774"/>
      <c r="G38" s="774"/>
      <c r="H38" s="774"/>
      <c r="I38" s="774"/>
      <c r="J38" s="774"/>
      <c r="K38" s="774"/>
      <c r="L38" s="774"/>
      <c r="M38" s="774"/>
      <c r="N38" s="774"/>
      <c r="O38" s="774"/>
      <c r="P38" s="775"/>
      <c r="Q38" s="776">
        <v>16</v>
      </c>
      <c r="R38" s="777"/>
      <c r="S38" s="777"/>
      <c r="T38" s="777"/>
      <c r="U38" s="777"/>
      <c r="V38" s="777">
        <v>16</v>
      </c>
      <c r="W38" s="777"/>
      <c r="X38" s="777"/>
      <c r="Y38" s="777"/>
      <c r="Z38" s="777"/>
      <c r="AA38" s="777" t="s">
        <v>476</v>
      </c>
      <c r="AB38" s="777"/>
      <c r="AC38" s="777"/>
      <c r="AD38" s="777"/>
      <c r="AE38" s="778"/>
      <c r="AF38" s="779" t="s">
        <v>476</v>
      </c>
      <c r="AG38" s="780"/>
      <c r="AH38" s="780"/>
      <c r="AI38" s="780"/>
      <c r="AJ38" s="781"/>
      <c r="AK38" s="848">
        <v>15</v>
      </c>
      <c r="AL38" s="849"/>
      <c r="AM38" s="849"/>
      <c r="AN38" s="849"/>
      <c r="AO38" s="849"/>
      <c r="AP38" s="849" t="s">
        <v>476</v>
      </c>
      <c r="AQ38" s="849"/>
      <c r="AR38" s="849"/>
      <c r="AS38" s="849"/>
      <c r="AT38" s="849"/>
      <c r="AU38" s="849" t="s">
        <v>476</v>
      </c>
      <c r="AV38" s="849"/>
      <c r="AW38" s="849"/>
      <c r="AX38" s="849"/>
      <c r="AY38" s="849"/>
      <c r="AZ38" s="850" t="s">
        <v>476</v>
      </c>
      <c r="BA38" s="850"/>
      <c r="BB38" s="850"/>
      <c r="BC38" s="850"/>
      <c r="BD38" s="850"/>
      <c r="BE38" s="846" t="s">
        <v>534</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363</v>
      </c>
      <c r="B63" s="808" t="s">
        <v>387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5045</v>
      </c>
      <c r="AG63" s="860"/>
      <c r="AH63" s="860"/>
      <c r="AI63" s="860"/>
      <c r="AJ63" s="861"/>
      <c r="AK63" s="862"/>
      <c r="AL63" s="857"/>
      <c r="AM63" s="857"/>
      <c r="AN63" s="857"/>
      <c r="AO63" s="857"/>
      <c r="AP63" s="860">
        <v>33567</v>
      </c>
      <c r="AQ63" s="860"/>
      <c r="AR63" s="860"/>
      <c r="AS63" s="860"/>
      <c r="AT63" s="860"/>
      <c r="AU63" s="860">
        <v>14956</v>
      </c>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389</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390</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535</v>
      </c>
      <c r="C68" s="888"/>
      <c r="D68" s="888"/>
      <c r="E68" s="888"/>
      <c r="F68" s="888"/>
      <c r="G68" s="888"/>
      <c r="H68" s="888"/>
      <c r="I68" s="888"/>
      <c r="J68" s="888"/>
      <c r="K68" s="888"/>
      <c r="L68" s="888"/>
      <c r="M68" s="888"/>
      <c r="N68" s="888"/>
      <c r="O68" s="888"/>
      <c r="P68" s="889"/>
      <c r="Q68" s="890">
        <v>594</v>
      </c>
      <c r="R68" s="884"/>
      <c r="S68" s="884"/>
      <c r="T68" s="884"/>
      <c r="U68" s="884"/>
      <c r="V68" s="884">
        <v>588</v>
      </c>
      <c r="W68" s="884"/>
      <c r="X68" s="884"/>
      <c r="Y68" s="884"/>
      <c r="Z68" s="884"/>
      <c r="AA68" s="884">
        <v>6</v>
      </c>
      <c r="AB68" s="884"/>
      <c r="AC68" s="884"/>
      <c r="AD68" s="884"/>
      <c r="AE68" s="884"/>
      <c r="AF68" s="884">
        <v>6</v>
      </c>
      <c r="AG68" s="884"/>
      <c r="AH68" s="884"/>
      <c r="AI68" s="884"/>
      <c r="AJ68" s="884"/>
      <c r="AK68" s="884">
        <v>374</v>
      </c>
      <c r="AL68" s="884"/>
      <c r="AM68" s="884"/>
      <c r="AN68" s="884"/>
      <c r="AO68" s="884"/>
      <c r="AP68" s="884" t="s">
        <v>476</v>
      </c>
      <c r="AQ68" s="884"/>
      <c r="AR68" s="884"/>
      <c r="AS68" s="884"/>
      <c r="AT68" s="884"/>
      <c r="AU68" s="884" t="s">
        <v>476</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536</v>
      </c>
      <c r="C69" s="892"/>
      <c r="D69" s="892"/>
      <c r="E69" s="892"/>
      <c r="F69" s="892"/>
      <c r="G69" s="892"/>
      <c r="H69" s="892"/>
      <c r="I69" s="892"/>
      <c r="J69" s="892"/>
      <c r="K69" s="892"/>
      <c r="L69" s="892"/>
      <c r="M69" s="892"/>
      <c r="N69" s="892"/>
      <c r="O69" s="892"/>
      <c r="P69" s="893"/>
      <c r="Q69" s="894">
        <v>35</v>
      </c>
      <c r="R69" s="849"/>
      <c r="S69" s="849"/>
      <c r="T69" s="849"/>
      <c r="U69" s="849"/>
      <c r="V69" s="849">
        <v>30</v>
      </c>
      <c r="W69" s="849"/>
      <c r="X69" s="849"/>
      <c r="Y69" s="849"/>
      <c r="Z69" s="849"/>
      <c r="AA69" s="849">
        <v>5</v>
      </c>
      <c r="AB69" s="849"/>
      <c r="AC69" s="849"/>
      <c r="AD69" s="849"/>
      <c r="AE69" s="849"/>
      <c r="AF69" s="849">
        <v>5</v>
      </c>
      <c r="AG69" s="849"/>
      <c r="AH69" s="849"/>
      <c r="AI69" s="849"/>
      <c r="AJ69" s="849"/>
      <c r="AK69" s="849" t="s">
        <v>476</v>
      </c>
      <c r="AL69" s="849"/>
      <c r="AM69" s="849"/>
      <c r="AN69" s="849"/>
      <c r="AO69" s="849"/>
      <c r="AP69" s="849" t="s">
        <v>476</v>
      </c>
      <c r="AQ69" s="849"/>
      <c r="AR69" s="849"/>
      <c r="AS69" s="849"/>
      <c r="AT69" s="849"/>
      <c r="AU69" s="849" t="s">
        <v>476</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537</v>
      </c>
      <c r="C70" s="892"/>
      <c r="D70" s="892"/>
      <c r="E70" s="892"/>
      <c r="F70" s="892"/>
      <c r="G70" s="892"/>
      <c r="H70" s="892"/>
      <c r="I70" s="892"/>
      <c r="J70" s="892"/>
      <c r="K70" s="892"/>
      <c r="L70" s="892"/>
      <c r="M70" s="892"/>
      <c r="N70" s="892"/>
      <c r="O70" s="892"/>
      <c r="P70" s="893"/>
      <c r="Q70" s="894">
        <v>78</v>
      </c>
      <c r="R70" s="849"/>
      <c r="S70" s="849"/>
      <c r="T70" s="849"/>
      <c r="U70" s="849"/>
      <c r="V70" s="849">
        <v>76</v>
      </c>
      <c r="W70" s="849"/>
      <c r="X70" s="849"/>
      <c r="Y70" s="849"/>
      <c r="Z70" s="849"/>
      <c r="AA70" s="849">
        <v>2</v>
      </c>
      <c r="AB70" s="849"/>
      <c r="AC70" s="849"/>
      <c r="AD70" s="849"/>
      <c r="AE70" s="849"/>
      <c r="AF70" s="849">
        <v>2</v>
      </c>
      <c r="AG70" s="849"/>
      <c r="AH70" s="849"/>
      <c r="AI70" s="849"/>
      <c r="AJ70" s="849"/>
      <c r="AK70" s="849" t="s">
        <v>476</v>
      </c>
      <c r="AL70" s="849"/>
      <c r="AM70" s="849"/>
      <c r="AN70" s="849"/>
      <c r="AO70" s="849"/>
      <c r="AP70" s="849" t="s">
        <v>476</v>
      </c>
      <c r="AQ70" s="849"/>
      <c r="AR70" s="849"/>
      <c r="AS70" s="849"/>
      <c r="AT70" s="849"/>
      <c r="AU70" s="849" t="s">
        <v>476</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538</v>
      </c>
      <c r="C71" s="892"/>
      <c r="D71" s="892"/>
      <c r="E71" s="892"/>
      <c r="F71" s="892"/>
      <c r="G71" s="892"/>
      <c r="H71" s="892"/>
      <c r="I71" s="892"/>
      <c r="J71" s="892"/>
      <c r="K71" s="892"/>
      <c r="L71" s="892"/>
      <c r="M71" s="892"/>
      <c r="N71" s="892"/>
      <c r="O71" s="892"/>
      <c r="P71" s="893"/>
      <c r="Q71" s="894">
        <v>234938</v>
      </c>
      <c r="R71" s="849"/>
      <c r="S71" s="849"/>
      <c r="T71" s="849"/>
      <c r="U71" s="849"/>
      <c r="V71" s="849">
        <v>229219</v>
      </c>
      <c r="W71" s="849"/>
      <c r="X71" s="849"/>
      <c r="Y71" s="849"/>
      <c r="Z71" s="849"/>
      <c r="AA71" s="849">
        <v>5719</v>
      </c>
      <c r="AB71" s="849"/>
      <c r="AC71" s="849"/>
      <c r="AD71" s="849"/>
      <c r="AE71" s="849"/>
      <c r="AF71" s="849">
        <v>5719</v>
      </c>
      <c r="AG71" s="849"/>
      <c r="AH71" s="849"/>
      <c r="AI71" s="849"/>
      <c r="AJ71" s="849"/>
      <c r="AK71" s="849">
        <v>194</v>
      </c>
      <c r="AL71" s="849"/>
      <c r="AM71" s="849"/>
      <c r="AN71" s="849"/>
      <c r="AO71" s="849"/>
      <c r="AP71" s="849" t="s">
        <v>476</v>
      </c>
      <c r="AQ71" s="849"/>
      <c r="AR71" s="849"/>
      <c r="AS71" s="849"/>
      <c r="AT71" s="849"/>
      <c r="AU71" s="849" t="s">
        <v>476</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363</v>
      </c>
      <c r="B88" s="808" t="s">
        <v>391</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5731</v>
      </c>
      <c r="AG88" s="860"/>
      <c r="AH88" s="860"/>
      <c r="AI88" s="860"/>
      <c r="AJ88" s="860"/>
      <c r="AK88" s="857"/>
      <c r="AL88" s="857"/>
      <c r="AM88" s="857"/>
      <c r="AN88" s="857"/>
      <c r="AO88" s="857"/>
      <c r="AP88" s="860" t="s">
        <v>476</v>
      </c>
      <c r="AQ88" s="860"/>
      <c r="AR88" s="860"/>
      <c r="AS88" s="860"/>
      <c r="AT88" s="860"/>
      <c r="AU88" s="860" t="s">
        <v>476</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392</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1301</v>
      </c>
      <c r="CS102" s="868"/>
      <c r="CT102" s="868"/>
      <c r="CU102" s="868"/>
      <c r="CV102" s="911"/>
      <c r="CW102" s="910">
        <v>64</v>
      </c>
      <c r="CX102" s="868"/>
      <c r="CY102" s="868"/>
      <c r="CZ102" s="868"/>
      <c r="DA102" s="911"/>
      <c r="DB102" s="910" t="s">
        <v>476</v>
      </c>
      <c r="DC102" s="868"/>
      <c r="DD102" s="868"/>
      <c r="DE102" s="868"/>
      <c r="DF102" s="911"/>
      <c r="DG102" s="910">
        <v>1210</v>
      </c>
      <c r="DH102" s="868"/>
      <c r="DI102" s="868"/>
      <c r="DJ102" s="868"/>
      <c r="DK102" s="911"/>
      <c r="DL102" s="910">
        <v>9</v>
      </c>
      <c r="DM102" s="868"/>
      <c r="DN102" s="868"/>
      <c r="DO102" s="868"/>
      <c r="DP102" s="911"/>
      <c r="DQ102" s="910">
        <v>1</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399</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400</v>
      </c>
      <c r="AB109" s="913"/>
      <c r="AC109" s="913"/>
      <c r="AD109" s="913"/>
      <c r="AE109" s="914"/>
      <c r="AF109" s="912" t="s">
        <v>283</v>
      </c>
      <c r="AG109" s="913"/>
      <c r="AH109" s="913"/>
      <c r="AI109" s="913"/>
      <c r="AJ109" s="914"/>
      <c r="AK109" s="912" t="s">
        <v>282</v>
      </c>
      <c r="AL109" s="913"/>
      <c r="AM109" s="913"/>
      <c r="AN109" s="913"/>
      <c r="AO109" s="914"/>
      <c r="AP109" s="912" t="s">
        <v>401</v>
      </c>
      <c r="AQ109" s="913"/>
      <c r="AR109" s="913"/>
      <c r="AS109" s="913"/>
      <c r="AT109" s="915"/>
      <c r="AU109" s="934" t="s">
        <v>399</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400</v>
      </c>
      <c r="BR109" s="913"/>
      <c r="BS109" s="913"/>
      <c r="BT109" s="913"/>
      <c r="BU109" s="914"/>
      <c r="BV109" s="912" t="s">
        <v>283</v>
      </c>
      <c r="BW109" s="913"/>
      <c r="BX109" s="913"/>
      <c r="BY109" s="913"/>
      <c r="BZ109" s="914"/>
      <c r="CA109" s="912" t="s">
        <v>282</v>
      </c>
      <c r="CB109" s="913"/>
      <c r="CC109" s="913"/>
      <c r="CD109" s="913"/>
      <c r="CE109" s="914"/>
      <c r="CF109" s="935" t="s">
        <v>401</v>
      </c>
      <c r="CG109" s="935"/>
      <c r="CH109" s="935"/>
      <c r="CI109" s="935"/>
      <c r="CJ109" s="935"/>
      <c r="CK109" s="912" t="s">
        <v>402</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400</v>
      </c>
      <c r="DH109" s="913"/>
      <c r="DI109" s="913"/>
      <c r="DJ109" s="913"/>
      <c r="DK109" s="914"/>
      <c r="DL109" s="912" t="s">
        <v>283</v>
      </c>
      <c r="DM109" s="913"/>
      <c r="DN109" s="913"/>
      <c r="DO109" s="913"/>
      <c r="DP109" s="914"/>
      <c r="DQ109" s="912" t="s">
        <v>282</v>
      </c>
      <c r="DR109" s="913"/>
      <c r="DS109" s="913"/>
      <c r="DT109" s="913"/>
      <c r="DU109" s="914"/>
      <c r="DV109" s="912" t="s">
        <v>401</v>
      </c>
      <c r="DW109" s="913"/>
      <c r="DX109" s="913"/>
      <c r="DY109" s="913"/>
      <c r="DZ109" s="915"/>
    </row>
    <row r="110" spans="1:131" s="197" customFormat="1" ht="26.25" customHeight="1" x14ac:dyDescent="0.15">
      <c r="A110" s="916" t="s">
        <v>403</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3847016</v>
      </c>
      <c r="AB110" s="920"/>
      <c r="AC110" s="920"/>
      <c r="AD110" s="920"/>
      <c r="AE110" s="921"/>
      <c r="AF110" s="922">
        <v>3773018</v>
      </c>
      <c r="AG110" s="920"/>
      <c r="AH110" s="920"/>
      <c r="AI110" s="920"/>
      <c r="AJ110" s="921"/>
      <c r="AK110" s="922">
        <v>3626997</v>
      </c>
      <c r="AL110" s="920"/>
      <c r="AM110" s="920"/>
      <c r="AN110" s="920"/>
      <c r="AO110" s="921"/>
      <c r="AP110" s="923">
        <v>18.2</v>
      </c>
      <c r="AQ110" s="924"/>
      <c r="AR110" s="924"/>
      <c r="AS110" s="924"/>
      <c r="AT110" s="925"/>
      <c r="AU110" s="926" t="s">
        <v>60</v>
      </c>
      <c r="AV110" s="927"/>
      <c r="AW110" s="927"/>
      <c r="AX110" s="927"/>
      <c r="AY110" s="928"/>
      <c r="AZ110" s="970" t="s">
        <v>404</v>
      </c>
      <c r="BA110" s="917"/>
      <c r="BB110" s="917"/>
      <c r="BC110" s="917"/>
      <c r="BD110" s="917"/>
      <c r="BE110" s="917"/>
      <c r="BF110" s="917"/>
      <c r="BG110" s="917"/>
      <c r="BH110" s="917"/>
      <c r="BI110" s="917"/>
      <c r="BJ110" s="917"/>
      <c r="BK110" s="917"/>
      <c r="BL110" s="917"/>
      <c r="BM110" s="917"/>
      <c r="BN110" s="917"/>
      <c r="BO110" s="917"/>
      <c r="BP110" s="918"/>
      <c r="BQ110" s="956">
        <v>38702869</v>
      </c>
      <c r="BR110" s="957"/>
      <c r="BS110" s="957"/>
      <c r="BT110" s="957"/>
      <c r="BU110" s="957"/>
      <c r="BV110" s="957">
        <v>38661192</v>
      </c>
      <c r="BW110" s="957"/>
      <c r="BX110" s="957"/>
      <c r="BY110" s="957"/>
      <c r="BZ110" s="957"/>
      <c r="CA110" s="957">
        <v>38955252</v>
      </c>
      <c r="CB110" s="957"/>
      <c r="CC110" s="957"/>
      <c r="CD110" s="957"/>
      <c r="CE110" s="957"/>
      <c r="CF110" s="971">
        <v>195.5</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107</v>
      </c>
      <c r="DH110" s="957"/>
      <c r="DI110" s="957"/>
      <c r="DJ110" s="957"/>
      <c r="DK110" s="957"/>
      <c r="DL110" s="957" t="s">
        <v>107</v>
      </c>
      <c r="DM110" s="957"/>
      <c r="DN110" s="957"/>
      <c r="DO110" s="957"/>
      <c r="DP110" s="957"/>
      <c r="DQ110" s="957" t="s">
        <v>107</v>
      </c>
      <c r="DR110" s="957"/>
      <c r="DS110" s="957"/>
      <c r="DT110" s="957"/>
      <c r="DU110" s="957"/>
      <c r="DV110" s="958" t="s">
        <v>107</v>
      </c>
      <c r="DW110" s="958"/>
      <c r="DX110" s="958"/>
      <c r="DY110" s="958"/>
      <c r="DZ110" s="959"/>
    </row>
    <row r="111" spans="1:131" s="197" customFormat="1" ht="26.25" customHeight="1" x14ac:dyDescent="0.15">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107</v>
      </c>
      <c r="AB111" s="964"/>
      <c r="AC111" s="964"/>
      <c r="AD111" s="964"/>
      <c r="AE111" s="965"/>
      <c r="AF111" s="966" t="s">
        <v>107</v>
      </c>
      <c r="AG111" s="964"/>
      <c r="AH111" s="964"/>
      <c r="AI111" s="964"/>
      <c r="AJ111" s="965"/>
      <c r="AK111" s="966" t="s">
        <v>107</v>
      </c>
      <c r="AL111" s="964"/>
      <c r="AM111" s="964"/>
      <c r="AN111" s="964"/>
      <c r="AO111" s="965"/>
      <c r="AP111" s="967" t="s">
        <v>107</v>
      </c>
      <c r="AQ111" s="968"/>
      <c r="AR111" s="968"/>
      <c r="AS111" s="968"/>
      <c r="AT111" s="969"/>
      <c r="AU111" s="929"/>
      <c r="AV111" s="930"/>
      <c r="AW111" s="930"/>
      <c r="AX111" s="930"/>
      <c r="AY111" s="931"/>
      <c r="AZ111" s="979" t="s">
        <v>408</v>
      </c>
      <c r="BA111" s="980"/>
      <c r="BB111" s="980"/>
      <c r="BC111" s="980"/>
      <c r="BD111" s="980"/>
      <c r="BE111" s="980"/>
      <c r="BF111" s="980"/>
      <c r="BG111" s="980"/>
      <c r="BH111" s="980"/>
      <c r="BI111" s="980"/>
      <c r="BJ111" s="980"/>
      <c r="BK111" s="980"/>
      <c r="BL111" s="980"/>
      <c r="BM111" s="980"/>
      <c r="BN111" s="980"/>
      <c r="BO111" s="980"/>
      <c r="BP111" s="981"/>
      <c r="BQ111" s="949">
        <v>329996</v>
      </c>
      <c r="BR111" s="950"/>
      <c r="BS111" s="950"/>
      <c r="BT111" s="950"/>
      <c r="BU111" s="950"/>
      <c r="BV111" s="950">
        <v>329006</v>
      </c>
      <c r="BW111" s="950"/>
      <c r="BX111" s="950"/>
      <c r="BY111" s="950"/>
      <c r="BZ111" s="950"/>
      <c r="CA111" s="950">
        <v>354854</v>
      </c>
      <c r="CB111" s="950"/>
      <c r="CC111" s="950"/>
      <c r="CD111" s="950"/>
      <c r="CE111" s="950"/>
      <c r="CF111" s="944">
        <v>1.8</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107</v>
      </c>
      <c r="DH111" s="950"/>
      <c r="DI111" s="950"/>
      <c r="DJ111" s="950"/>
      <c r="DK111" s="950"/>
      <c r="DL111" s="950" t="s">
        <v>107</v>
      </c>
      <c r="DM111" s="950"/>
      <c r="DN111" s="950"/>
      <c r="DO111" s="950"/>
      <c r="DP111" s="950"/>
      <c r="DQ111" s="950" t="s">
        <v>107</v>
      </c>
      <c r="DR111" s="950"/>
      <c r="DS111" s="950"/>
      <c r="DT111" s="950"/>
      <c r="DU111" s="950"/>
      <c r="DV111" s="951" t="s">
        <v>107</v>
      </c>
      <c r="DW111" s="951"/>
      <c r="DX111" s="951"/>
      <c r="DY111" s="951"/>
      <c r="DZ111" s="952"/>
    </row>
    <row r="112" spans="1:131" s="197" customFormat="1" ht="26.25" customHeight="1" x14ac:dyDescent="0.15">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107</v>
      </c>
      <c r="AB112" s="989"/>
      <c r="AC112" s="989"/>
      <c r="AD112" s="989"/>
      <c r="AE112" s="990"/>
      <c r="AF112" s="991" t="s">
        <v>107</v>
      </c>
      <c r="AG112" s="989"/>
      <c r="AH112" s="989"/>
      <c r="AI112" s="989"/>
      <c r="AJ112" s="990"/>
      <c r="AK112" s="991" t="s">
        <v>107</v>
      </c>
      <c r="AL112" s="989"/>
      <c r="AM112" s="989"/>
      <c r="AN112" s="989"/>
      <c r="AO112" s="990"/>
      <c r="AP112" s="992" t="s">
        <v>107</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14633072</v>
      </c>
      <c r="BR112" s="950"/>
      <c r="BS112" s="950"/>
      <c r="BT112" s="950"/>
      <c r="BU112" s="950"/>
      <c r="BV112" s="950">
        <v>14732668</v>
      </c>
      <c r="BW112" s="950"/>
      <c r="BX112" s="950"/>
      <c r="BY112" s="950"/>
      <c r="BZ112" s="950"/>
      <c r="CA112" s="950">
        <v>14955645</v>
      </c>
      <c r="CB112" s="950"/>
      <c r="CC112" s="950"/>
      <c r="CD112" s="950"/>
      <c r="CE112" s="950"/>
      <c r="CF112" s="944">
        <v>75</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107</v>
      </c>
      <c r="DH112" s="950"/>
      <c r="DI112" s="950"/>
      <c r="DJ112" s="950"/>
      <c r="DK112" s="950"/>
      <c r="DL112" s="950" t="s">
        <v>107</v>
      </c>
      <c r="DM112" s="950"/>
      <c r="DN112" s="950"/>
      <c r="DO112" s="950"/>
      <c r="DP112" s="950"/>
      <c r="DQ112" s="950" t="s">
        <v>107</v>
      </c>
      <c r="DR112" s="950"/>
      <c r="DS112" s="950"/>
      <c r="DT112" s="950"/>
      <c r="DU112" s="950"/>
      <c r="DV112" s="951" t="s">
        <v>107</v>
      </c>
      <c r="DW112" s="951"/>
      <c r="DX112" s="951"/>
      <c r="DY112" s="951"/>
      <c r="DZ112" s="952"/>
    </row>
    <row r="113" spans="1:130" s="197" customFormat="1" ht="26.25" customHeight="1" x14ac:dyDescent="0.15">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920580</v>
      </c>
      <c r="AB113" s="964"/>
      <c r="AC113" s="964"/>
      <c r="AD113" s="964"/>
      <c r="AE113" s="965"/>
      <c r="AF113" s="966">
        <v>925351</v>
      </c>
      <c r="AG113" s="964"/>
      <c r="AH113" s="964"/>
      <c r="AI113" s="964"/>
      <c r="AJ113" s="965"/>
      <c r="AK113" s="966">
        <v>953599</v>
      </c>
      <c r="AL113" s="964"/>
      <c r="AM113" s="964"/>
      <c r="AN113" s="964"/>
      <c r="AO113" s="965"/>
      <c r="AP113" s="967">
        <v>4.8</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t="s">
        <v>107</v>
      </c>
      <c r="BR113" s="950"/>
      <c r="BS113" s="950"/>
      <c r="BT113" s="950"/>
      <c r="BU113" s="950"/>
      <c r="BV113" s="950" t="s">
        <v>107</v>
      </c>
      <c r="BW113" s="950"/>
      <c r="BX113" s="950"/>
      <c r="BY113" s="950"/>
      <c r="BZ113" s="950"/>
      <c r="CA113" s="950" t="s">
        <v>107</v>
      </c>
      <c r="CB113" s="950"/>
      <c r="CC113" s="950"/>
      <c r="CD113" s="950"/>
      <c r="CE113" s="950"/>
      <c r="CF113" s="944" t="s">
        <v>107</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107</v>
      </c>
      <c r="DH113" s="989"/>
      <c r="DI113" s="989"/>
      <c r="DJ113" s="989"/>
      <c r="DK113" s="990"/>
      <c r="DL113" s="991" t="s">
        <v>107</v>
      </c>
      <c r="DM113" s="989"/>
      <c r="DN113" s="989"/>
      <c r="DO113" s="989"/>
      <c r="DP113" s="990"/>
      <c r="DQ113" s="991" t="s">
        <v>107</v>
      </c>
      <c r="DR113" s="989"/>
      <c r="DS113" s="989"/>
      <c r="DT113" s="989"/>
      <c r="DU113" s="990"/>
      <c r="DV113" s="992" t="s">
        <v>107</v>
      </c>
      <c r="DW113" s="993"/>
      <c r="DX113" s="993"/>
      <c r="DY113" s="993"/>
      <c r="DZ113" s="994"/>
    </row>
    <row r="114" spans="1:130" s="197" customFormat="1" ht="26.25" customHeight="1" x14ac:dyDescent="0.15">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107</v>
      </c>
      <c r="AB114" s="989"/>
      <c r="AC114" s="989"/>
      <c r="AD114" s="989"/>
      <c r="AE114" s="990"/>
      <c r="AF114" s="991" t="s">
        <v>107</v>
      </c>
      <c r="AG114" s="989"/>
      <c r="AH114" s="989"/>
      <c r="AI114" s="989"/>
      <c r="AJ114" s="990"/>
      <c r="AK114" s="991" t="s">
        <v>107</v>
      </c>
      <c r="AL114" s="989"/>
      <c r="AM114" s="989"/>
      <c r="AN114" s="989"/>
      <c r="AO114" s="990"/>
      <c r="AP114" s="992" t="s">
        <v>107</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v>6761610</v>
      </c>
      <c r="BR114" s="950"/>
      <c r="BS114" s="950"/>
      <c r="BT114" s="950"/>
      <c r="BU114" s="950"/>
      <c r="BV114" s="950">
        <v>6390523</v>
      </c>
      <c r="BW114" s="950"/>
      <c r="BX114" s="950"/>
      <c r="BY114" s="950"/>
      <c r="BZ114" s="950"/>
      <c r="CA114" s="950">
        <v>5903987</v>
      </c>
      <c r="CB114" s="950"/>
      <c r="CC114" s="950"/>
      <c r="CD114" s="950"/>
      <c r="CE114" s="950"/>
      <c r="CF114" s="944">
        <v>29.6</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107</v>
      </c>
      <c r="DH114" s="989"/>
      <c r="DI114" s="989"/>
      <c r="DJ114" s="989"/>
      <c r="DK114" s="990"/>
      <c r="DL114" s="991" t="s">
        <v>107</v>
      </c>
      <c r="DM114" s="989"/>
      <c r="DN114" s="989"/>
      <c r="DO114" s="989"/>
      <c r="DP114" s="990"/>
      <c r="DQ114" s="991" t="s">
        <v>107</v>
      </c>
      <c r="DR114" s="989"/>
      <c r="DS114" s="989"/>
      <c r="DT114" s="989"/>
      <c r="DU114" s="990"/>
      <c r="DV114" s="992" t="s">
        <v>107</v>
      </c>
      <c r="DW114" s="993"/>
      <c r="DX114" s="993"/>
      <c r="DY114" s="993"/>
      <c r="DZ114" s="994"/>
    </row>
    <row r="115" spans="1:130" s="197" customFormat="1" ht="26.25" customHeight="1" x14ac:dyDescent="0.15">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28712</v>
      </c>
      <c r="AB115" s="964"/>
      <c r="AC115" s="964"/>
      <c r="AD115" s="964"/>
      <c r="AE115" s="965"/>
      <c r="AF115" s="966">
        <v>7559</v>
      </c>
      <c r="AG115" s="964"/>
      <c r="AH115" s="964"/>
      <c r="AI115" s="964"/>
      <c r="AJ115" s="965"/>
      <c r="AK115" s="966">
        <v>7379</v>
      </c>
      <c r="AL115" s="964"/>
      <c r="AM115" s="964"/>
      <c r="AN115" s="964"/>
      <c r="AO115" s="965"/>
      <c r="AP115" s="967">
        <v>0</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v>4441</v>
      </c>
      <c r="BR115" s="950"/>
      <c r="BS115" s="950"/>
      <c r="BT115" s="950"/>
      <c r="BU115" s="950"/>
      <c r="BV115" s="950">
        <v>2691</v>
      </c>
      <c r="BW115" s="950"/>
      <c r="BX115" s="950"/>
      <c r="BY115" s="950"/>
      <c r="BZ115" s="950"/>
      <c r="CA115" s="950">
        <v>906</v>
      </c>
      <c r="CB115" s="950"/>
      <c r="CC115" s="950"/>
      <c r="CD115" s="950"/>
      <c r="CE115" s="950"/>
      <c r="CF115" s="944">
        <v>0</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107</v>
      </c>
      <c r="DH115" s="989"/>
      <c r="DI115" s="989"/>
      <c r="DJ115" s="989"/>
      <c r="DK115" s="990"/>
      <c r="DL115" s="991" t="s">
        <v>107</v>
      </c>
      <c r="DM115" s="989"/>
      <c r="DN115" s="989"/>
      <c r="DO115" s="989"/>
      <c r="DP115" s="990"/>
      <c r="DQ115" s="991" t="s">
        <v>107</v>
      </c>
      <c r="DR115" s="989"/>
      <c r="DS115" s="989"/>
      <c r="DT115" s="989"/>
      <c r="DU115" s="990"/>
      <c r="DV115" s="992" t="s">
        <v>107</v>
      </c>
      <c r="DW115" s="993"/>
      <c r="DX115" s="993"/>
      <c r="DY115" s="993"/>
      <c r="DZ115" s="994"/>
    </row>
    <row r="116" spans="1:130" s="197" customFormat="1" ht="26.25" customHeight="1" x14ac:dyDescent="0.15">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107</v>
      </c>
      <c r="AB116" s="989"/>
      <c r="AC116" s="989"/>
      <c r="AD116" s="989"/>
      <c r="AE116" s="990"/>
      <c r="AF116" s="991" t="s">
        <v>107</v>
      </c>
      <c r="AG116" s="989"/>
      <c r="AH116" s="989"/>
      <c r="AI116" s="989"/>
      <c r="AJ116" s="990"/>
      <c r="AK116" s="991" t="s">
        <v>107</v>
      </c>
      <c r="AL116" s="989"/>
      <c r="AM116" s="989"/>
      <c r="AN116" s="989"/>
      <c r="AO116" s="990"/>
      <c r="AP116" s="992" t="s">
        <v>107</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107</v>
      </c>
      <c r="BR116" s="950"/>
      <c r="BS116" s="950"/>
      <c r="BT116" s="950"/>
      <c r="BU116" s="950"/>
      <c r="BV116" s="950" t="s">
        <v>107</v>
      </c>
      <c r="BW116" s="950"/>
      <c r="BX116" s="950"/>
      <c r="BY116" s="950"/>
      <c r="BZ116" s="950"/>
      <c r="CA116" s="950" t="s">
        <v>107</v>
      </c>
      <c r="CB116" s="950"/>
      <c r="CC116" s="950"/>
      <c r="CD116" s="950"/>
      <c r="CE116" s="950"/>
      <c r="CF116" s="944" t="s">
        <v>107</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30805</v>
      </c>
      <c r="DH116" s="989"/>
      <c r="DI116" s="989"/>
      <c r="DJ116" s="989"/>
      <c r="DK116" s="990"/>
      <c r="DL116" s="991">
        <v>24043</v>
      </c>
      <c r="DM116" s="989"/>
      <c r="DN116" s="989"/>
      <c r="DO116" s="989"/>
      <c r="DP116" s="990"/>
      <c r="DQ116" s="991">
        <v>17281</v>
      </c>
      <c r="DR116" s="989"/>
      <c r="DS116" s="989"/>
      <c r="DT116" s="989"/>
      <c r="DU116" s="990"/>
      <c r="DV116" s="992">
        <v>0.1</v>
      </c>
      <c r="DW116" s="993"/>
      <c r="DX116" s="993"/>
      <c r="DY116" s="993"/>
      <c r="DZ116" s="994"/>
    </row>
    <row r="117" spans="1:130" s="197" customFormat="1" ht="26.25" customHeight="1" x14ac:dyDescent="0.15">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4796308</v>
      </c>
      <c r="AB117" s="996"/>
      <c r="AC117" s="996"/>
      <c r="AD117" s="996"/>
      <c r="AE117" s="997"/>
      <c r="AF117" s="995">
        <v>4705928</v>
      </c>
      <c r="AG117" s="996"/>
      <c r="AH117" s="996"/>
      <c r="AI117" s="996"/>
      <c r="AJ117" s="997"/>
      <c r="AK117" s="995">
        <v>4587975</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t="s">
        <v>107</v>
      </c>
      <c r="BR117" s="1016"/>
      <c r="BS117" s="1016"/>
      <c r="BT117" s="1016"/>
      <c r="BU117" s="1016"/>
      <c r="BV117" s="1016" t="s">
        <v>107</v>
      </c>
      <c r="BW117" s="1016"/>
      <c r="BX117" s="1016"/>
      <c r="BY117" s="1016"/>
      <c r="BZ117" s="1016"/>
      <c r="CA117" s="1016" t="s">
        <v>107</v>
      </c>
      <c r="CB117" s="1016"/>
      <c r="CC117" s="1016"/>
      <c r="CD117" s="1016"/>
      <c r="CE117" s="1016"/>
      <c r="CF117" s="944" t="s">
        <v>107</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107</v>
      </c>
      <c r="DH117" s="989"/>
      <c r="DI117" s="989"/>
      <c r="DJ117" s="989"/>
      <c r="DK117" s="990"/>
      <c r="DL117" s="991" t="s">
        <v>107</v>
      </c>
      <c r="DM117" s="989"/>
      <c r="DN117" s="989"/>
      <c r="DO117" s="989"/>
      <c r="DP117" s="990"/>
      <c r="DQ117" s="991" t="s">
        <v>107</v>
      </c>
      <c r="DR117" s="989"/>
      <c r="DS117" s="989"/>
      <c r="DT117" s="989"/>
      <c r="DU117" s="990"/>
      <c r="DV117" s="992" t="s">
        <v>107</v>
      </c>
      <c r="DW117" s="993"/>
      <c r="DX117" s="993"/>
      <c r="DY117" s="993"/>
      <c r="DZ117" s="994"/>
    </row>
    <row r="118" spans="1:130" s="197" customFormat="1" ht="26.25" customHeight="1" x14ac:dyDescent="0.15">
      <c r="A118" s="934" t="s">
        <v>402</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400</v>
      </c>
      <c r="AB118" s="913"/>
      <c r="AC118" s="913"/>
      <c r="AD118" s="913"/>
      <c r="AE118" s="914"/>
      <c r="AF118" s="912" t="s">
        <v>283</v>
      </c>
      <c r="AG118" s="913"/>
      <c r="AH118" s="913"/>
      <c r="AI118" s="913"/>
      <c r="AJ118" s="914"/>
      <c r="AK118" s="912" t="s">
        <v>282</v>
      </c>
      <c r="AL118" s="913"/>
      <c r="AM118" s="913"/>
      <c r="AN118" s="913"/>
      <c r="AO118" s="914"/>
      <c r="AP118" s="1020" t="s">
        <v>401</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429</v>
      </c>
      <c r="BP118" s="1024"/>
      <c r="BQ118" s="1015">
        <v>60431988</v>
      </c>
      <c r="BR118" s="1016"/>
      <c r="BS118" s="1016"/>
      <c r="BT118" s="1016"/>
      <c r="BU118" s="1016"/>
      <c r="BV118" s="1016">
        <v>60116080</v>
      </c>
      <c r="BW118" s="1016"/>
      <c r="BX118" s="1016"/>
      <c r="BY118" s="1016"/>
      <c r="BZ118" s="1016"/>
      <c r="CA118" s="1016">
        <v>60170644</v>
      </c>
      <c r="CB118" s="1016"/>
      <c r="CC118" s="1016"/>
      <c r="CD118" s="1016"/>
      <c r="CE118" s="1016"/>
      <c r="CF118" s="1017"/>
      <c r="CG118" s="1018"/>
      <c r="CH118" s="1018"/>
      <c r="CI118" s="1018"/>
      <c r="CJ118" s="1019"/>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107</v>
      </c>
      <c r="DH118" s="989"/>
      <c r="DI118" s="989"/>
      <c r="DJ118" s="989"/>
      <c r="DK118" s="990"/>
      <c r="DL118" s="991" t="s">
        <v>107</v>
      </c>
      <c r="DM118" s="989"/>
      <c r="DN118" s="989"/>
      <c r="DO118" s="989"/>
      <c r="DP118" s="990"/>
      <c r="DQ118" s="991" t="s">
        <v>107</v>
      </c>
      <c r="DR118" s="989"/>
      <c r="DS118" s="989"/>
      <c r="DT118" s="989"/>
      <c r="DU118" s="990"/>
      <c r="DV118" s="992" t="s">
        <v>107</v>
      </c>
      <c r="DW118" s="993"/>
      <c r="DX118" s="993"/>
      <c r="DY118" s="993"/>
      <c r="DZ118" s="994"/>
    </row>
    <row r="119" spans="1:130" s="197" customFormat="1" ht="26.25" customHeight="1" x14ac:dyDescent="0.15">
      <c r="A119" s="1004"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107</v>
      </c>
      <c r="AB119" s="920"/>
      <c r="AC119" s="920"/>
      <c r="AD119" s="920"/>
      <c r="AE119" s="921"/>
      <c r="AF119" s="922" t="s">
        <v>107</v>
      </c>
      <c r="AG119" s="920"/>
      <c r="AH119" s="920"/>
      <c r="AI119" s="920"/>
      <c r="AJ119" s="921"/>
      <c r="AK119" s="922" t="s">
        <v>107</v>
      </c>
      <c r="AL119" s="920"/>
      <c r="AM119" s="920"/>
      <c r="AN119" s="920"/>
      <c r="AO119" s="921"/>
      <c r="AP119" s="923" t="s">
        <v>107</v>
      </c>
      <c r="AQ119" s="924"/>
      <c r="AR119" s="924"/>
      <c r="AS119" s="924"/>
      <c r="AT119" s="925"/>
      <c r="AU119" s="1007" t="s">
        <v>431</v>
      </c>
      <c r="AV119" s="1008"/>
      <c r="AW119" s="1008"/>
      <c r="AX119" s="1008"/>
      <c r="AY119" s="1009"/>
      <c r="AZ119" s="970" t="s">
        <v>432</v>
      </c>
      <c r="BA119" s="917"/>
      <c r="BB119" s="917"/>
      <c r="BC119" s="917"/>
      <c r="BD119" s="917"/>
      <c r="BE119" s="917"/>
      <c r="BF119" s="917"/>
      <c r="BG119" s="917"/>
      <c r="BH119" s="917"/>
      <c r="BI119" s="917"/>
      <c r="BJ119" s="917"/>
      <c r="BK119" s="917"/>
      <c r="BL119" s="917"/>
      <c r="BM119" s="917"/>
      <c r="BN119" s="917"/>
      <c r="BO119" s="917"/>
      <c r="BP119" s="918"/>
      <c r="BQ119" s="956">
        <v>10690555</v>
      </c>
      <c r="BR119" s="957"/>
      <c r="BS119" s="957"/>
      <c r="BT119" s="957"/>
      <c r="BU119" s="957"/>
      <c r="BV119" s="957">
        <v>10897570</v>
      </c>
      <c r="BW119" s="957"/>
      <c r="BX119" s="957"/>
      <c r="BY119" s="957"/>
      <c r="BZ119" s="957"/>
      <c r="CA119" s="957">
        <v>11812794</v>
      </c>
      <c r="CB119" s="957"/>
      <c r="CC119" s="957"/>
      <c r="CD119" s="957"/>
      <c r="CE119" s="957"/>
      <c r="CF119" s="971">
        <v>59.3</v>
      </c>
      <c r="CG119" s="972"/>
      <c r="CH119" s="972"/>
      <c r="CI119" s="972"/>
      <c r="CJ119" s="972"/>
      <c r="CK119" s="977"/>
      <c r="CL119" s="978"/>
      <c r="CM119" s="1034" t="s">
        <v>433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299191</v>
      </c>
      <c r="DH119" s="1028"/>
      <c r="DI119" s="1028"/>
      <c r="DJ119" s="1028"/>
      <c r="DK119" s="1029"/>
      <c r="DL119" s="1030">
        <v>304963</v>
      </c>
      <c r="DM119" s="1028"/>
      <c r="DN119" s="1028"/>
      <c r="DO119" s="1028"/>
      <c r="DP119" s="1029"/>
      <c r="DQ119" s="1030">
        <v>337573</v>
      </c>
      <c r="DR119" s="1028"/>
      <c r="DS119" s="1028"/>
      <c r="DT119" s="1028"/>
      <c r="DU119" s="1029"/>
      <c r="DV119" s="1031">
        <v>1.7</v>
      </c>
      <c r="DW119" s="1032"/>
      <c r="DX119" s="1032"/>
      <c r="DY119" s="1032"/>
      <c r="DZ119" s="1033"/>
    </row>
    <row r="120" spans="1:130" s="197" customFormat="1" ht="26.25" customHeight="1" x14ac:dyDescent="0.15">
      <c r="A120" s="1005"/>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107</v>
      </c>
      <c r="AB120" s="989"/>
      <c r="AC120" s="989"/>
      <c r="AD120" s="989"/>
      <c r="AE120" s="990"/>
      <c r="AF120" s="991" t="s">
        <v>107</v>
      </c>
      <c r="AG120" s="989"/>
      <c r="AH120" s="989"/>
      <c r="AI120" s="989"/>
      <c r="AJ120" s="990"/>
      <c r="AK120" s="991" t="s">
        <v>107</v>
      </c>
      <c r="AL120" s="989"/>
      <c r="AM120" s="989"/>
      <c r="AN120" s="989"/>
      <c r="AO120" s="990"/>
      <c r="AP120" s="992" t="s">
        <v>107</v>
      </c>
      <c r="AQ120" s="993"/>
      <c r="AR120" s="993"/>
      <c r="AS120" s="993"/>
      <c r="AT120" s="994"/>
      <c r="AU120" s="1010"/>
      <c r="AV120" s="1011"/>
      <c r="AW120" s="1011"/>
      <c r="AX120" s="1011"/>
      <c r="AY120" s="1012"/>
      <c r="AZ120" s="979" t="s">
        <v>434</v>
      </c>
      <c r="BA120" s="980"/>
      <c r="BB120" s="980"/>
      <c r="BC120" s="980"/>
      <c r="BD120" s="980"/>
      <c r="BE120" s="980"/>
      <c r="BF120" s="980"/>
      <c r="BG120" s="980"/>
      <c r="BH120" s="980"/>
      <c r="BI120" s="980"/>
      <c r="BJ120" s="980"/>
      <c r="BK120" s="980"/>
      <c r="BL120" s="980"/>
      <c r="BM120" s="980"/>
      <c r="BN120" s="980"/>
      <c r="BO120" s="980"/>
      <c r="BP120" s="981"/>
      <c r="BQ120" s="949">
        <v>12559471</v>
      </c>
      <c r="BR120" s="950"/>
      <c r="BS120" s="950"/>
      <c r="BT120" s="950"/>
      <c r="BU120" s="950"/>
      <c r="BV120" s="950">
        <v>12185089</v>
      </c>
      <c r="BW120" s="950"/>
      <c r="BX120" s="950"/>
      <c r="BY120" s="950"/>
      <c r="BZ120" s="950"/>
      <c r="CA120" s="950">
        <v>11931500</v>
      </c>
      <c r="CB120" s="950"/>
      <c r="CC120" s="950"/>
      <c r="CD120" s="950"/>
      <c r="CE120" s="950"/>
      <c r="CF120" s="944">
        <v>59.9</v>
      </c>
      <c r="CG120" s="945"/>
      <c r="CH120" s="945"/>
      <c r="CI120" s="945"/>
      <c r="CJ120" s="945"/>
      <c r="CK120" s="1043" t="s">
        <v>435</v>
      </c>
      <c r="CL120" s="1044"/>
      <c r="CM120" s="1044"/>
      <c r="CN120" s="1044"/>
      <c r="CO120" s="1045"/>
      <c r="CP120" s="1051" t="s">
        <v>383</v>
      </c>
      <c r="CQ120" s="1052"/>
      <c r="CR120" s="1052"/>
      <c r="CS120" s="1052"/>
      <c r="CT120" s="1052"/>
      <c r="CU120" s="1052"/>
      <c r="CV120" s="1052"/>
      <c r="CW120" s="1052"/>
      <c r="CX120" s="1052"/>
      <c r="CY120" s="1052"/>
      <c r="CZ120" s="1052"/>
      <c r="DA120" s="1052"/>
      <c r="DB120" s="1052"/>
      <c r="DC120" s="1052"/>
      <c r="DD120" s="1052"/>
      <c r="DE120" s="1052"/>
      <c r="DF120" s="1053"/>
      <c r="DG120" s="956">
        <v>14550668</v>
      </c>
      <c r="DH120" s="957"/>
      <c r="DI120" s="957"/>
      <c r="DJ120" s="957"/>
      <c r="DK120" s="957"/>
      <c r="DL120" s="957">
        <v>14682735</v>
      </c>
      <c r="DM120" s="957"/>
      <c r="DN120" s="957"/>
      <c r="DO120" s="957"/>
      <c r="DP120" s="957"/>
      <c r="DQ120" s="957">
        <v>14898188</v>
      </c>
      <c r="DR120" s="957"/>
      <c r="DS120" s="957"/>
      <c r="DT120" s="957"/>
      <c r="DU120" s="957"/>
      <c r="DV120" s="958">
        <v>74.8</v>
      </c>
      <c r="DW120" s="958"/>
      <c r="DX120" s="958"/>
      <c r="DY120" s="958"/>
      <c r="DZ120" s="959"/>
    </row>
    <row r="121" spans="1:130" s="197" customFormat="1" ht="26.25" customHeight="1" x14ac:dyDescent="0.15">
      <c r="A121" s="1005"/>
      <c r="B121" s="976"/>
      <c r="C121" s="1040" t="s">
        <v>436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107</v>
      </c>
      <c r="AB121" s="989"/>
      <c r="AC121" s="989"/>
      <c r="AD121" s="989"/>
      <c r="AE121" s="990"/>
      <c r="AF121" s="991" t="s">
        <v>107</v>
      </c>
      <c r="AG121" s="989"/>
      <c r="AH121" s="989"/>
      <c r="AI121" s="989"/>
      <c r="AJ121" s="990"/>
      <c r="AK121" s="991" t="s">
        <v>107</v>
      </c>
      <c r="AL121" s="989"/>
      <c r="AM121" s="989"/>
      <c r="AN121" s="989"/>
      <c r="AO121" s="990"/>
      <c r="AP121" s="992" t="s">
        <v>107</v>
      </c>
      <c r="AQ121" s="993"/>
      <c r="AR121" s="993"/>
      <c r="AS121" s="993"/>
      <c r="AT121" s="994"/>
      <c r="AU121" s="1010"/>
      <c r="AV121" s="1011"/>
      <c r="AW121" s="1011"/>
      <c r="AX121" s="1011"/>
      <c r="AY121" s="1012"/>
      <c r="AZ121" s="1025" t="s">
        <v>437</v>
      </c>
      <c r="BA121" s="1001"/>
      <c r="BB121" s="1001"/>
      <c r="BC121" s="1001"/>
      <c r="BD121" s="1001"/>
      <c r="BE121" s="1001"/>
      <c r="BF121" s="1001"/>
      <c r="BG121" s="1001"/>
      <c r="BH121" s="1001"/>
      <c r="BI121" s="1001"/>
      <c r="BJ121" s="1001"/>
      <c r="BK121" s="1001"/>
      <c r="BL121" s="1001"/>
      <c r="BM121" s="1001"/>
      <c r="BN121" s="1001"/>
      <c r="BO121" s="1001"/>
      <c r="BP121" s="1002"/>
      <c r="BQ121" s="1015">
        <v>38330730</v>
      </c>
      <c r="BR121" s="1016"/>
      <c r="BS121" s="1016"/>
      <c r="BT121" s="1016"/>
      <c r="BU121" s="1016"/>
      <c r="BV121" s="1016">
        <v>38343282</v>
      </c>
      <c r="BW121" s="1016"/>
      <c r="BX121" s="1016"/>
      <c r="BY121" s="1016"/>
      <c r="BZ121" s="1016"/>
      <c r="CA121" s="1016">
        <v>38774446</v>
      </c>
      <c r="CB121" s="1016"/>
      <c r="CC121" s="1016"/>
      <c r="CD121" s="1016"/>
      <c r="CE121" s="1016"/>
      <c r="CF121" s="1054">
        <v>194.6</v>
      </c>
      <c r="CG121" s="1055"/>
      <c r="CH121" s="1055"/>
      <c r="CI121" s="1055"/>
      <c r="CJ121" s="1055"/>
      <c r="CK121" s="1046"/>
      <c r="CL121" s="1047"/>
      <c r="CM121" s="1047"/>
      <c r="CN121" s="1047"/>
      <c r="CO121" s="1048"/>
      <c r="CP121" s="1037" t="s">
        <v>381</v>
      </c>
      <c r="CQ121" s="1038"/>
      <c r="CR121" s="1038"/>
      <c r="CS121" s="1038"/>
      <c r="CT121" s="1038"/>
      <c r="CU121" s="1038"/>
      <c r="CV121" s="1038"/>
      <c r="CW121" s="1038"/>
      <c r="CX121" s="1038"/>
      <c r="CY121" s="1038"/>
      <c r="CZ121" s="1038"/>
      <c r="DA121" s="1038"/>
      <c r="DB121" s="1038"/>
      <c r="DC121" s="1038"/>
      <c r="DD121" s="1038"/>
      <c r="DE121" s="1038"/>
      <c r="DF121" s="1039"/>
      <c r="DG121" s="949">
        <v>82404</v>
      </c>
      <c r="DH121" s="950"/>
      <c r="DI121" s="950"/>
      <c r="DJ121" s="950"/>
      <c r="DK121" s="950"/>
      <c r="DL121" s="950">
        <v>49933</v>
      </c>
      <c r="DM121" s="950"/>
      <c r="DN121" s="950"/>
      <c r="DO121" s="950"/>
      <c r="DP121" s="950"/>
      <c r="DQ121" s="950">
        <v>57457</v>
      </c>
      <c r="DR121" s="950"/>
      <c r="DS121" s="950"/>
      <c r="DT121" s="950"/>
      <c r="DU121" s="950"/>
      <c r="DV121" s="951">
        <v>0.3</v>
      </c>
      <c r="DW121" s="951"/>
      <c r="DX121" s="951"/>
      <c r="DY121" s="951"/>
      <c r="DZ121" s="952"/>
    </row>
    <row r="122" spans="1:130" s="197" customFormat="1" ht="26.25" customHeight="1" x14ac:dyDescent="0.15">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107</v>
      </c>
      <c r="AB122" s="989"/>
      <c r="AC122" s="989"/>
      <c r="AD122" s="989"/>
      <c r="AE122" s="990"/>
      <c r="AF122" s="991" t="s">
        <v>107</v>
      </c>
      <c r="AG122" s="989"/>
      <c r="AH122" s="989"/>
      <c r="AI122" s="989"/>
      <c r="AJ122" s="990"/>
      <c r="AK122" s="991" t="s">
        <v>107</v>
      </c>
      <c r="AL122" s="989"/>
      <c r="AM122" s="989"/>
      <c r="AN122" s="989"/>
      <c r="AO122" s="990"/>
      <c r="AP122" s="992" t="s">
        <v>107</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438</v>
      </c>
      <c r="BP122" s="1024"/>
      <c r="BQ122" s="1064">
        <v>61580756</v>
      </c>
      <c r="BR122" s="1065"/>
      <c r="BS122" s="1065"/>
      <c r="BT122" s="1065"/>
      <c r="BU122" s="1065"/>
      <c r="BV122" s="1065">
        <v>61425941</v>
      </c>
      <c r="BW122" s="1065"/>
      <c r="BX122" s="1065"/>
      <c r="BY122" s="1065"/>
      <c r="BZ122" s="1065"/>
      <c r="CA122" s="1065">
        <v>62518740</v>
      </c>
      <c r="CB122" s="1065"/>
      <c r="CC122" s="1065"/>
      <c r="CD122" s="1065"/>
      <c r="CE122" s="1065"/>
      <c r="CF122" s="1017"/>
      <c r="CG122" s="1018"/>
      <c r="CH122" s="1018"/>
      <c r="CI122" s="1018"/>
      <c r="CJ122" s="1019"/>
      <c r="CK122" s="1046"/>
      <c r="CL122" s="1047"/>
      <c r="CM122" s="1047"/>
      <c r="CN122" s="1047"/>
      <c r="CO122" s="1048"/>
      <c r="CP122" s="1037" t="s">
        <v>385</v>
      </c>
      <c r="CQ122" s="1038"/>
      <c r="CR122" s="1038"/>
      <c r="CS122" s="1038"/>
      <c r="CT122" s="1038"/>
      <c r="CU122" s="1038"/>
      <c r="CV122" s="1038"/>
      <c r="CW122" s="1038"/>
      <c r="CX122" s="1038"/>
      <c r="CY122" s="1038"/>
      <c r="CZ122" s="1038"/>
      <c r="DA122" s="1038"/>
      <c r="DB122" s="1038"/>
      <c r="DC122" s="1038"/>
      <c r="DD122" s="1038"/>
      <c r="DE122" s="1038"/>
      <c r="DF122" s="1039"/>
      <c r="DG122" s="949" t="s">
        <v>107</v>
      </c>
      <c r="DH122" s="950"/>
      <c r="DI122" s="950"/>
      <c r="DJ122" s="950"/>
      <c r="DK122" s="950"/>
      <c r="DL122" s="950" t="s">
        <v>107</v>
      </c>
      <c r="DM122" s="950"/>
      <c r="DN122" s="950"/>
      <c r="DO122" s="950"/>
      <c r="DP122" s="950"/>
      <c r="DQ122" s="950" t="s">
        <v>107</v>
      </c>
      <c r="DR122" s="950"/>
      <c r="DS122" s="950"/>
      <c r="DT122" s="950"/>
      <c r="DU122" s="950"/>
      <c r="DV122" s="951" t="s">
        <v>107</v>
      </c>
      <c r="DW122" s="951"/>
      <c r="DX122" s="951"/>
      <c r="DY122" s="951"/>
      <c r="DZ122" s="952"/>
    </row>
    <row r="123" spans="1:130" s="197" customFormat="1" ht="26.25" customHeight="1" thickBot="1" x14ac:dyDescent="0.2">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7739</v>
      </c>
      <c r="AB123" s="989"/>
      <c r="AC123" s="989"/>
      <c r="AD123" s="989"/>
      <c r="AE123" s="990"/>
      <c r="AF123" s="991">
        <v>7559</v>
      </c>
      <c r="AG123" s="989"/>
      <c r="AH123" s="989"/>
      <c r="AI123" s="989"/>
      <c r="AJ123" s="990"/>
      <c r="AK123" s="991">
        <v>7379</v>
      </c>
      <c r="AL123" s="989"/>
      <c r="AM123" s="989"/>
      <c r="AN123" s="989"/>
      <c r="AO123" s="990"/>
      <c r="AP123" s="992">
        <v>0</v>
      </c>
      <c r="AQ123" s="993"/>
      <c r="AR123" s="993"/>
      <c r="AS123" s="993"/>
      <c r="AT123" s="994"/>
      <c r="AU123" s="1061" t="s">
        <v>439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107</v>
      </c>
      <c r="BR123" s="1057"/>
      <c r="BS123" s="1057"/>
      <c r="BT123" s="1057"/>
      <c r="BU123" s="1057"/>
      <c r="BV123" s="1057" t="s">
        <v>107</v>
      </c>
      <c r="BW123" s="1057"/>
      <c r="BX123" s="1057"/>
      <c r="BY123" s="1057"/>
      <c r="BZ123" s="1057"/>
      <c r="CA123" s="1057" t="s">
        <v>107</v>
      </c>
      <c r="CB123" s="1057"/>
      <c r="CC123" s="1057"/>
      <c r="CD123" s="1057"/>
      <c r="CE123" s="1057"/>
      <c r="CF123" s="1058"/>
      <c r="CG123" s="1059"/>
      <c r="CH123" s="1059"/>
      <c r="CI123" s="1059"/>
      <c r="CJ123" s="1060"/>
      <c r="CK123" s="1046"/>
      <c r="CL123" s="1047"/>
      <c r="CM123" s="1047"/>
      <c r="CN123" s="1047"/>
      <c r="CO123" s="1048"/>
      <c r="CP123" s="1037" t="s">
        <v>379</v>
      </c>
      <c r="CQ123" s="1038"/>
      <c r="CR123" s="1038"/>
      <c r="CS123" s="1038"/>
      <c r="CT123" s="1038"/>
      <c r="CU123" s="1038"/>
      <c r="CV123" s="1038"/>
      <c r="CW123" s="1038"/>
      <c r="CX123" s="1038"/>
      <c r="CY123" s="1038"/>
      <c r="CZ123" s="1038"/>
      <c r="DA123" s="1038"/>
      <c r="DB123" s="1038"/>
      <c r="DC123" s="1038"/>
      <c r="DD123" s="1038"/>
      <c r="DE123" s="1038"/>
      <c r="DF123" s="1039"/>
      <c r="DG123" s="988" t="s">
        <v>107</v>
      </c>
      <c r="DH123" s="989"/>
      <c r="DI123" s="989"/>
      <c r="DJ123" s="989"/>
      <c r="DK123" s="990"/>
      <c r="DL123" s="991" t="s">
        <v>107</v>
      </c>
      <c r="DM123" s="989"/>
      <c r="DN123" s="989"/>
      <c r="DO123" s="989"/>
      <c r="DP123" s="990"/>
      <c r="DQ123" s="991" t="s">
        <v>107</v>
      </c>
      <c r="DR123" s="989"/>
      <c r="DS123" s="989"/>
      <c r="DT123" s="989"/>
      <c r="DU123" s="990"/>
      <c r="DV123" s="992" t="s">
        <v>107</v>
      </c>
      <c r="DW123" s="993"/>
      <c r="DX123" s="993"/>
      <c r="DY123" s="993"/>
      <c r="DZ123" s="994"/>
    </row>
    <row r="124" spans="1:130" s="197" customFormat="1" ht="26.25" customHeight="1" x14ac:dyDescent="0.15">
      <c r="A124" s="1005"/>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107</v>
      </c>
      <c r="AB124" s="989"/>
      <c r="AC124" s="989"/>
      <c r="AD124" s="989"/>
      <c r="AE124" s="990"/>
      <c r="AF124" s="991" t="s">
        <v>107</v>
      </c>
      <c r="AG124" s="989"/>
      <c r="AH124" s="989"/>
      <c r="AI124" s="989"/>
      <c r="AJ124" s="990"/>
      <c r="AK124" s="991" t="s">
        <v>107</v>
      </c>
      <c r="AL124" s="989"/>
      <c r="AM124" s="989"/>
      <c r="AN124" s="989"/>
      <c r="AO124" s="990"/>
      <c r="AP124" s="992" t="s">
        <v>107</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440</v>
      </c>
      <c r="CQ124" s="1038"/>
      <c r="CR124" s="1038"/>
      <c r="CS124" s="1038"/>
      <c r="CT124" s="1038"/>
      <c r="CU124" s="1038"/>
      <c r="CV124" s="1038"/>
      <c r="CW124" s="1038"/>
      <c r="CX124" s="1038"/>
      <c r="CY124" s="1038"/>
      <c r="CZ124" s="1038"/>
      <c r="DA124" s="1038"/>
      <c r="DB124" s="1038"/>
      <c r="DC124" s="1038"/>
      <c r="DD124" s="1038"/>
      <c r="DE124" s="1038"/>
      <c r="DF124" s="1039"/>
      <c r="DG124" s="1027" t="s">
        <v>107</v>
      </c>
      <c r="DH124" s="1028"/>
      <c r="DI124" s="1028"/>
      <c r="DJ124" s="1028"/>
      <c r="DK124" s="1029"/>
      <c r="DL124" s="1030" t="s">
        <v>107</v>
      </c>
      <c r="DM124" s="1028"/>
      <c r="DN124" s="1028"/>
      <c r="DO124" s="1028"/>
      <c r="DP124" s="1029"/>
      <c r="DQ124" s="1030" t="s">
        <v>107</v>
      </c>
      <c r="DR124" s="1028"/>
      <c r="DS124" s="1028"/>
      <c r="DT124" s="1028"/>
      <c r="DU124" s="1029"/>
      <c r="DV124" s="1031" t="s">
        <v>107</v>
      </c>
      <c r="DW124" s="1032"/>
      <c r="DX124" s="1032"/>
      <c r="DY124" s="1032"/>
      <c r="DZ124" s="1033"/>
    </row>
    <row r="125" spans="1:130" s="197" customFormat="1" ht="26.25" customHeight="1" thickBot="1" x14ac:dyDescent="0.2">
      <c r="A125" s="1005"/>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107</v>
      </c>
      <c r="AB125" s="989"/>
      <c r="AC125" s="989"/>
      <c r="AD125" s="989"/>
      <c r="AE125" s="990"/>
      <c r="AF125" s="991" t="s">
        <v>107</v>
      </c>
      <c r="AG125" s="989"/>
      <c r="AH125" s="989"/>
      <c r="AI125" s="989"/>
      <c r="AJ125" s="990"/>
      <c r="AK125" s="991" t="s">
        <v>107</v>
      </c>
      <c r="AL125" s="989"/>
      <c r="AM125" s="989"/>
      <c r="AN125" s="989"/>
      <c r="AO125" s="990"/>
      <c r="AP125" s="992" t="s">
        <v>107</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441</v>
      </c>
      <c r="CL125" s="1044"/>
      <c r="CM125" s="1044"/>
      <c r="CN125" s="1044"/>
      <c r="CO125" s="1045"/>
      <c r="CP125" s="970" t="s">
        <v>442</v>
      </c>
      <c r="CQ125" s="917"/>
      <c r="CR125" s="917"/>
      <c r="CS125" s="917"/>
      <c r="CT125" s="917"/>
      <c r="CU125" s="917"/>
      <c r="CV125" s="917"/>
      <c r="CW125" s="917"/>
      <c r="CX125" s="917"/>
      <c r="CY125" s="917"/>
      <c r="CZ125" s="917"/>
      <c r="DA125" s="917"/>
      <c r="DB125" s="917"/>
      <c r="DC125" s="917"/>
      <c r="DD125" s="917"/>
      <c r="DE125" s="917"/>
      <c r="DF125" s="918"/>
      <c r="DG125" s="956" t="s">
        <v>107</v>
      </c>
      <c r="DH125" s="957"/>
      <c r="DI125" s="957"/>
      <c r="DJ125" s="957"/>
      <c r="DK125" s="957"/>
      <c r="DL125" s="957" t="s">
        <v>107</v>
      </c>
      <c r="DM125" s="957"/>
      <c r="DN125" s="957"/>
      <c r="DO125" s="957"/>
      <c r="DP125" s="957"/>
      <c r="DQ125" s="957" t="s">
        <v>107</v>
      </c>
      <c r="DR125" s="957"/>
      <c r="DS125" s="957"/>
      <c r="DT125" s="957"/>
      <c r="DU125" s="957"/>
      <c r="DV125" s="958" t="s">
        <v>107</v>
      </c>
      <c r="DW125" s="958"/>
      <c r="DX125" s="958"/>
      <c r="DY125" s="958"/>
      <c r="DZ125" s="959"/>
    </row>
    <row r="126" spans="1:130" s="197" customFormat="1" ht="26.25" customHeight="1" x14ac:dyDescent="0.15">
      <c r="A126" s="1005"/>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20253</v>
      </c>
      <c r="AB126" s="989"/>
      <c r="AC126" s="989"/>
      <c r="AD126" s="989"/>
      <c r="AE126" s="990"/>
      <c r="AF126" s="991" t="s">
        <v>107</v>
      </c>
      <c r="AG126" s="989"/>
      <c r="AH126" s="989"/>
      <c r="AI126" s="989"/>
      <c r="AJ126" s="990"/>
      <c r="AK126" s="991" t="s">
        <v>107</v>
      </c>
      <c r="AL126" s="989"/>
      <c r="AM126" s="989"/>
      <c r="AN126" s="989"/>
      <c r="AO126" s="990"/>
      <c r="AP126" s="992" t="s">
        <v>107</v>
      </c>
      <c r="AQ126" s="993"/>
      <c r="AR126" s="993"/>
      <c r="AS126" s="993"/>
      <c r="AT126" s="994"/>
      <c r="AU126" s="233"/>
      <c r="AV126" s="233"/>
      <c r="AW126" s="233"/>
      <c r="AX126" s="1066" t="s">
        <v>443</v>
      </c>
      <c r="AY126" s="1067"/>
      <c r="AZ126" s="1067"/>
      <c r="BA126" s="1067"/>
      <c r="BB126" s="1067"/>
      <c r="BC126" s="1067"/>
      <c r="BD126" s="1067"/>
      <c r="BE126" s="1068"/>
      <c r="BF126" s="1082" t="s">
        <v>444</v>
      </c>
      <c r="BG126" s="1067"/>
      <c r="BH126" s="1067"/>
      <c r="BI126" s="1067"/>
      <c r="BJ126" s="1067"/>
      <c r="BK126" s="1067"/>
      <c r="BL126" s="1068"/>
      <c r="BM126" s="1082" t="s">
        <v>445</v>
      </c>
      <c r="BN126" s="1067"/>
      <c r="BO126" s="1067"/>
      <c r="BP126" s="1067"/>
      <c r="BQ126" s="1067"/>
      <c r="BR126" s="1067"/>
      <c r="BS126" s="1068"/>
      <c r="BT126" s="1082" t="s">
        <v>446</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447</v>
      </c>
      <c r="CQ126" s="980"/>
      <c r="CR126" s="980"/>
      <c r="CS126" s="980"/>
      <c r="CT126" s="980"/>
      <c r="CU126" s="980"/>
      <c r="CV126" s="980"/>
      <c r="CW126" s="980"/>
      <c r="CX126" s="980"/>
      <c r="CY126" s="980"/>
      <c r="CZ126" s="980"/>
      <c r="DA126" s="980"/>
      <c r="DB126" s="980"/>
      <c r="DC126" s="980"/>
      <c r="DD126" s="980"/>
      <c r="DE126" s="980"/>
      <c r="DF126" s="981"/>
      <c r="DG126" s="949" t="s">
        <v>107</v>
      </c>
      <c r="DH126" s="950"/>
      <c r="DI126" s="950"/>
      <c r="DJ126" s="950"/>
      <c r="DK126" s="950"/>
      <c r="DL126" s="950" t="s">
        <v>107</v>
      </c>
      <c r="DM126" s="950"/>
      <c r="DN126" s="950"/>
      <c r="DO126" s="950"/>
      <c r="DP126" s="950"/>
      <c r="DQ126" s="950" t="s">
        <v>107</v>
      </c>
      <c r="DR126" s="950"/>
      <c r="DS126" s="950"/>
      <c r="DT126" s="950"/>
      <c r="DU126" s="950"/>
      <c r="DV126" s="951" t="s">
        <v>107</v>
      </c>
      <c r="DW126" s="951"/>
      <c r="DX126" s="951"/>
      <c r="DY126" s="951"/>
      <c r="DZ126" s="952"/>
    </row>
    <row r="127" spans="1:130" s="197" customFormat="1" ht="26.25" customHeight="1" thickBot="1" x14ac:dyDescent="0.2">
      <c r="A127" s="1006"/>
      <c r="B127" s="978"/>
      <c r="C127" s="1034" t="s">
        <v>448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720</v>
      </c>
      <c r="AB127" s="989"/>
      <c r="AC127" s="989"/>
      <c r="AD127" s="989"/>
      <c r="AE127" s="990"/>
      <c r="AF127" s="991" t="s">
        <v>107</v>
      </c>
      <c r="AG127" s="989"/>
      <c r="AH127" s="989"/>
      <c r="AI127" s="989"/>
      <c r="AJ127" s="990"/>
      <c r="AK127" s="991" t="s">
        <v>107</v>
      </c>
      <c r="AL127" s="989"/>
      <c r="AM127" s="989"/>
      <c r="AN127" s="989"/>
      <c r="AO127" s="990"/>
      <c r="AP127" s="992" t="s">
        <v>107</v>
      </c>
      <c r="AQ127" s="993"/>
      <c r="AR127" s="993"/>
      <c r="AS127" s="993"/>
      <c r="AT127" s="994"/>
      <c r="AU127" s="233"/>
      <c r="AV127" s="233"/>
      <c r="AW127" s="233"/>
      <c r="AX127" s="916" t="s">
        <v>449</v>
      </c>
      <c r="AY127" s="917"/>
      <c r="AZ127" s="917"/>
      <c r="BA127" s="917"/>
      <c r="BB127" s="917"/>
      <c r="BC127" s="917"/>
      <c r="BD127" s="917"/>
      <c r="BE127" s="918"/>
      <c r="BF127" s="1071" t="s">
        <v>107</v>
      </c>
      <c r="BG127" s="1072"/>
      <c r="BH127" s="1072"/>
      <c r="BI127" s="1072"/>
      <c r="BJ127" s="1072"/>
      <c r="BK127" s="1072"/>
      <c r="BL127" s="1081"/>
      <c r="BM127" s="1071">
        <v>12.24</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450</v>
      </c>
      <c r="CQ127" s="1075"/>
      <c r="CR127" s="1075"/>
      <c r="CS127" s="1075"/>
      <c r="CT127" s="1075"/>
      <c r="CU127" s="1075"/>
      <c r="CV127" s="1075"/>
      <c r="CW127" s="1075"/>
      <c r="CX127" s="1075"/>
      <c r="CY127" s="1075"/>
      <c r="CZ127" s="1075"/>
      <c r="DA127" s="1075"/>
      <c r="DB127" s="1075"/>
      <c r="DC127" s="1075"/>
      <c r="DD127" s="1075"/>
      <c r="DE127" s="1075"/>
      <c r="DF127" s="1076"/>
      <c r="DG127" s="1077">
        <v>4441</v>
      </c>
      <c r="DH127" s="1078"/>
      <c r="DI127" s="1078"/>
      <c r="DJ127" s="1078"/>
      <c r="DK127" s="1078"/>
      <c r="DL127" s="1078">
        <v>2691</v>
      </c>
      <c r="DM127" s="1078"/>
      <c r="DN127" s="1078"/>
      <c r="DO127" s="1078"/>
      <c r="DP127" s="1078"/>
      <c r="DQ127" s="1078">
        <v>906</v>
      </c>
      <c r="DR127" s="1078"/>
      <c r="DS127" s="1078"/>
      <c r="DT127" s="1078"/>
      <c r="DU127" s="1078"/>
      <c r="DV127" s="1079">
        <v>0</v>
      </c>
      <c r="DW127" s="1079"/>
      <c r="DX127" s="1079"/>
      <c r="DY127" s="1079"/>
      <c r="DZ127" s="1080"/>
    </row>
    <row r="128" spans="1:130" s="197" customFormat="1" ht="26.25" customHeight="1" x14ac:dyDescent="0.15">
      <c r="A128" s="1101" t="s">
        <v>451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452</v>
      </c>
      <c r="X128" s="1103"/>
      <c r="Y128" s="1103"/>
      <c r="Z128" s="1104"/>
      <c r="AA128" s="1119">
        <v>1102897</v>
      </c>
      <c r="AB128" s="1120"/>
      <c r="AC128" s="1120"/>
      <c r="AD128" s="1120"/>
      <c r="AE128" s="1121"/>
      <c r="AF128" s="1122">
        <v>1049045</v>
      </c>
      <c r="AG128" s="1120"/>
      <c r="AH128" s="1120"/>
      <c r="AI128" s="1120"/>
      <c r="AJ128" s="1121"/>
      <c r="AK128" s="1122">
        <v>1004098</v>
      </c>
      <c r="AL128" s="1120"/>
      <c r="AM128" s="1120"/>
      <c r="AN128" s="1120"/>
      <c r="AO128" s="1121"/>
      <c r="AP128" s="1123"/>
      <c r="AQ128" s="1124"/>
      <c r="AR128" s="1124"/>
      <c r="AS128" s="1124"/>
      <c r="AT128" s="1125"/>
      <c r="AU128" s="235"/>
      <c r="AV128" s="235"/>
      <c r="AW128" s="235"/>
      <c r="AX128" s="1084" t="s">
        <v>453</v>
      </c>
      <c r="AY128" s="980"/>
      <c r="AZ128" s="980"/>
      <c r="BA128" s="980"/>
      <c r="BB128" s="980"/>
      <c r="BC128" s="980"/>
      <c r="BD128" s="980"/>
      <c r="BE128" s="981"/>
      <c r="BF128" s="1096" t="s">
        <v>454</v>
      </c>
      <c r="BG128" s="1097"/>
      <c r="BH128" s="1097"/>
      <c r="BI128" s="1097"/>
      <c r="BJ128" s="1097"/>
      <c r="BK128" s="1097"/>
      <c r="BL128" s="1098"/>
      <c r="BM128" s="1096">
        <v>17.239999999999998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455</v>
      </c>
      <c r="X129" s="1091"/>
      <c r="Y129" s="1091"/>
      <c r="Z129" s="1092"/>
      <c r="AA129" s="988">
        <v>22471469</v>
      </c>
      <c r="AB129" s="989"/>
      <c r="AC129" s="989"/>
      <c r="AD129" s="989"/>
      <c r="AE129" s="990"/>
      <c r="AF129" s="991">
        <v>22547553</v>
      </c>
      <c r="AG129" s="989"/>
      <c r="AH129" s="989"/>
      <c r="AI129" s="989"/>
      <c r="AJ129" s="990"/>
      <c r="AK129" s="991">
        <v>22875721</v>
      </c>
      <c r="AL129" s="989"/>
      <c r="AM129" s="989"/>
      <c r="AN129" s="989"/>
      <c r="AO129" s="990"/>
      <c r="AP129" s="1093"/>
      <c r="AQ129" s="1094"/>
      <c r="AR129" s="1094"/>
      <c r="AS129" s="1094"/>
      <c r="AT129" s="1095"/>
      <c r="AU129" s="235"/>
      <c r="AV129" s="235"/>
      <c r="AW129" s="235"/>
      <c r="AX129" s="1084" t="s">
        <v>456</v>
      </c>
      <c r="AY129" s="980"/>
      <c r="AZ129" s="980"/>
      <c r="BA129" s="980"/>
      <c r="BB129" s="980"/>
      <c r="BC129" s="980"/>
      <c r="BD129" s="980"/>
      <c r="BE129" s="981"/>
      <c r="BF129" s="1085">
        <v>3.3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458</v>
      </c>
      <c r="X130" s="1091"/>
      <c r="Y130" s="1091"/>
      <c r="Z130" s="1092"/>
      <c r="AA130" s="988">
        <v>2934014</v>
      </c>
      <c r="AB130" s="989"/>
      <c r="AC130" s="989"/>
      <c r="AD130" s="989"/>
      <c r="AE130" s="990"/>
      <c r="AF130" s="991">
        <v>3086785</v>
      </c>
      <c r="AG130" s="989"/>
      <c r="AH130" s="989"/>
      <c r="AI130" s="989"/>
      <c r="AJ130" s="990"/>
      <c r="AK130" s="991">
        <v>2945599</v>
      </c>
      <c r="AL130" s="989"/>
      <c r="AM130" s="989"/>
      <c r="AN130" s="989"/>
      <c r="AO130" s="990"/>
      <c r="AP130" s="1093"/>
      <c r="AQ130" s="1094"/>
      <c r="AR130" s="1094"/>
      <c r="AS130" s="1094"/>
      <c r="AT130" s="1095"/>
      <c r="AU130" s="235"/>
      <c r="AV130" s="235"/>
      <c r="AW130" s="235"/>
      <c r="AX130" s="1143" t="s">
        <v>459</v>
      </c>
      <c r="AY130" s="1075"/>
      <c r="AZ130" s="1075"/>
      <c r="BA130" s="1075"/>
      <c r="BB130" s="1075"/>
      <c r="BC130" s="1075"/>
      <c r="BD130" s="1075"/>
      <c r="BE130" s="1076"/>
      <c r="BF130" s="1105" t="s">
        <v>107</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460</v>
      </c>
      <c r="X131" s="1114"/>
      <c r="Y131" s="1114"/>
      <c r="Z131" s="1115"/>
      <c r="AA131" s="1027">
        <v>19537455</v>
      </c>
      <c r="AB131" s="1028"/>
      <c r="AC131" s="1028"/>
      <c r="AD131" s="1028"/>
      <c r="AE131" s="1029"/>
      <c r="AF131" s="1030">
        <v>19460768</v>
      </c>
      <c r="AG131" s="1028"/>
      <c r="AH131" s="1028"/>
      <c r="AI131" s="1028"/>
      <c r="AJ131" s="1029"/>
      <c r="AK131" s="1030">
        <v>19930122</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461</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462</v>
      </c>
      <c r="W132" s="1131"/>
      <c r="X132" s="1131"/>
      <c r="Y132" s="1131"/>
      <c r="Z132" s="1132"/>
      <c r="AA132" s="1133">
        <v>3.8868777940000001</v>
      </c>
      <c r="AB132" s="1134"/>
      <c r="AC132" s="1134"/>
      <c r="AD132" s="1134"/>
      <c r="AE132" s="1135"/>
      <c r="AF132" s="1136">
        <v>2.929473287</v>
      </c>
      <c r="AG132" s="1134"/>
      <c r="AH132" s="1134"/>
      <c r="AI132" s="1134"/>
      <c r="AJ132" s="1135"/>
      <c r="AK132" s="1136">
        <v>3.2025794919999999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463</v>
      </c>
      <c r="W133" s="1138"/>
      <c r="X133" s="1138"/>
      <c r="Y133" s="1138"/>
      <c r="Z133" s="1139"/>
      <c r="AA133" s="1140">
        <v>3.9</v>
      </c>
      <c r="AB133" s="1141"/>
      <c r="AC133" s="1141"/>
      <c r="AD133" s="1141"/>
      <c r="AE133" s="1142"/>
      <c r="AF133" s="1140">
        <v>3.6</v>
      </c>
      <c r="AG133" s="1141"/>
      <c r="AH133" s="1141"/>
      <c r="AI133" s="1141"/>
      <c r="AJ133" s="1142"/>
      <c r="AK133" s="1140">
        <v>3.3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47" t="s">
        <v>466</v>
      </c>
      <c r="L7" s="254"/>
      <c r="M7" s="255" t="s">
        <v>467</v>
      </c>
      <c r="N7" s="256"/>
    </row>
    <row r="8" spans="1:16" x14ac:dyDescent="0.15">
      <c r="A8" s="248"/>
      <c r="B8" s="244"/>
      <c r="C8" s="244"/>
      <c r="D8" s="244"/>
      <c r="E8" s="244"/>
      <c r="F8" s="244"/>
      <c r="G8" s="257"/>
      <c r="H8" s="258"/>
      <c r="I8" s="258"/>
      <c r="J8" s="259"/>
      <c r="K8" s="1148"/>
      <c r="L8" s="260" t="s">
        <v>468</v>
      </c>
      <c r="M8" s="261" t="s">
        <v>469</v>
      </c>
      <c r="N8" s="262" t="s">
        <v>470</v>
      </c>
    </row>
    <row r="9" spans="1:16" x14ac:dyDescent="0.15">
      <c r="A9" s="248"/>
      <c r="B9" s="244"/>
      <c r="C9" s="244"/>
      <c r="D9" s="244"/>
      <c r="E9" s="244"/>
      <c r="F9" s="244"/>
      <c r="G9" s="1149" t="s">
        <v>471</v>
      </c>
      <c r="H9" s="1150"/>
      <c r="I9" s="1150"/>
      <c r="J9" s="1151"/>
      <c r="K9" s="263">
        <v>6819188</v>
      </c>
      <c r="L9" s="264">
        <v>57931</v>
      </c>
      <c r="M9" s="265">
        <v>56521</v>
      </c>
      <c r="N9" s="266">
        <v>2.5</v>
      </c>
    </row>
    <row r="10" spans="1:16" x14ac:dyDescent="0.15">
      <c r="A10" s="248"/>
      <c r="B10" s="244"/>
      <c r="C10" s="244"/>
      <c r="D10" s="244"/>
      <c r="E10" s="244"/>
      <c r="F10" s="244"/>
      <c r="G10" s="1149" t="s">
        <v>472</v>
      </c>
      <c r="H10" s="1150"/>
      <c r="I10" s="1150"/>
      <c r="J10" s="1151"/>
      <c r="K10" s="267">
        <v>360286</v>
      </c>
      <c r="L10" s="268">
        <v>3061</v>
      </c>
      <c r="M10" s="269">
        <v>5094</v>
      </c>
      <c r="N10" s="270">
        <v>-39.9</v>
      </c>
    </row>
    <row r="11" spans="1:16" ht="13.5" customHeight="1" x14ac:dyDescent="0.15">
      <c r="A11" s="248"/>
      <c r="B11" s="244"/>
      <c r="C11" s="244"/>
      <c r="D11" s="244"/>
      <c r="E11" s="244"/>
      <c r="F11" s="244"/>
      <c r="G11" s="1149" t="s">
        <v>473</v>
      </c>
      <c r="H11" s="1150"/>
      <c r="I11" s="1150"/>
      <c r="J11" s="1151"/>
      <c r="K11" s="267">
        <v>207</v>
      </c>
      <c r="L11" s="268">
        <v>2</v>
      </c>
      <c r="M11" s="269">
        <v>3978</v>
      </c>
      <c r="N11" s="270">
        <v>-99.9</v>
      </c>
    </row>
    <row r="12" spans="1:16" ht="13.5" customHeight="1" x14ac:dyDescent="0.15">
      <c r="A12" s="248"/>
      <c r="B12" s="244"/>
      <c r="C12" s="244"/>
      <c r="D12" s="244"/>
      <c r="E12" s="244"/>
      <c r="F12" s="244"/>
      <c r="G12" s="1149" t="s">
        <v>474</v>
      </c>
      <c r="H12" s="1150"/>
      <c r="I12" s="1150"/>
      <c r="J12" s="1151"/>
      <c r="K12" s="267">
        <v>16882</v>
      </c>
      <c r="L12" s="268">
        <v>143</v>
      </c>
      <c r="M12" s="269">
        <v>1244</v>
      </c>
      <c r="N12" s="270">
        <v>-88.5</v>
      </c>
    </row>
    <row r="13" spans="1:16" ht="13.5" customHeight="1" x14ac:dyDescent="0.15">
      <c r="A13" s="248"/>
      <c r="B13" s="244"/>
      <c r="C13" s="244"/>
      <c r="D13" s="244"/>
      <c r="E13" s="244"/>
      <c r="F13" s="244"/>
      <c r="G13" s="1149" t="s">
        <v>475</v>
      </c>
      <c r="H13" s="1150"/>
      <c r="I13" s="1150"/>
      <c r="J13" s="1151"/>
      <c r="K13" s="267" t="s">
        <v>476</v>
      </c>
      <c r="L13" s="268" t="s">
        <v>476</v>
      </c>
      <c r="M13" s="269">
        <v>18</v>
      </c>
      <c r="N13" s="270" t="s">
        <v>476</v>
      </c>
    </row>
    <row r="14" spans="1:16" ht="13.5" customHeight="1" x14ac:dyDescent="0.15">
      <c r="A14" s="248"/>
      <c r="B14" s="244"/>
      <c r="C14" s="244"/>
      <c r="D14" s="244"/>
      <c r="E14" s="244"/>
      <c r="F14" s="244"/>
      <c r="G14" s="1149" t="s">
        <v>477</v>
      </c>
      <c r="H14" s="1150"/>
      <c r="I14" s="1150"/>
      <c r="J14" s="1151"/>
      <c r="K14" s="267">
        <v>210926</v>
      </c>
      <c r="L14" s="268">
        <v>1792</v>
      </c>
      <c r="M14" s="269">
        <v>2228</v>
      </c>
      <c r="N14" s="270">
        <v>-19.600000000000001</v>
      </c>
    </row>
    <row r="15" spans="1:16" ht="13.5" customHeight="1" x14ac:dyDescent="0.15">
      <c r="A15" s="248"/>
      <c r="B15" s="244"/>
      <c r="C15" s="244"/>
      <c r="D15" s="244"/>
      <c r="E15" s="244"/>
      <c r="F15" s="244"/>
      <c r="G15" s="1149" t="s">
        <v>478</v>
      </c>
      <c r="H15" s="1150"/>
      <c r="I15" s="1150"/>
      <c r="J15" s="1151"/>
      <c r="K15" s="267">
        <v>53812</v>
      </c>
      <c r="L15" s="268">
        <v>457</v>
      </c>
      <c r="M15" s="269">
        <v>1508</v>
      </c>
      <c r="N15" s="270">
        <v>-69.7</v>
      </c>
    </row>
    <row r="16" spans="1:16" x14ac:dyDescent="0.15">
      <c r="A16" s="248"/>
      <c r="B16" s="244"/>
      <c r="C16" s="244"/>
      <c r="D16" s="244"/>
      <c r="E16" s="244"/>
      <c r="F16" s="244"/>
      <c r="G16" s="1152" t="s">
        <v>479</v>
      </c>
      <c r="H16" s="1153"/>
      <c r="I16" s="1153"/>
      <c r="J16" s="1154"/>
      <c r="K16" s="268">
        <v>-747170</v>
      </c>
      <c r="L16" s="268">
        <v>-6347</v>
      </c>
      <c r="M16" s="269">
        <v>-5476</v>
      </c>
      <c r="N16" s="270">
        <v>15.9</v>
      </c>
    </row>
    <row r="17" spans="1:16" x14ac:dyDescent="0.15">
      <c r="A17" s="248"/>
      <c r="B17" s="244"/>
      <c r="C17" s="244"/>
      <c r="D17" s="244"/>
      <c r="E17" s="244"/>
      <c r="F17" s="244"/>
      <c r="G17" s="1152" t="s">
        <v>166</v>
      </c>
      <c r="H17" s="1153"/>
      <c r="I17" s="1153"/>
      <c r="J17" s="1154"/>
      <c r="K17" s="268">
        <v>6714131</v>
      </c>
      <c r="L17" s="268">
        <v>57038</v>
      </c>
      <c r="M17" s="269">
        <v>65114</v>
      </c>
      <c r="N17" s="270">
        <v>-12.4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44" t="s">
        <v>484</v>
      </c>
      <c r="H21" s="1145"/>
      <c r="I21" s="1145"/>
      <c r="J21" s="1146"/>
      <c r="K21" s="280">
        <v>6.38</v>
      </c>
      <c r="L21" s="281">
        <v>6.38</v>
      </c>
      <c r="M21" s="282">
        <v>0</v>
      </c>
      <c r="N21" s="249"/>
      <c r="O21" s="283"/>
      <c r="P21" s="279"/>
    </row>
    <row r="22" spans="1:16" s="284" customFormat="1" x14ac:dyDescent="0.15">
      <c r="A22" s="279"/>
      <c r="B22" s="249"/>
      <c r="C22" s="249"/>
      <c r="D22" s="249"/>
      <c r="E22" s="249"/>
      <c r="F22" s="249"/>
      <c r="G22" s="1144" t="s">
        <v>485</v>
      </c>
      <c r="H22" s="1145"/>
      <c r="I22" s="1145"/>
      <c r="J22" s="1146"/>
      <c r="K22" s="285">
        <v>99</v>
      </c>
      <c r="L22" s="286">
        <v>99.8</v>
      </c>
      <c r="M22" s="287">
        <v>-0.8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47" t="s">
        <v>466</v>
      </c>
      <c r="L30" s="254"/>
      <c r="M30" s="255" t="s">
        <v>467</v>
      </c>
      <c r="N30" s="256"/>
    </row>
    <row r="31" spans="1:16" x14ac:dyDescent="0.15">
      <c r="A31" s="248"/>
      <c r="B31" s="244"/>
      <c r="C31" s="244"/>
      <c r="D31" s="244"/>
      <c r="E31" s="244"/>
      <c r="F31" s="244"/>
      <c r="G31" s="257"/>
      <c r="H31" s="258"/>
      <c r="I31" s="258"/>
      <c r="J31" s="259"/>
      <c r="K31" s="1148"/>
      <c r="L31" s="260" t="s">
        <v>468</v>
      </c>
      <c r="M31" s="261" t="s">
        <v>469</v>
      </c>
      <c r="N31" s="262" t="s">
        <v>470</v>
      </c>
    </row>
    <row r="32" spans="1:16" ht="27" customHeight="1" x14ac:dyDescent="0.15">
      <c r="A32" s="248"/>
      <c r="B32" s="244"/>
      <c r="C32" s="244"/>
      <c r="D32" s="244"/>
      <c r="E32" s="244"/>
      <c r="F32" s="244"/>
      <c r="G32" s="1160" t="s">
        <v>489</v>
      </c>
      <c r="H32" s="1161"/>
      <c r="I32" s="1161"/>
      <c r="J32" s="1162"/>
      <c r="K32" s="294">
        <v>3626997</v>
      </c>
      <c r="L32" s="294">
        <v>30812</v>
      </c>
      <c r="M32" s="295">
        <v>35579</v>
      </c>
      <c r="N32" s="296">
        <v>-13.4</v>
      </c>
    </row>
    <row r="33" spans="1:16" ht="13.5" customHeight="1" x14ac:dyDescent="0.15">
      <c r="A33" s="248"/>
      <c r="B33" s="244"/>
      <c r="C33" s="244"/>
      <c r="D33" s="244"/>
      <c r="E33" s="244"/>
      <c r="F33" s="244"/>
      <c r="G33" s="1160" t="s">
        <v>490</v>
      </c>
      <c r="H33" s="1161"/>
      <c r="I33" s="1161"/>
      <c r="J33" s="1162"/>
      <c r="K33" s="294" t="s">
        <v>476</v>
      </c>
      <c r="L33" s="294" t="s">
        <v>476</v>
      </c>
      <c r="M33" s="295" t="s">
        <v>476</v>
      </c>
      <c r="N33" s="296" t="s">
        <v>476</v>
      </c>
    </row>
    <row r="34" spans="1:16" ht="27" customHeight="1" x14ac:dyDescent="0.15">
      <c r="A34" s="248"/>
      <c r="B34" s="244"/>
      <c r="C34" s="244"/>
      <c r="D34" s="244"/>
      <c r="E34" s="244"/>
      <c r="F34" s="244"/>
      <c r="G34" s="1160" t="s">
        <v>491</v>
      </c>
      <c r="H34" s="1161"/>
      <c r="I34" s="1161"/>
      <c r="J34" s="1162"/>
      <c r="K34" s="294" t="s">
        <v>476</v>
      </c>
      <c r="L34" s="294" t="s">
        <v>476</v>
      </c>
      <c r="M34" s="295">
        <v>9</v>
      </c>
      <c r="N34" s="296" t="s">
        <v>476</v>
      </c>
    </row>
    <row r="35" spans="1:16" ht="27" customHeight="1" x14ac:dyDescent="0.15">
      <c r="A35" s="248"/>
      <c r="B35" s="244"/>
      <c r="C35" s="244"/>
      <c r="D35" s="244"/>
      <c r="E35" s="244"/>
      <c r="F35" s="244"/>
      <c r="G35" s="1160" t="s">
        <v>492</v>
      </c>
      <c r="H35" s="1161"/>
      <c r="I35" s="1161"/>
      <c r="J35" s="1162"/>
      <c r="K35" s="294">
        <v>953599</v>
      </c>
      <c r="L35" s="294">
        <v>8101</v>
      </c>
      <c r="M35" s="295">
        <v>12310</v>
      </c>
      <c r="N35" s="296">
        <v>-34.200000000000003</v>
      </c>
    </row>
    <row r="36" spans="1:16" ht="27" customHeight="1" x14ac:dyDescent="0.15">
      <c r="A36" s="248"/>
      <c r="B36" s="244"/>
      <c r="C36" s="244"/>
      <c r="D36" s="244"/>
      <c r="E36" s="244"/>
      <c r="F36" s="244"/>
      <c r="G36" s="1160" t="s">
        <v>493</v>
      </c>
      <c r="H36" s="1161"/>
      <c r="I36" s="1161"/>
      <c r="J36" s="1162"/>
      <c r="K36" s="294" t="s">
        <v>476</v>
      </c>
      <c r="L36" s="294" t="s">
        <v>476</v>
      </c>
      <c r="M36" s="295">
        <v>1635</v>
      </c>
      <c r="N36" s="296" t="s">
        <v>476</v>
      </c>
    </row>
    <row r="37" spans="1:16" ht="13.5" customHeight="1" x14ac:dyDescent="0.15">
      <c r="A37" s="248"/>
      <c r="B37" s="244"/>
      <c r="C37" s="244"/>
      <c r="D37" s="244"/>
      <c r="E37" s="244"/>
      <c r="F37" s="244"/>
      <c r="G37" s="1160" t="s">
        <v>494</v>
      </c>
      <c r="H37" s="1161"/>
      <c r="I37" s="1161"/>
      <c r="J37" s="1162"/>
      <c r="K37" s="294">
        <v>7379</v>
      </c>
      <c r="L37" s="294">
        <v>63</v>
      </c>
      <c r="M37" s="295">
        <v>609</v>
      </c>
      <c r="N37" s="296">
        <v>-89.7</v>
      </c>
    </row>
    <row r="38" spans="1:16" ht="27" customHeight="1" x14ac:dyDescent="0.15">
      <c r="A38" s="248"/>
      <c r="B38" s="244"/>
      <c r="C38" s="244"/>
      <c r="D38" s="244"/>
      <c r="E38" s="244"/>
      <c r="F38" s="244"/>
      <c r="G38" s="1163" t="s">
        <v>495</v>
      </c>
      <c r="H38" s="1164"/>
      <c r="I38" s="1164"/>
      <c r="J38" s="1165"/>
      <c r="K38" s="297" t="s">
        <v>476</v>
      </c>
      <c r="L38" s="297" t="s">
        <v>476</v>
      </c>
      <c r="M38" s="298">
        <v>0</v>
      </c>
      <c r="N38" s="299" t="s">
        <v>476</v>
      </c>
      <c r="O38" s="293"/>
    </row>
    <row r="39" spans="1:16" x14ac:dyDescent="0.15">
      <c r="A39" s="248"/>
      <c r="B39" s="244"/>
      <c r="C39" s="244"/>
      <c r="D39" s="244"/>
      <c r="E39" s="244"/>
      <c r="F39" s="244"/>
      <c r="G39" s="1163" t="s">
        <v>496</v>
      </c>
      <c r="H39" s="1164"/>
      <c r="I39" s="1164"/>
      <c r="J39" s="1165"/>
      <c r="K39" s="300">
        <v>-1004098</v>
      </c>
      <c r="L39" s="300">
        <v>-8530</v>
      </c>
      <c r="M39" s="301">
        <v>-7873</v>
      </c>
      <c r="N39" s="302">
        <v>8.3000000000000007</v>
      </c>
      <c r="O39" s="293"/>
    </row>
    <row r="40" spans="1:16" ht="27" customHeight="1" x14ac:dyDescent="0.15">
      <c r="A40" s="248"/>
      <c r="B40" s="244"/>
      <c r="C40" s="244"/>
      <c r="D40" s="244"/>
      <c r="E40" s="244"/>
      <c r="F40" s="244"/>
      <c r="G40" s="1160" t="s">
        <v>497</v>
      </c>
      <c r="H40" s="1161"/>
      <c r="I40" s="1161"/>
      <c r="J40" s="1162"/>
      <c r="K40" s="300">
        <v>-2945599</v>
      </c>
      <c r="L40" s="300">
        <v>-25024</v>
      </c>
      <c r="M40" s="301">
        <v>-31099</v>
      </c>
      <c r="N40" s="302">
        <v>-19.5</v>
      </c>
      <c r="O40" s="293"/>
    </row>
    <row r="41" spans="1:16" x14ac:dyDescent="0.15">
      <c r="A41" s="248"/>
      <c r="B41" s="244"/>
      <c r="C41" s="244"/>
      <c r="D41" s="244"/>
      <c r="E41" s="244"/>
      <c r="F41" s="244"/>
      <c r="G41" s="1166" t="s">
        <v>277</v>
      </c>
      <c r="H41" s="1167"/>
      <c r="I41" s="1167"/>
      <c r="J41" s="1168"/>
      <c r="K41" s="294">
        <v>638278</v>
      </c>
      <c r="L41" s="300">
        <v>5422</v>
      </c>
      <c r="M41" s="301">
        <v>11170</v>
      </c>
      <c r="N41" s="302">
        <v>-51.5</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55" t="s">
        <v>466</v>
      </c>
      <c r="J49" s="1157" t="s">
        <v>501</v>
      </c>
      <c r="K49" s="1158"/>
      <c r="L49" s="1158"/>
      <c r="M49" s="1158"/>
      <c r="N49" s="1159"/>
    </row>
    <row r="50" spans="1:14" x14ac:dyDescent="0.15">
      <c r="A50" s="248"/>
      <c r="B50" s="244"/>
      <c r="C50" s="244"/>
      <c r="D50" s="244"/>
      <c r="E50" s="244"/>
      <c r="F50" s="244"/>
      <c r="G50" s="312"/>
      <c r="H50" s="313"/>
      <c r="I50" s="1156"/>
      <c r="J50" s="314" t="s">
        <v>502</v>
      </c>
      <c r="K50" s="315" t="s">
        <v>503</v>
      </c>
      <c r="L50" s="316" t="s">
        <v>504</v>
      </c>
      <c r="M50" s="317" t="s">
        <v>505</v>
      </c>
      <c r="N50" s="318" t="s">
        <v>506</v>
      </c>
    </row>
    <row r="51" spans="1:14" x14ac:dyDescent="0.15">
      <c r="A51" s="248"/>
      <c r="B51" s="244"/>
      <c r="C51" s="244"/>
      <c r="D51" s="244"/>
      <c r="E51" s="244"/>
      <c r="F51" s="244"/>
      <c r="G51" s="310" t="s">
        <v>507</v>
      </c>
      <c r="H51" s="311"/>
      <c r="I51" s="319">
        <v>3175416</v>
      </c>
      <c r="J51" s="320">
        <v>27026</v>
      </c>
      <c r="K51" s="321">
        <v>-25.6</v>
      </c>
      <c r="L51" s="322">
        <v>41433</v>
      </c>
      <c r="M51" s="323">
        <v>-19.2</v>
      </c>
      <c r="N51" s="324">
        <v>-6.4</v>
      </c>
    </row>
    <row r="52" spans="1:14" x14ac:dyDescent="0.15">
      <c r="A52" s="248"/>
      <c r="B52" s="244"/>
      <c r="C52" s="244"/>
      <c r="D52" s="244"/>
      <c r="E52" s="244"/>
      <c r="F52" s="244"/>
      <c r="G52" s="325"/>
      <c r="H52" s="326" t="s">
        <v>508</v>
      </c>
      <c r="I52" s="327">
        <v>1648127</v>
      </c>
      <c r="J52" s="328">
        <v>14027</v>
      </c>
      <c r="K52" s="329">
        <v>-12.4</v>
      </c>
      <c r="L52" s="330">
        <v>22351</v>
      </c>
      <c r="M52" s="331">
        <v>-23.1</v>
      </c>
      <c r="N52" s="332">
        <v>10.7</v>
      </c>
    </row>
    <row r="53" spans="1:14" x14ac:dyDescent="0.15">
      <c r="A53" s="248"/>
      <c r="B53" s="244"/>
      <c r="C53" s="244"/>
      <c r="D53" s="244"/>
      <c r="E53" s="244"/>
      <c r="F53" s="244"/>
      <c r="G53" s="310" t="s">
        <v>509</v>
      </c>
      <c r="H53" s="311"/>
      <c r="I53" s="319">
        <v>9271287</v>
      </c>
      <c r="J53" s="320">
        <v>78639</v>
      </c>
      <c r="K53" s="321">
        <v>191</v>
      </c>
      <c r="L53" s="322">
        <v>43493</v>
      </c>
      <c r="M53" s="323">
        <v>5</v>
      </c>
      <c r="N53" s="324">
        <v>186</v>
      </c>
    </row>
    <row r="54" spans="1:14" x14ac:dyDescent="0.15">
      <c r="A54" s="248"/>
      <c r="B54" s="244"/>
      <c r="C54" s="244"/>
      <c r="D54" s="244"/>
      <c r="E54" s="244"/>
      <c r="F54" s="244"/>
      <c r="G54" s="325"/>
      <c r="H54" s="326" t="s">
        <v>508</v>
      </c>
      <c r="I54" s="327">
        <v>1945929</v>
      </c>
      <c r="J54" s="328">
        <v>16505</v>
      </c>
      <c r="K54" s="329">
        <v>17.7</v>
      </c>
      <c r="L54" s="330">
        <v>23254</v>
      </c>
      <c r="M54" s="331">
        <v>4</v>
      </c>
      <c r="N54" s="332">
        <v>13.7</v>
      </c>
    </row>
    <row r="55" spans="1:14" x14ac:dyDescent="0.15">
      <c r="A55" s="248"/>
      <c r="B55" s="244"/>
      <c r="C55" s="244"/>
      <c r="D55" s="244"/>
      <c r="E55" s="244"/>
      <c r="F55" s="244"/>
      <c r="G55" s="310" t="s">
        <v>510</v>
      </c>
      <c r="H55" s="311"/>
      <c r="I55" s="319">
        <v>6806120</v>
      </c>
      <c r="J55" s="320">
        <v>57580</v>
      </c>
      <c r="K55" s="321">
        <v>-26.8</v>
      </c>
      <c r="L55" s="322">
        <v>50840</v>
      </c>
      <c r="M55" s="323">
        <v>16.899999999999999</v>
      </c>
      <c r="N55" s="324">
        <v>-43.7</v>
      </c>
    </row>
    <row r="56" spans="1:14" x14ac:dyDescent="0.15">
      <c r="A56" s="248"/>
      <c r="B56" s="244"/>
      <c r="C56" s="244"/>
      <c r="D56" s="244"/>
      <c r="E56" s="244"/>
      <c r="F56" s="244"/>
      <c r="G56" s="325"/>
      <c r="H56" s="326" t="s">
        <v>508</v>
      </c>
      <c r="I56" s="327">
        <v>1891918</v>
      </c>
      <c r="J56" s="328">
        <v>16006</v>
      </c>
      <c r="K56" s="329">
        <v>-3</v>
      </c>
      <c r="L56" s="330">
        <v>25367</v>
      </c>
      <c r="M56" s="331">
        <v>9.1</v>
      </c>
      <c r="N56" s="332">
        <v>-12.1</v>
      </c>
    </row>
    <row r="57" spans="1:14" x14ac:dyDescent="0.15">
      <c r="A57" s="248"/>
      <c r="B57" s="244"/>
      <c r="C57" s="244"/>
      <c r="D57" s="244"/>
      <c r="E57" s="244"/>
      <c r="F57" s="244"/>
      <c r="G57" s="310" t="s">
        <v>511</v>
      </c>
      <c r="H57" s="311"/>
      <c r="I57" s="319">
        <v>3854270</v>
      </c>
      <c r="J57" s="320">
        <v>32633</v>
      </c>
      <c r="K57" s="321">
        <v>-43.3</v>
      </c>
      <c r="L57" s="322">
        <v>53605</v>
      </c>
      <c r="M57" s="323">
        <v>5.4</v>
      </c>
      <c r="N57" s="324">
        <v>-48.7</v>
      </c>
    </row>
    <row r="58" spans="1:14" x14ac:dyDescent="0.15">
      <c r="A58" s="248"/>
      <c r="B58" s="244"/>
      <c r="C58" s="244"/>
      <c r="D58" s="244"/>
      <c r="E58" s="244"/>
      <c r="F58" s="244"/>
      <c r="G58" s="325"/>
      <c r="H58" s="326" t="s">
        <v>508</v>
      </c>
      <c r="I58" s="327">
        <v>2066742</v>
      </c>
      <c r="J58" s="328">
        <v>17498</v>
      </c>
      <c r="K58" s="329">
        <v>9.3000000000000007</v>
      </c>
      <c r="L58" s="330">
        <v>28343</v>
      </c>
      <c r="M58" s="331">
        <v>11.7</v>
      </c>
      <c r="N58" s="332">
        <v>-2.4</v>
      </c>
    </row>
    <row r="59" spans="1:14" x14ac:dyDescent="0.15">
      <c r="A59" s="248"/>
      <c r="B59" s="244"/>
      <c r="C59" s="244"/>
      <c r="D59" s="244"/>
      <c r="E59" s="244"/>
      <c r="F59" s="244"/>
      <c r="G59" s="310" t="s">
        <v>512</v>
      </c>
      <c r="H59" s="311"/>
      <c r="I59" s="319">
        <v>4972467</v>
      </c>
      <c r="J59" s="320">
        <v>42242</v>
      </c>
      <c r="K59" s="321">
        <v>29.4</v>
      </c>
      <c r="L59" s="322">
        <v>46440</v>
      </c>
      <c r="M59" s="323">
        <v>-13.4</v>
      </c>
      <c r="N59" s="324">
        <v>42.8</v>
      </c>
    </row>
    <row r="60" spans="1:14" x14ac:dyDescent="0.15">
      <c r="A60" s="248"/>
      <c r="B60" s="244"/>
      <c r="C60" s="244"/>
      <c r="D60" s="244"/>
      <c r="E60" s="244"/>
      <c r="F60" s="244"/>
      <c r="G60" s="325"/>
      <c r="H60" s="326" t="s">
        <v>508</v>
      </c>
      <c r="I60" s="333">
        <v>2433036</v>
      </c>
      <c r="J60" s="328">
        <v>20669</v>
      </c>
      <c r="K60" s="329">
        <v>18.100000000000001</v>
      </c>
      <c r="L60" s="330">
        <v>27658</v>
      </c>
      <c r="M60" s="331">
        <v>-2.4</v>
      </c>
      <c r="N60" s="332">
        <v>20.5</v>
      </c>
    </row>
    <row r="61" spans="1:14" x14ac:dyDescent="0.15">
      <c r="A61" s="248"/>
      <c r="B61" s="244"/>
      <c r="C61" s="244"/>
      <c r="D61" s="244"/>
      <c r="E61" s="244"/>
      <c r="F61" s="244"/>
      <c r="G61" s="310" t="s">
        <v>513</v>
      </c>
      <c r="H61" s="334"/>
      <c r="I61" s="335">
        <v>5615912</v>
      </c>
      <c r="J61" s="336">
        <v>47624</v>
      </c>
      <c r="K61" s="337">
        <v>24.9</v>
      </c>
      <c r="L61" s="338">
        <v>47162</v>
      </c>
      <c r="M61" s="339">
        <v>-1.1000000000000001</v>
      </c>
      <c r="N61" s="324">
        <v>26</v>
      </c>
    </row>
    <row r="62" spans="1:14" x14ac:dyDescent="0.15">
      <c r="A62" s="248"/>
      <c r="B62" s="244"/>
      <c r="C62" s="244"/>
      <c r="D62" s="244"/>
      <c r="E62" s="244"/>
      <c r="F62" s="244"/>
      <c r="G62" s="325"/>
      <c r="H62" s="326" t="s">
        <v>508</v>
      </c>
      <c r="I62" s="327">
        <v>1997150</v>
      </c>
      <c r="J62" s="328">
        <v>16941</v>
      </c>
      <c r="K62" s="329">
        <v>5.9</v>
      </c>
      <c r="L62" s="330">
        <v>25395</v>
      </c>
      <c r="M62" s="331">
        <v>-0.1</v>
      </c>
      <c r="N62" s="332">
        <v>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69" t="s">
        <v>3</v>
      </c>
      <c r="D47" s="1169"/>
      <c r="E47" s="1170"/>
      <c r="F47" s="11">
        <v>20.28</v>
      </c>
      <c r="G47" s="12">
        <v>22.91</v>
      </c>
      <c r="H47" s="12">
        <v>24.29</v>
      </c>
      <c r="I47" s="12">
        <v>24.18</v>
      </c>
      <c r="J47" s="13">
        <v>23.24</v>
      </c>
    </row>
    <row r="48" spans="2:10" ht="57.75" customHeight="1" x14ac:dyDescent="0.15">
      <c r="B48" s="14"/>
      <c r="C48" s="1171" t="s">
        <v>4</v>
      </c>
      <c r="D48" s="1171"/>
      <c r="E48" s="1172"/>
      <c r="F48" s="15">
        <v>6.95</v>
      </c>
      <c r="G48" s="16">
        <v>4.67</v>
      </c>
      <c r="H48" s="16">
        <v>7.1</v>
      </c>
      <c r="I48" s="16">
        <v>6.61</v>
      </c>
      <c r="J48" s="17">
        <v>5.59</v>
      </c>
    </row>
    <row r="49" spans="2:10" ht="57.75" customHeight="1" thickBot="1" x14ac:dyDescent="0.2">
      <c r="B49" s="18"/>
      <c r="C49" s="1173" t="s">
        <v>5</v>
      </c>
      <c r="D49" s="1173"/>
      <c r="E49" s="1174"/>
      <c r="F49" s="19" t="s">
        <v>520</v>
      </c>
      <c r="G49" s="20">
        <v>0.49</v>
      </c>
      <c r="H49" s="20">
        <v>4.05</v>
      </c>
      <c r="I49" s="20" t="s">
        <v>521</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河崎　一真</cp:lastModifiedBy>
  <cp:lastPrinted>2017-03-13T07:29:06Z</cp:lastPrinted>
  <dcterms:created xsi:type="dcterms:W3CDTF">2017-02-15T21:46:16Z</dcterms:created>
  <dcterms:modified xsi:type="dcterms:W3CDTF">2017-05-11T05:55:34Z</dcterms:modified>
  <cp:category/>
</cp:coreProperties>
</file>