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CO35" i="9"/>
  <c r="CO36" i="9" s="1"/>
  <c r="CO37" i="9" s="1"/>
  <c r="AM35" i="9"/>
  <c r="C35" i="9"/>
  <c r="U34" i="9" s="1"/>
  <c r="U35" i="9" s="1"/>
  <c r="U36" i="9" s="1"/>
  <c r="CO34" i="9"/>
  <c r="BW34" i="9"/>
  <c r="BW35" i="9" s="1"/>
  <c r="BW36" i="9" s="1"/>
  <c r="BW37" i="9" s="1"/>
  <c r="BW38" i="9" s="1"/>
  <c r="BW39" i="9" s="1"/>
  <c r="BW40" i="9" s="1"/>
  <c r="BW41" i="9" s="1"/>
  <c r="BW42" i="9" s="1"/>
  <c r="BW43" i="9" s="1"/>
  <c r="AM34" i="9"/>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<sst xmlns="http://schemas.openxmlformats.org/spreadsheetml/2006/main" count="1065" uniqueCount="554">
  <si>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</si>
  <si>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</si>
  <si>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</si>
  <si>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</si>
  <si>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</si>
  <si>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</si>
  <si>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</si>
  <si>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</si>
  <si>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</si>
  <si>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</si>
  <si>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</si>
  <si>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</si>
  <si>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</si>
  <si>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</si>
  <si>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</si>
  <si>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</si>
  <si>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</si>
  <si>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</si>
  <si>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</si>
  <si>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</si>
  <si>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</si>
  <si>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</si>
  <si>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</si>
  <si>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</si>
  <si>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</si>
  <si>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</si>
  <si>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</si>
  <si>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</si>
  <si>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</si>
  <si>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</si>
  <si>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</si>
  <si>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</si>
  <si>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</si>
  <si>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</si>
  <si>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</si>
  <si>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</si>
  <si>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</si>
  <si>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</si>
  <si>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</si>
  <si>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</si>
  <si>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</si>
  <si>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</si>
  <si>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</si>
  <si>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</si>
  <si>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</si>
  <si>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</si>
  <si>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</si>
  <si>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</si>
  <si>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</si>
  <si>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</si>
  <si>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</si>
  <si>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</si>
  <si>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</si>
  <si>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</si>
  <si>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</si>
  <si>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</si>
  <si>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</si>
  <si>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</si>
  <si>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</si>
  <si>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</si>
  <si>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</si>
  <si>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</si>
  <si>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</si>
  <si>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</si>
  <si>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</si>
  <si>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</si>
  <si>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</si>
  <si>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</si>
  <si>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</si>
  <si>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</si>
  <si>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</si>
  <si>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</si>
  <si>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</si>
  <si>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</si>
  <si>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</si>
  <si>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</si>
  <si>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</si>
  <si>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</si>
  <si>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</si>
  <si>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</si>
  <si>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</si>
  <si>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</si>
  <si>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</si>
  <si>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</si>
  <si>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</si>
  <si>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</si>
  <si>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</si>
  <si>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</si>
  <si>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</si>
  <si>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</si>
  <si>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</si>
  <si>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</si>
  <si>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</si>
  <si>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</si>
  <si>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</si>
  <si>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</si>
  <si>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</si>
  <si>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</si>
  <si>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</si>
  <si>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</si>
  <si>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</si>
  <si>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</si>
  <si>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</si>
  <si>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</si>
  <si>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</si>
  <si>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</si>
  <si>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</si>
  <si>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</si>
  <si>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</si>
  <si>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</si>
  <si>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</si>
  <si>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</si>
  <si>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</si>
  <si>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</si>
  <si>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</si>
  <si>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</si>
  <si>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</si>
  <si>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</si>
  <si>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</si>
  <si>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</si>
  <si>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</si>
  <si>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</si>
  <si>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</si>
  <si>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</si>
  <si>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</si>
  <si>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</si>
  <si>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</si>
  <si>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</si>
  <si>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</si>
  <si>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</si>
  <si>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</si>
  <si>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</si>
  <si>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</si>
  <si>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</si>
  <si>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</si>
  <si>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</si>
  <si>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</si>
  <si>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</si>
  <si>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</si>
  <si>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</si>
  <si>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</si>
  <si>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</si>
  <si>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</si>
  <si>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</si>
  <si>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</si>
  <si>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</si>
  <si>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</si>
  <si>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</si>
  <si>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</si>
  <si>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</si>
  <si>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</si>
  <si>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</si>
  <si>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</si>
  <si>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</si>
  <si>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</si>
  <si>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</si>
  <si>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</si>
  <si>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</si>
  <si>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</si>
  <si>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</si>
  <si>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</si>
  <si>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</si>
  <si>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</si>
  <si>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</si>
  <si>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</si>
  <si>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</si>
  <si>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</si>
  <si>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</si>
  <si>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</si>
  <si>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</si>
  <si>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</si>
  <si>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</si>
  <si>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</si>
  <si>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</si>
  <si>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</si>
  <si>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</si>
  <si>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</si>
  <si>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</si>
  <si>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</si>
  <si>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</si>
  <si>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</si>
  <si>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</si>
  <si>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</si>
  <si>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</si>
  <si>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</si>
  <si>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</si>
  <si>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</si>
  <si>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</si>
  <si>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</si>
  <si>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</si>
  <si>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</si>
  <si>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</si>
  <si>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</si>
  <si>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</si>
  <si>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</si>
  <si>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山口県和木町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</si>
  <si>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</si>
  <si>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</si>
  <si>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</si>
  <si>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</si>
  <si>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</si>
  <si>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</si>
  <si>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</si>
  <si>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</si>
  <si>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</si>
  <si>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</si>
  <si>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</si>
  <si>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</si>
  <si>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</si>
  <si>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</si>
  <si>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</si>
  <si>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</si>
  <si>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</si>
  <si>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</si>
  <si>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</si>
  <si>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</si>
  <si>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</si>
  <si>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</si>
  <si>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</si>
  <si>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</si>
  <si>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</si>
  <si>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</si>
  <si>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</si>
  <si>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</si>
  <si>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</si>
  <si>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</si>
  <si>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</si>
  <si>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</si>
  <si>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</si>
  <si>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</si>
  <si>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</si>
  <si>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</si>
  <si>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</si>
  <si>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</si>
  <si>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</si>
  <si>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</si>
  <si>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</si>
  <si>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</si>
  <si>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</si>
  <si>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</si>
  <si>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</si>
  <si>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</si>
  <si>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</si>
  <si>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</si>
  <si>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</si>
  <si>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</si>
  <si>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</si>
  <si>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</si>
  <si>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</si>
  <si>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</si>
  <si>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</si>
  <si>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</si>
  <si>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</si>
  <si>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</si>
  <si>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</si>
  <si>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</si>
  <si>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</si>
  <si>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</si>
  <si>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</si>
  <si>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</si>
  <si>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</si>
  <si>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</si>
  <si>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</si>
  <si>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</si>
  <si>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</si>
  <si>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</si>
  <si>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</si>
  <si>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</si>
  <si>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</si>
  <si>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</si>
  <si>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</si>
  <si>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</si>
  <si>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</si>
  <si>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</si>
  <si>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</si>
  <si>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</si>
  <si>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</si>
  <si>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</si>
  <si>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</si>
  <si>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</si>
  <si>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</si>
  <si>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</si>
  <si>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</si>
  <si>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</si>
  <si>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</si>
  <si>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</si>
  <si>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</si>
  <si>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</si>
  <si>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</si>
  <si>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</si>
  <si>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</si>
  <si>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</si>
  <si>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</si>
  <si>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</si>
  <si>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</si>
  <si>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</si>
  <si>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</si>
  <si>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</si>
  <si>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</si>
  <si>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</si>
  <si>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</si>
  <si>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</si>
  <si>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</si>
  <si>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</si>
  <si>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</si>
  <si>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</si>
  <si>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</si>
  <si>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</si>
  <si>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</si>
  <si>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</si>
  <si>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</si>
  <si>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</si>
  <si>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</si>
  <si>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</si>
  <si>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</si>
  <si>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</si>
  <si>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</si>
  <si>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</si>
  <si>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</si>
  <si>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</si>
  <si>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</si>
  <si>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</si>
  <si>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</si>
  <si>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</si>
  <si>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</si>
  <si>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</si>
  <si>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</si>
  <si>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</si>
  <si>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</si>
  <si>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</si>
  <si>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</si>
  <si>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</si>
  <si>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</si>
  <si>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</si>
  <si>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</si>
  <si>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</si>
  <si>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</si>
  <si>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</si>
  <si>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</si>
  <si>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</si>
  <si>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</si>
  <si>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</si>
  <si>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</si>
  <si>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</si>
  <si>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</si>
  <si>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山口県和木町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</si>
  <si>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</si>
  <si>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</si>
  <si>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</si>
  <si>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</si>
  <si>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</si>
  <si>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</si>
  <si>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</si>
  <si>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</si>
  <si>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</si>
  <si>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</si>
  <si>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</si>
  <si>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</si>
  <si>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</si>
  <si>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</si>
  <si>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</si>
  <si>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</si>
  <si>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</si>
  <si>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</si>
  <si>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</si>
  <si>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</si>
  <si>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</si>
  <si>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</si>
  <si>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</si>
  <si>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</si>
  <si>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</si>
  <si>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</si>
  <si>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</si>
  <si>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</si>
  <si>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</si>
  <si>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</si>
  <si>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</si>
  <si>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</si>
  <si>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</si>
  <si>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</si>
  <si>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</si>
  <si>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</si>
  <si>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</si>
  <si>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</si>
  <si>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</si>
  <si>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</si>
  <si>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</si>
  <si>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</si>
  <si>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</si>
  <si>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</si>
  <si>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</si>
  <si>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</si>
  <si>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</si>
  <si>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</si>
  <si>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</si>
  <si>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</si>
  <si>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</si>
  <si>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</si>
  <si>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</si>
  <si>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</si>
  <si>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</si>
  <si>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</si>
  <si>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</si>
  <si>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</si>
  <si>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</si>
  <si>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</si>
  <si>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</si>
  <si>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</si>
  <si>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</si>
  <si>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</si>
  <si>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</si>
  <si>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</si>
  <si>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</si>
  <si>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</si>
  <si>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</si>
  <si>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</si>
  <si>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</si>
  <si>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</si>
  <si>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</si>
  <si>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</si>
  <si>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</si>
  <si>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</si>
  <si>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</si>
  <si>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</si>
  <si>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</si>
  <si>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</si>
  <si>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</si>
  <si>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</si>
  <si>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</si>
  <si>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</si>
  <si>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</si>
  <si>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</si>
  <si>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</si>
  <si>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</si>
  <si>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</si>
  <si>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</si>
  <si>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</si>
  <si>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</si>
  <si>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</si>
  <si>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</si>
  <si>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</si>
  <si>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</si>
  <si>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</si>
  <si>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</si>
  <si>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</si>
  <si>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</si>
  <si>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</si>
  <si>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</si>
  <si>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</si>
  <si>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</si>
  <si>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</si>
  <si>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</si>
  <si>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</si>
  <si>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</si>
  <si>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</si>
  <si>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</si>
  <si>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</si>
  <si>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</si>
  <si>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</si>
  <si>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</si>
  <si>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</si>
  <si>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</si>
  <si>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</si>
  <si>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</si>
  <si>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</si>
  <si>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</si>
  <si>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</si>
  <si>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</si>
  <si>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</si>
  <si>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</si>
  <si>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</si>
  <si>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</si>
  <si>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</si>
  <si>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</si>
  <si>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</si>
  <si>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</si>
  <si>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</si>
  <si>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</si>
  <si>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</si>
  <si>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</si>
  <si>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</si>
  <si>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</si>
  <si>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</si>
  <si>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</si>
  <si>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</si>
  <si>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</si>
  <si>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</si>
  <si>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</si>
  <si>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</si>
  <si>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</si>
  <si>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</si>
  <si>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</si>
  <si>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</si>
  <si>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</si>
  <si>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</si>
  <si>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</si>
  <si>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</si>
  <si>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</si>
  <si>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</si>
  <si>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</si>
  <si>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</si>
  <si>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</si>
  <si>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</si>
  <si>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</si>
  <si>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</si>
  <si>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</si>
  <si>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</si>
  <si>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</si>
  <si>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</si>
  <si>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</si>
  <si>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</si>
  <si>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</si>
  <si>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</si>
  <si>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</si>
  <si>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</si>
  <si>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</si>
  <si>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</si>
  <si>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</si>
  <si>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</si>
  <si>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2.66</t>
  </si>
  <si>
    <t>一般会計</t>
  </si>
  <si>
    <t>国民健康保険特別会計</t>
  </si>
  <si>
    <t>公共下水道事業特別会計</t>
  </si>
  <si>
    <t>介護保険特別会計</t>
  </si>
  <si>
    <t>簡易水道事業特別会計</t>
  </si>
  <si>
    <t>後期高齢者医療特別会計</t>
  </si>
  <si>
    <t>その他会計（赤字）</t>
  </si>
  <si>
    <t>その他会計（黒字）</t>
  </si>
  <si>
    <t>-</t>
    <phoneticPr fontId="2"/>
  </si>
  <si>
    <t>-</t>
    <phoneticPr fontId="2"/>
  </si>
  <si>
    <t>-</t>
    <phoneticPr fontId="2"/>
  </si>
  <si>
    <t>玖珂地方老人福祉施設組合（一般会計）</t>
  </si>
  <si>
    <t>周陽環境整備組合（一般会計）</t>
  </si>
  <si>
    <t>岩国地区消防組合（一般会計）</t>
  </si>
  <si>
    <t>山口県後期高齢者医療広域連合（一般会計）</t>
  </si>
  <si>
    <t>山口県市町総合事務組合（一般会計）</t>
  </si>
  <si>
    <t>玖珂地方老人福祉施設組合（指定訪問介護事業特別会計）</t>
  </si>
  <si>
    <t>山口県後期高齢者医療広域連合（後期高齢者医療特別会計）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</si>
  <si>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</si>
  <si>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</si>
  <si>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</si>
  <si>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</si>
  <si>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</si>
  <si>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</si>
  <si>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t>
    <phoneticPr fontId="2"/>
  </si>
  <si>
    <t>-</t>
    <phoneticPr fontId="2"/>
  </si>
  <si>
    <t>-</t>
    <phoneticPr fontId="2"/>
  </si>
  <si>
    <t>-</t>
    <phoneticPr fontId="2"/>
  </si>
  <si>
    <t>和木町土地開発公社</t>
    <rPh sb="0" eb="3">
      <t>ワキチョウ</t>
    </rPh>
    <rPh sb="3" eb="5">
      <t>トチ</t>
    </rPh>
    <rPh sb="5" eb="7">
      <t>カイハツ</t>
    </rPh>
    <rPh sb="7" eb="9">
      <t>コウシャ</t>
    </rPh>
    <phoneticPr fontId="2"/>
  </si>
  <si>
    <t>やまぐち農林振興公社</t>
    <rPh sb="4" eb="6">
      <t>ノウリン</t>
    </rPh>
    <rPh sb="6" eb="8">
      <t>シンコウ</t>
    </rPh>
    <rPh sb="8" eb="10">
      <t>コウシャ</t>
    </rPh>
    <phoneticPr fontId="2"/>
  </si>
  <si>
    <t>山口県国際交流協会</t>
    <rPh sb="0" eb="3">
      <t>ヤマグチケン</t>
    </rPh>
    <rPh sb="3" eb="5">
      <t>コクサイ</t>
    </rPh>
    <rPh sb="5" eb="7">
      <t>コウリュウ</t>
    </rPh>
    <rPh sb="7" eb="9">
      <t>キョウカイ</t>
    </rPh>
    <phoneticPr fontId="2"/>
  </si>
  <si>
    <t>-</t>
    <phoneticPr fontId="2"/>
  </si>
  <si>
    <t>-</t>
    <phoneticPr fontId="2"/>
  </si>
  <si>
    <t>和木町蜂ヶ峯総合公園管理協会</t>
    <rPh sb="0" eb="3">
      <t>ワキチョウ</t>
    </rPh>
    <rPh sb="3" eb="4">
      <t>ハチ</t>
    </rPh>
    <rPh sb="5" eb="6">
      <t>ミネ</t>
    </rPh>
    <rPh sb="6" eb="8">
      <t>ソウゴウ</t>
    </rPh>
    <rPh sb="8" eb="10">
      <t>コウエン</t>
    </rPh>
    <rPh sb="10" eb="12">
      <t>カンリ</t>
    </rPh>
    <rPh sb="12" eb="14">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</si>
</sst>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186852</c:v>
                </c:pt>
                <c:pt idx="1">
                  <c:v>78301</c:v>
                </c:pt>
                <c:pt idx="2">
                  <c:v>139018</c:v>
                </c:pt>
                <c:pt idx="3">
                  <c:v>217918</c:v>
                </c:pt>
                <c:pt idx="4">
                  <c:v>87281</c:v>
                </c:pt>
              </c:numCache>
            </c:numRef>
          </c:val>
          <c:smooth val="0"/>
        </c:ser>
        <c:dLbls>
          <c:showLegendKey val="0"/>
          <c:showVal val="0"/>
          <c:showCatName val="0"/>
          <c:showSerName val="0"/>
          <c:showPercent val="0"/>
          <c:showBubbleSize val="0"/>
        </c:dLbls>
        <c:marker val="1"/>
        <c:smooth val="0"/>
        <c:axId val="117202304"/>
        <c:axId val="117204480"/>
      </c:lineChart>
      <c:catAx>
        <c:axId val="117202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04480"/>
        <c:crosses val="autoZero"/>
        <c:auto val="1"/>
        <c:lblAlgn val="ctr"/>
        <c:lblOffset val="100"/>
        <c:tickLblSkip val="1"/>
        <c:tickMarkSkip val="1"/>
        <c:noMultiLvlLbl val="0"/>
      </c:catAx>
      <c:valAx>
        <c:axId val="1172044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02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1.34</c:v>
                </c:pt>
                <c:pt idx="1">
                  <c:v>3.6</c:v>
                </c:pt>
                <c:pt idx="2">
                  <c:v>6.63</c:v>
                </c:pt>
                <c:pt idx="3">
                  <c:v>7.15</c:v>
                </c:pt>
                <c:pt idx="4">
                  <c:v>4.92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39.159999999999997</c:v>
                </c:pt>
                <c:pt idx="1">
                  <c:v>36.97</c:v>
                </c:pt>
                <c:pt idx="2">
                  <c:v>40.840000000000003</c:v>
                </c:pt>
                <c:pt idx="3">
                  <c:v>51.74</c:v>
                </c:pt>
                <c:pt idx="4">
                  <c:v>59.53</c:v>
                </c:pt>
              </c:numCache>
            </c:numRef>
          </c:val>
        </c:ser>
        <c:dLbls>
          <c:showLegendKey val="0"/>
          <c:showVal val="0"/>
          <c:showCatName val="0"/>
          <c:showSerName val="0"/>
          <c:showPercent val="0"/>
          <c:showBubbleSize val="0"/>
        </c:dLbls>
        <c:gapWidth val="250"/>
        <c:overlap val="100"/>
        <c:axId val="116568064"/>
        <c:axId val="116569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-2.66</c:v>
                </c:pt>
                <c:pt idx="1">
                  <c:v>1.01</c:v>
                </c:pt>
                <c:pt idx="2">
                  <c:v>6.64</c:v>
                </c:pt>
                <c:pt idx="3">
                  <c:v>12.64</c:v>
                </c:pt>
                <c:pt idx="4">
                  <c:v>8.11</c:v>
                </c:pt>
              </c:numCache>
            </c:numRef>
          </c:val>
          <c:smooth val="0"/>
        </c:ser>
        <c:dLbls>
          <c:showLegendKey val="0"/>
          <c:showVal val="0"/>
          <c:showCatName val="0"/>
          <c:showSerName val="0"/>
          <c:showPercent val="0"/>
          <c:showBubbleSize val="0"/>
        </c:dLbls>
        <c:marker val="1"/>
        <c:smooth val="0"/>
        <c:axId val="116568064"/>
        <c:axId val="116569984"/>
      </c:lineChart>
      <c:catAx>
        <c:axId val="11656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569984"/>
        <c:crosses val="autoZero"/>
        <c:auto val="1"/>
        <c:lblAlgn val="ctr"/>
        <c:lblOffset val="100"/>
        <c:tickLblSkip val="1"/>
        <c:tickMarkSkip val="1"/>
        <c:noMultiLvlLbl val="0"/>
      </c:catAx>
      <c:valAx>
        <c:axId val="11656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6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0.08</c:v>
                </c:pt>
                <c:pt idx="4">
                  <c:v>#N/A</c:v>
                </c:pt>
                <c:pt idx="5">
                  <c:v>0.04</c:v>
                </c:pt>
                <c:pt idx="6">
                  <c:v>#N/A</c:v>
                </c:pt>
                <c:pt idx="7">
                  <c:v>0.03</c:v>
                </c:pt>
                <c:pt idx="8">
                  <c:v>#N/A</c:v>
                </c:pt>
                <c:pt idx="9">
                  <c:v>0.03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7.0000000000000007E-2</c:v>
                </c:pt>
                <c:pt idx="4">
                  <c:v>#N/A</c:v>
                </c:pt>
                <c:pt idx="5">
                  <c:v>0.04</c:v>
                </c:pt>
                <c:pt idx="6">
                  <c:v>#N/A</c:v>
                </c:pt>
                <c:pt idx="7">
                  <c:v>0.2</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0.74</c:v>
                </c:pt>
                <c:pt idx="2">
                  <c:v>#N/A</c:v>
                </c:pt>
                <c:pt idx="3">
                  <c:v>0.49</c:v>
                </c:pt>
                <c:pt idx="4">
                  <c:v>#N/A</c:v>
                </c:pt>
                <c:pt idx="5">
                  <c:v>0.31</c:v>
                </c:pt>
                <c:pt idx="6">
                  <c:v>#N/A</c:v>
                </c:pt>
                <c:pt idx="7">
                  <c:v>0.61</c:v>
                </c:pt>
                <c:pt idx="8">
                  <c:v>#N/A</c:v>
                </c:pt>
                <c:pt idx="9">
                  <c:v>0.38</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0.41</c:v>
                </c:pt>
                <c:pt idx="2">
                  <c:v>#N/A</c:v>
                </c:pt>
                <c:pt idx="3">
                  <c:v>0.68</c:v>
                </c:pt>
                <c:pt idx="4">
                  <c:v>#N/A</c:v>
                </c:pt>
                <c:pt idx="5">
                  <c:v>0.56000000000000005</c:v>
                </c:pt>
                <c:pt idx="6">
                  <c:v>#N/A</c:v>
                </c:pt>
                <c:pt idx="7">
                  <c:v>0.39</c:v>
                </c:pt>
                <c:pt idx="8">
                  <c:v>#N/A</c:v>
                </c:pt>
                <c:pt idx="9">
                  <c:v>0.64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1.26</c:v>
                </c:pt>
                <c:pt idx="2">
                  <c:v>#N/A</c:v>
                </c:pt>
                <c:pt idx="3">
                  <c:v>1.28</c:v>
                </c:pt>
                <c:pt idx="4">
                  <c:v>#N/A</c:v>
                </c:pt>
                <c:pt idx="5">
                  <c:v>1.8</c:v>
                </c:pt>
                <c:pt idx="6">
                  <c:v>#N/A</c:v>
                </c:pt>
                <c:pt idx="7">
                  <c:v>1.87</c:v>
                </c:pt>
                <c:pt idx="8">
                  <c:v>#N/A</c:v>
                </c:pt>
                <c:pt idx="9">
                  <c:v>2.16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1.34</c:v>
                </c:pt>
                <c:pt idx="2">
                  <c:v>#N/A</c:v>
                </c:pt>
                <c:pt idx="3">
                  <c:v>3.6</c:v>
                </c:pt>
                <c:pt idx="4">
                  <c:v>#N/A</c:v>
                </c:pt>
                <c:pt idx="5">
                  <c:v>6.63</c:v>
                </c:pt>
                <c:pt idx="6">
                  <c:v>#N/A</c:v>
                </c:pt>
                <c:pt idx="7">
                  <c:v>7.15</c:v>
                </c:pt>
                <c:pt idx="8">
                  <c:v>#N/A</c:v>
                </c:pt>
                <c:pt idx="9">
                  <c:v>4.92</c:v>
                </c:pt>
              </c:numCache>
            </c:numRef>
          </c:val>
        </c:ser>
        <c:dLbls>
          <c:showLegendKey val="0"/>
          <c:showVal val="0"/>
          <c:showCatName val="0"/>
          <c:showSerName val="0"/>
          <c:showPercent val="0"/>
          <c:showBubbleSize val="0"/>
        </c:dLbls>
        <c:gapWidth val="150"/>
        <c:overlap val="100"/>
        <c:axId val="116733824"/>
        <c:axId val="116735360"/>
      </c:barChart>
      <c:catAx>
        <c:axId val="1167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35360"/>
        <c:crosses val="autoZero"/>
        <c:auto val="1"/>
        <c:lblAlgn val="ctr"/>
        <c:lblOffset val="100"/>
        <c:tickLblSkip val="1"/>
        <c:tickMarkSkip val="1"/>
        <c:noMultiLvlLbl val="0"/>
      </c:catAx>
      <c:valAx>
        <c:axId val="11673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3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205</c:v>
                </c:pt>
                <c:pt idx="5">
                  <c:v>220</c:v>
                </c:pt>
                <c:pt idx="8">
                  <c:v>240</c:v>
                </c:pt>
                <c:pt idx="11">
                  <c:v>248</c:v>
                </c:pt>
                <c:pt idx="14">
                  <c:v>248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c:v>
                </c:pt>
                <c:pt idx="3">
                  <c:v>7</c:v>
                </c:pt>
                <c:pt idx="6">
                  <c:v>7</c:v>
                </c:pt>
                <c:pt idx="9">
                  <c:v>11</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55</c:v>
                </c:pt>
                <c:pt idx="3">
                  <c:v>50</c:v>
                </c:pt>
                <c:pt idx="6">
                  <c:v>45</c:v>
                </c:pt>
                <c:pt idx="9">
                  <c:v>41</c:v>
                </c:pt>
                <c:pt idx="12">
                  <c:v>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378</c:v>
                </c:pt>
                <c:pt idx="3">
                  <c:v>370</c:v>
                </c:pt>
                <c:pt idx="6">
                  <c:v>383</c:v>
                </c:pt>
                <c:pt idx="9">
                  <c:v>371</c:v>
                </c:pt>
                <c:pt idx="12">
                  <c:v>377</c:v>
                </c:pt>
              </c:numCache>
            </c:numRef>
          </c:val>
        </c:ser>
        <c:dLbls>
          <c:showLegendKey val="0"/>
          <c:showVal val="0"/>
          <c:showCatName val="0"/>
          <c:showSerName val="0"/>
          <c:showPercent val="0"/>
          <c:showBubbleSize val="0"/>
        </c:dLbls>
        <c:gapWidth val="100"/>
        <c:overlap val="100"/>
        <c:axId val="117498240"/>
        <c:axId val="11750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243</c:v>
                </c:pt>
                <c:pt idx="2">
                  <c:v>#N/A</c:v>
                </c:pt>
                <c:pt idx="3">
                  <c:v>#N/A</c:v>
                </c:pt>
                <c:pt idx="4">
                  <c:v>207</c:v>
                </c:pt>
                <c:pt idx="5">
                  <c:v>#N/A</c:v>
                </c:pt>
                <c:pt idx="6">
                  <c:v>#N/A</c:v>
                </c:pt>
                <c:pt idx="7">
                  <c:v>195</c:v>
                </c:pt>
                <c:pt idx="8">
                  <c:v>#N/A</c:v>
                </c:pt>
                <c:pt idx="9">
                  <c:v>#N/A</c:v>
                </c:pt>
                <c:pt idx="10">
                  <c:v>175</c:v>
                </c:pt>
                <c:pt idx="11">
                  <c:v>#N/A</c:v>
                </c:pt>
                <c:pt idx="12">
                  <c:v>#N/A</c:v>
                </c:pt>
                <c:pt idx="13">
                  <c:v>176</c:v>
                </c:pt>
                <c:pt idx="14">
                  <c:v>#N/A</c:v>
                </c:pt>
              </c:numCache>
            </c:numRef>
          </c:val>
          <c:smooth val="0"/>
        </c:ser>
        <c:dLbls>
          <c:showLegendKey val="0"/>
          <c:showVal val="0"/>
          <c:showCatName val="0"/>
          <c:showSerName val="0"/>
          <c:showPercent val="0"/>
          <c:showBubbleSize val="0"/>
        </c:dLbls>
        <c:marker val="1"/>
        <c:smooth val="0"/>
        <c:axId val="117498240"/>
        <c:axId val="117500160"/>
      </c:lineChart>
      <c:catAx>
        <c:axId val="11749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00160"/>
        <c:crosses val="autoZero"/>
        <c:auto val="1"/>
        <c:lblAlgn val="ctr"/>
        <c:lblOffset val="100"/>
        <c:tickLblSkip val="1"/>
        <c:tickMarkSkip val="1"/>
        <c:noMultiLvlLbl val="0"/>
      </c:catAx>
      <c:valAx>
        <c:axId val="11750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9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2411</c:v>
                </c:pt>
                <c:pt idx="5">
                  <c:v>2564</c:v>
                </c:pt>
                <c:pt idx="8">
                  <c:v>2810</c:v>
                </c:pt>
                <c:pt idx="11">
                  <c:v>3088</c:v>
                </c:pt>
                <c:pt idx="14">
                  <c:v>3239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316</c:v>
                </c:pt>
                <c:pt idx="5">
                  <c:v>311</c:v>
                </c:pt>
                <c:pt idx="8">
                  <c:v>428</c:v>
                </c:pt>
                <c:pt idx="11">
                  <c:v>437</c:v>
                </c:pt>
                <c:pt idx="14">
                  <c:v>370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1119</c:v>
                </c:pt>
                <c:pt idx="5">
                  <c:v>1091</c:v>
                </c:pt>
                <c:pt idx="8">
                  <c:v>962</c:v>
                </c:pt>
                <c:pt idx="11">
                  <c:v>1115</c:v>
                </c:pt>
                <c:pt idx="14">
                  <c:v>1444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347</c:v>
                </c:pt>
                <c:pt idx="3">
                  <c:v>259</c:v>
                </c:pt>
                <c:pt idx="6">
                  <c:v>322</c:v>
                </c:pt>
                <c:pt idx="9">
                  <c:v>322</c:v>
                </c:pt>
                <c:pt idx="12">
                  <c:v>291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596</c:v>
                </c:pt>
                <c:pt idx="3">
                  <c:v>589</c:v>
                </c:pt>
                <c:pt idx="6">
                  <c:v>545</c:v>
                </c:pt>
                <c:pt idx="9">
                  <c:v>546</c:v>
                </c:pt>
                <c:pt idx="12">
                  <c:v>568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43</c:v>
                </c:pt>
                <c:pt idx="3">
                  <c:v>51</c:v>
                </c:pt>
                <c:pt idx="6">
                  <c:v>45</c:v>
                </c:pt>
                <c:pt idx="9">
                  <c:v>35</c:v>
                </c:pt>
                <c:pt idx="12">
                  <c:v>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401</c:v>
                </c:pt>
                <c:pt idx="3">
                  <c:v>372</c:v>
                </c:pt>
                <c:pt idx="6">
                  <c:v>356</c:v>
                </c:pt>
                <c:pt idx="9">
                  <c:v>332</c:v>
                </c:pt>
                <c:pt idx="12">
                  <c:v>322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3756</c:v>
                </c:pt>
                <c:pt idx="3">
                  <c:v>3864</c:v>
                </c:pt>
                <c:pt idx="6">
                  <c:v>4082</c:v>
                </c:pt>
                <c:pt idx="9">
                  <c:v>4476</c:v>
                </c:pt>
                <c:pt idx="12">
                  <c:v>4638</c:v>
                </c:pt>
              </c:numCache>
            </c:numRef>
          </c:val>
        </c:ser>
        <c:dLbls>
          <c:showLegendKey val="0"/>
          <c:showVal val="0"/>
          <c:showCatName val="0"/>
          <c:showSerName val="0"/>
          <c:showPercent val="0"/>
          <c:showBubbleSize val="0"/>
        </c:dLbls>
        <c:gapWidth val="100"/>
        <c:overlap val="100"/>
        <c:axId val="116697344"/>
        <c:axId val="11671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1298</c:v>
                </c:pt>
                <c:pt idx="2">
                  <c:v>#N/A</c:v>
                </c:pt>
                <c:pt idx="3">
                  <c:v>#N/A</c:v>
                </c:pt>
                <c:pt idx="4">
                  <c:v>1169</c:v>
                </c:pt>
                <c:pt idx="5">
                  <c:v>#N/A</c:v>
                </c:pt>
                <c:pt idx="6">
                  <c:v>#N/A</c:v>
                </c:pt>
                <c:pt idx="7">
                  <c:v>1150</c:v>
                </c:pt>
                <c:pt idx="8">
                  <c:v>#N/A</c:v>
                </c:pt>
                <c:pt idx="9">
                  <c:v>#N/A</c:v>
                </c:pt>
                <c:pt idx="10">
                  <c:v>1072</c:v>
                </c:pt>
                <c:pt idx="11">
                  <c:v>#N/A</c:v>
                </c:pt>
                <c:pt idx="12">
                  <c:v>#N/A</c:v>
                </c:pt>
                <c:pt idx="13">
                  <c:v>809</c:v>
                </c:pt>
                <c:pt idx="14">
                  <c:v>#N/A</c:v>
                </c:pt>
              </c:numCache>
            </c:numRef>
          </c:val>
          <c:smooth val="0"/>
        </c:ser>
        <c:dLbls>
          <c:showLegendKey val="0"/>
          <c:showVal val="0"/>
          <c:showCatName val="0"/>
          <c:showSerName val="0"/>
          <c:showPercent val="0"/>
          <c:showBubbleSize val="0"/>
        </c:dLbls>
        <c:marker val="1"/>
        <c:smooth val="0"/>
        <c:axId val="116697344"/>
        <c:axId val="116711808"/>
      </c:lineChart>
      <c:catAx>
        <c:axId val="1166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11808"/>
        <c:crosses val="autoZero"/>
        <c:auto val="1"/>
        <c:lblAlgn val="ctr"/>
        <c:lblOffset val="100"/>
        <c:tickLblSkip val="1"/>
        <c:tickMarkSkip val="1"/>
        <c:noMultiLvlLbl val="0"/>
      </c:catAx>
      <c:valAx>
        <c:axId val="11671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9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6,518
6,427
10.56
3,896,824
3,775,325
110,787
2,250,705
4,637,988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平成17年度、18年度と町内石油関係企業から多額の税収（法人町民税）が</a:t>
          </a:r>
          <a:r>
            <a:rPr lang="ja-JP" altLang="en-US" sz="1100" b="0" i="0" baseline="0">
              <a:solidFill>
                <a:schemeClr val="dk1"/>
              </a:solidFill>
              <a:effectLst/>
              <a:latin typeface="+mn-lt"/>
              <a:ea typeface="+mn-ea"/>
              <a:cs typeface="+mn-cs"/>
            </a:rPr>
            <a:t>入り、</a:t>
          </a:r>
          <a:r>
            <a:rPr lang="ja-JP" altLang="ja-JP" sz="1100" b="0" i="0" baseline="0">
              <a:solidFill>
                <a:schemeClr val="dk1"/>
              </a:solidFill>
              <a:effectLst/>
              <a:latin typeface="+mn-lt"/>
              <a:ea typeface="+mn-ea"/>
              <a:cs typeface="+mn-cs"/>
            </a:rPr>
            <a:t>財政力指数は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類似団体平均を大きく上回</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平成19年度以降は法人町民税が激減し、平成20年度から普通交付税の交付団体となった。税収の減少に伴い、財政力指数も同様に下降を続けている。</a:t>
          </a:r>
          <a:endParaRPr lang="ja-JP" altLang="ja-JP" sz="1400">
            <a:effectLst/>
          </a:endParaRPr>
        </a:p>
        <a:p>
          <a:pPr rtl="0"/>
          <a:r>
            <a:rPr lang="ja-JP" altLang="ja-JP" sz="1100" b="0" i="0" baseline="0">
              <a:solidFill>
                <a:schemeClr val="dk1"/>
              </a:solidFill>
              <a:effectLst/>
              <a:latin typeface="+mn-lt"/>
              <a:ea typeface="+mn-ea"/>
              <a:cs typeface="+mn-cs"/>
            </a:rPr>
            <a:t>　近年は、町内の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大石油関係企業からの法人税割税収は、最低ラインを推移しており、今後も景気の低迷が続けば、設備投資が抑制され、固定資産税（償却資産税）が年々減少していき、財政力指数もそれに伴い低下していくことが予想され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124460</xdr:rowOff>
    </xdr:from>
    <xdr:to>
      <xdr:col>7</xdr:col>
      <xdr:colOff>152400</xdr:colOff>
      <xdr:row>41</xdr:row>
      <xdr:rowOff>148590</xdr:rowOff>
    </xdr:to>
    <xdr:cxnSp macro="">
      <xdr:nvCxnSpPr>
        <xdr:cNvPr id="67" name="直線コネクタ 66"/>
        <xdr:cNvCxnSpPr/>
      </xdr:nvCxnSpPr>
      <xdr:spPr>
        <a:xfrm>
          <a:off x="4114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100330</xdr:rowOff>
    </xdr:from>
    <xdr:to>
      <xdr:col>6</xdr:col>
      <xdr:colOff>0</xdr:colOff>
      <xdr:row>41</xdr:row>
      <xdr:rowOff>124460</xdr:rowOff>
    </xdr:to>
    <xdr:cxnSp macro="">
      <xdr:nvCxnSpPr>
        <xdr:cNvPr id="70" name="直線コネクタ 69"/>
        <xdr:cNvCxnSpPr/>
      </xdr:nvCxnSpPr>
      <xdr:spPr>
        <a:xfrm>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60113</xdr:rowOff>
    </xdr:from>
    <xdr:to>
      <xdr:col>4</xdr:col>
      <xdr:colOff>482600</xdr:colOff>
      <xdr:row>41</xdr:row>
      <xdr:rowOff>100330</xdr:rowOff>
    </xdr:to>
    <xdr:cxnSp macro="">
      <xdr:nvCxnSpPr>
        <xdr:cNvPr id="73" name="直線コネクタ 72"/>
        <xdr:cNvCxnSpPr/>
      </xdr:nvCxnSpPr>
      <xdr:spPr>
        <a:xfrm>
          <a:off x="2336800" y="708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143087</xdr:rowOff>
    </xdr:from>
    <xdr:to>
      <xdr:col>3</xdr:col>
      <xdr:colOff>279400</xdr:colOff>
      <xdr:row>41</xdr:row>
      <xdr:rowOff>60113</xdr:rowOff>
    </xdr:to>
    <xdr:cxnSp macro="">
      <xdr:nvCxnSpPr>
        <xdr:cNvPr id="76" name="直線コネクタ 75"/>
        <xdr:cNvCxnSpPr/>
      </xdr:nvCxnSpPr>
      <xdr:spPr>
        <a:xfrm>
          <a:off x="1447800" y="70010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86" name="円/楕円 85"/>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114317</xdr:rowOff>
    </xdr:from>
    <xdr:ext cx="762000" cy="259045"/>
    <xdr:sp macro="" textlink="">
      <xdr:nvSpPr>
        <xdr:cNvPr id="87" name="財政力該当値テキスト"/>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73660</xdr:rowOff>
    </xdr:from>
    <xdr:to>
      <xdr:col>6</xdr:col>
      <xdr:colOff>50800</xdr:colOff>
      <xdr:row>42</xdr:row>
      <xdr:rowOff>3810</xdr:rowOff>
    </xdr:to>
    <xdr:sp macro="" textlink="">
      <xdr:nvSpPr>
        <xdr:cNvPr id="88" name="円/楕円 87"/>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89" name="テキスト ボックス 88"/>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49530</xdr:rowOff>
    </xdr:from>
    <xdr:to>
      <xdr:col>4</xdr:col>
      <xdr:colOff>533400</xdr:colOff>
      <xdr:row>41</xdr:row>
      <xdr:rowOff>151130</xdr:rowOff>
    </xdr:to>
    <xdr:sp macro="" textlink="">
      <xdr:nvSpPr>
        <xdr:cNvPr id="90" name="円/楕円 89"/>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161307</xdr:rowOff>
    </xdr:from>
    <xdr:ext cx="762000" cy="259045"/>
    <xdr:sp macro="" textlink="">
      <xdr:nvSpPr>
        <xdr:cNvPr id="91" name="テキスト ボックス 90"/>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9313</xdr:rowOff>
    </xdr:from>
    <xdr:to>
      <xdr:col>3</xdr:col>
      <xdr:colOff>330200</xdr:colOff>
      <xdr:row>41</xdr:row>
      <xdr:rowOff>110913</xdr:rowOff>
    </xdr:to>
    <xdr:sp macro="" textlink="">
      <xdr:nvSpPr>
        <xdr:cNvPr id="92" name="円/楕円 91"/>
        <xdr:cNvSpPr/>
      </xdr:nvSpPr>
      <xdr:spPr>
        <a:xfrm>
          <a:off x="2286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121090</xdr:rowOff>
    </xdr:from>
    <xdr:ext cx="762000" cy="259045"/>
    <xdr:sp macro="" textlink="">
      <xdr:nvSpPr>
        <xdr:cNvPr id="93" name="テキスト ボックス 92"/>
        <xdr:cNvSpPr txBox="1"/>
      </xdr:nvSpPr>
      <xdr:spPr>
        <a:xfrm>
          <a:off x="1955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92287</xdr:rowOff>
    </xdr:from>
    <xdr:to>
      <xdr:col>2</xdr:col>
      <xdr:colOff>127000</xdr:colOff>
      <xdr:row>41</xdr:row>
      <xdr:rowOff>22437</xdr:rowOff>
    </xdr:to>
    <xdr:sp macro="" textlink="">
      <xdr:nvSpPr>
        <xdr:cNvPr id="94" name="円/楕円 93"/>
        <xdr:cNvSpPr/>
      </xdr:nvSpPr>
      <xdr:spPr>
        <a:xfrm>
          <a:off x="1397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32614</xdr:rowOff>
    </xdr:from>
    <xdr:ext cx="762000" cy="259045"/>
    <xdr:sp macro="" textlink="">
      <xdr:nvSpPr>
        <xdr:cNvPr id="95" name="テキスト ボックス 94"/>
        <xdr:cNvSpPr txBox="1"/>
      </xdr:nvSpPr>
      <xdr:spPr>
        <a:xfrm>
          <a:off x="1066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平成21～</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、町民法人税の落ち込みが多額であったため、単年度の普通交付税では精算しきれず、特別交付税への振替措置が行われ、経常一般財源総額は本来の数値に回復しなかった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年度においても高い数値ではあるものの、低下傾向がみられる。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ただし</a:t>
          </a:r>
          <a:r>
            <a:rPr lang="ja-JP" altLang="ja-JP" sz="1100" b="0" i="0" baseline="0">
              <a:solidFill>
                <a:schemeClr val="dk1"/>
              </a:solidFill>
              <a:effectLst/>
              <a:latin typeface="+mn-lt"/>
              <a:ea typeface="+mn-ea"/>
              <a:cs typeface="+mn-cs"/>
            </a:rPr>
            <a:t>、町内石油関係企業から多額の税収（法人町民税）が入</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平成17年度には、76.1％の数値を示すなど、当町の経常収支比率は町内</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大企業の業績に大きく左右される特徴があり、単年度の数値で財政の弾力性を判断することは困難である。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97065</xdr:rowOff>
    </xdr:from>
    <xdr:to>
      <xdr:col>7</xdr:col>
      <xdr:colOff>152400</xdr:colOff>
      <xdr:row>64</xdr:row>
      <xdr:rowOff>70394</xdr:rowOff>
    </xdr:to>
    <xdr:cxnSp macro="">
      <xdr:nvCxnSpPr>
        <xdr:cNvPr id="132" name="直線コネクタ 131"/>
        <xdr:cNvCxnSpPr/>
      </xdr:nvCxnSpPr>
      <xdr:spPr>
        <a:xfrm flipV="1">
          <a:off x="4114800" y="10898415"/>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70394</xdr:rowOff>
    </xdr:from>
    <xdr:to>
      <xdr:col>6</xdr:col>
      <xdr:colOff>0</xdr:colOff>
      <xdr:row>64</xdr:row>
      <xdr:rowOff>139337</xdr:rowOff>
    </xdr:to>
    <xdr:cxnSp macro="">
      <xdr:nvCxnSpPr>
        <xdr:cNvPr id="135" name="直線コネクタ 134"/>
        <xdr:cNvCxnSpPr/>
      </xdr:nvCxnSpPr>
      <xdr:spPr>
        <a:xfrm flipV="1">
          <a:off x="3225800" y="1104319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139337</xdr:rowOff>
    </xdr:from>
    <xdr:to>
      <xdr:col>4</xdr:col>
      <xdr:colOff>482600</xdr:colOff>
      <xdr:row>64</xdr:row>
      <xdr:rowOff>156573</xdr:rowOff>
    </xdr:to>
    <xdr:cxnSp macro="">
      <xdr:nvCxnSpPr>
        <xdr:cNvPr id="138" name="直線コネクタ 137"/>
        <xdr:cNvCxnSpPr/>
      </xdr:nvCxnSpPr>
      <xdr:spPr>
        <a:xfrm flipV="1">
          <a:off x="2336800" y="1111213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156573</xdr:rowOff>
    </xdr:from>
    <xdr:to>
      <xdr:col>3</xdr:col>
      <xdr:colOff>279400</xdr:colOff>
      <xdr:row>65</xdr:row>
      <xdr:rowOff>109220</xdr:rowOff>
    </xdr:to>
    <xdr:cxnSp macro="">
      <xdr:nvCxnSpPr>
        <xdr:cNvPr id="141" name="直線コネクタ 140"/>
        <xdr:cNvCxnSpPr/>
      </xdr:nvCxnSpPr>
      <xdr:spPr>
        <a:xfrm flipV="1">
          <a:off x="1447800" y="1112937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43" name="テキスト ボックス 142"/>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51" name="円/楕円 150"/>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18342</xdr:rowOff>
    </xdr:from>
    <xdr:ext cx="762000" cy="259045"/>
    <xdr:sp macro="" textlink="">
      <xdr:nvSpPr>
        <xdr:cNvPr id="152" name="財政構造の弾力性該当値テキスト"/>
        <xdr:cNvSpPr txBox="1"/>
      </xdr:nvSpPr>
      <xdr:spPr>
        <a:xfrm>
          <a:off x="5041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19594</xdr:rowOff>
    </xdr:from>
    <xdr:to>
      <xdr:col>6</xdr:col>
      <xdr:colOff>50800</xdr:colOff>
      <xdr:row>64</xdr:row>
      <xdr:rowOff>121194</xdr:rowOff>
    </xdr:to>
    <xdr:sp macro="" textlink="">
      <xdr:nvSpPr>
        <xdr:cNvPr id="153" name="円/楕円 152"/>
        <xdr:cNvSpPr/>
      </xdr:nvSpPr>
      <xdr:spPr>
        <a:xfrm>
          <a:off x="4064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105971</xdr:rowOff>
    </xdr:from>
    <xdr:ext cx="736600" cy="259045"/>
    <xdr:sp macro="" textlink="">
      <xdr:nvSpPr>
        <xdr:cNvPr id="154" name="テキスト ボックス 153"/>
        <xdr:cNvSpPr txBox="1"/>
      </xdr:nvSpPr>
      <xdr:spPr>
        <a:xfrm>
          <a:off x="3733800" y="1107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88537</xdr:rowOff>
    </xdr:from>
    <xdr:to>
      <xdr:col>4</xdr:col>
      <xdr:colOff>533400</xdr:colOff>
      <xdr:row>65</xdr:row>
      <xdr:rowOff>18687</xdr:rowOff>
    </xdr:to>
    <xdr:sp macro="" textlink="">
      <xdr:nvSpPr>
        <xdr:cNvPr id="155" name="円/楕円 154"/>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3464</xdr:rowOff>
    </xdr:from>
    <xdr:ext cx="762000" cy="259045"/>
    <xdr:sp macro="" textlink="">
      <xdr:nvSpPr>
        <xdr:cNvPr id="156" name="テキスト ボックス 155"/>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105773</xdr:rowOff>
    </xdr:from>
    <xdr:to>
      <xdr:col>3</xdr:col>
      <xdr:colOff>330200</xdr:colOff>
      <xdr:row>65</xdr:row>
      <xdr:rowOff>35923</xdr:rowOff>
    </xdr:to>
    <xdr:sp macro="" textlink="">
      <xdr:nvSpPr>
        <xdr:cNvPr id="157" name="円/楕円 156"/>
        <xdr:cNvSpPr/>
      </xdr:nvSpPr>
      <xdr:spPr>
        <a:xfrm>
          <a:off x="2286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20700</xdr:rowOff>
    </xdr:from>
    <xdr:ext cx="762000" cy="259045"/>
    <xdr:sp macro="" textlink="">
      <xdr:nvSpPr>
        <xdr:cNvPr id="158" name="テキスト ボックス 157"/>
        <xdr:cNvSpPr txBox="1"/>
      </xdr:nvSpPr>
      <xdr:spPr>
        <a:xfrm>
          <a:off x="1955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58420</xdr:rowOff>
    </xdr:from>
    <xdr:to>
      <xdr:col>2</xdr:col>
      <xdr:colOff>127000</xdr:colOff>
      <xdr:row>65</xdr:row>
      <xdr:rowOff>160020</xdr:rowOff>
    </xdr:to>
    <xdr:sp macro="" textlink="">
      <xdr:nvSpPr>
        <xdr:cNvPr id="159" name="円/楕円 158"/>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144797</xdr:rowOff>
    </xdr:from>
    <xdr:ext cx="762000" cy="259045"/>
    <xdr:sp macro="" textlink="">
      <xdr:nvSpPr>
        <xdr:cNvPr id="160" name="テキスト ボックス 159"/>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[194,156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年間で最も低い</a:t>
          </a:r>
          <a:r>
            <a:rPr lang="ja-JP" altLang="ja-JP" sz="1100" b="0" i="0" baseline="0">
              <a:solidFill>
                <a:schemeClr val="dk1"/>
              </a:solidFill>
              <a:effectLst/>
              <a:latin typeface="+mn-lt"/>
              <a:ea typeface="+mn-ea"/>
              <a:cs typeface="+mn-cs"/>
            </a:rPr>
            <a:t>決算額となっている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これは、平成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年度に小学校整備事業が完了し、物件費が低下したことや、産休・育休を取得した職員が増加したことが要因と考えられる。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なお、</a:t>
          </a:r>
          <a:r>
            <a:rPr lang="ja-JP" altLang="ja-JP" sz="1100" b="0" i="0" baseline="0">
              <a:solidFill>
                <a:schemeClr val="dk1"/>
              </a:solidFill>
              <a:effectLst/>
              <a:latin typeface="+mn-lt"/>
              <a:ea typeface="+mn-ea"/>
              <a:cs typeface="+mn-cs"/>
            </a:rPr>
            <a:t>物件費の決算額の水準</a:t>
          </a:r>
          <a:r>
            <a:rPr lang="ja-JP" altLang="en-US" sz="1100" b="0" i="0" baseline="0">
              <a:solidFill>
                <a:schemeClr val="dk1"/>
              </a:solidFill>
              <a:effectLst/>
              <a:latin typeface="+mn-lt"/>
              <a:ea typeface="+mn-ea"/>
              <a:cs typeface="+mn-cs"/>
            </a:rPr>
            <a:t>が高い</a:t>
          </a:r>
          <a:r>
            <a:rPr lang="ja-JP" altLang="ja-JP" sz="1100" b="0" i="0" baseline="0">
              <a:solidFill>
                <a:schemeClr val="dk1"/>
              </a:solidFill>
              <a:effectLst/>
              <a:latin typeface="+mn-lt"/>
              <a:ea typeface="+mn-ea"/>
              <a:cs typeface="+mn-cs"/>
            </a:rPr>
            <a:t>要因の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つとして、町独自の</a:t>
          </a:r>
          <a:r>
            <a:rPr lang="ja-JP" altLang="en-US" sz="1100" b="0" i="0" baseline="0">
              <a:solidFill>
                <a:schemeClr val="dk1"/>
              </a:solidFill>
              <a:effectLst/>
              <a:latin typeface="+mn-lt"/>
              <a:ea typeface="+mn-ea"/>
              <a:cs typeface="+mn-cs"/>
            </a:rPr>
            <a:t>充実した</a:t>
          </a:r>
          <a:r>
            <a:rPr lang="ja-JP" altLang="ja-JP" sz="1100" b="0" i="0" baseline="0">
              <a:solidFill>
                <a:schemeClr val="dk1"/>
              </a:solidFill>
              <a:effectLst/>
              <a:latin typeface="+mn-lt"/>
              <a:ea typeface="+mn-ea"/>
              <a:cs typeface="+mn-cs"/>
            </a:rPr>
            <a:t>教育施策</a:t>
          </a:r>
          <a:r>
            <a:rPr lang="ja-JP" altLang="en-US" sz="1100" b="0" i="0" baseline="0">
              <a:solidFill>
                <a:schemeClr val="dk1"/>
              </a:solidFill>
              <a:effectLst/>
              <a:latin typeface="+mn-lt"/>
              <a:ea typeface="+mn-ea"/>
              <a:cs typeface="+mn-cs"/>
            </a:rPr>
            <a:t>（ＩＣＴ機器の導入等）</a:t>
          </a:r>
          <a:r>
            <a:rPr lang="ja-JP" altLang="ja-JP" sz="1100" b="0" i="0" baseline="0">
              <a:solidFill>
                <a:schemeClr val="dk1"/>
              </a:solidFill>
              <a:effectLst/>
              <a:latin typeface="+mn-lt"/>
              <a:ea typeface="+mn-ea"/>
              <a:cs typeface="+mn-cs"/>
            </a:rPr>
            <a:t>が多いことがあげられる。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事務事業の見直しや業務の民間委託等により、人件費・物件費を圧縮に努めていきたい。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18955</xdr:rowOff>
    </xdr:from>
    <xdr:to>
      <xdr:col>7</xdr:col>
      <xdr:colOff>152400</xdr:colOff>
      <xdr:row>82</xdr:row>
      <xdr:rowOff>33817</xdr:rowOff>
    </xdr:to>
    <xdr:cxnSp macro="">
      <xdr:nvCxnSpPr>
        <xdr:cNvPr id="196" name="直線コネクタ 195"/>
        <xdr:cNvCxnSpPr/>
      </xdr:nvCxnSpPr>
      <xdr:spPr>
        <a:xfrm flipV="1">
          <a:off x="4114800" y="14077855"/>
          <a:ext cx="838200" cy="1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33817</xdr:rowOff>
    </xdr:from>
    <xdr:to>
      <xdr:col>6</xdr:col>
      <xdr:colOff>0</xdr:colOff>
      <xdr:row>82</xdr:row>
      <xdr:rowOff>38452</xdr:rowOff>
    </xdr:to>
    <xdr:cxnSp macro="">
      <xdr:nvCxnSpPr>
        <xdr:cNvPr id="199" name="直線コネクタ 198"/>
        <xdr:cNvCxnSpPr/>
      </xdr:nvCxnSpPr>
      <xdr:spPr>
        <a:xfrm flipV="1">
          <a:off x="3225800" y="14092717"/>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35677</xdr:rowOff>
    </xdr:from>
    <xdr:to>
      <xdr:col>4</xdr:col>
      <xdr:colOff>482600</xdr:colOff>
      <xdr:row>82</xdr:row>
      <xdr:rowOff>38452</xdr:rowOff>
    </xdr:to>
    <xdr:cxnSp macro="">
      <xdr:nvCxnSpPr>
        <xdr:cNvPr id="202" name="直線コネクタ 201"/>
        <xdr:cNvCxnSpPr/>
      </xdr:nvCxnSpPr>
      <xdr:spPr>
        <a:xfrm>
          <a:off x="2336800" y="14094577"/>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32401</xdr:rowOff>
    </xdr:from>
    <xdr:to>
      <xdr:col>3</xdr:col>
      <xdr:colOff>279400</xdr:colOff>
      <xdr:row>82</xdr:row>
      <xdr:rowOff>35677</xdr:rowOff>
    </xdr:to>
    <xdr:cxnSp macro="">
      <xdr:nvCxnSpPr>
        <xdr:cNvPr id="205" name="直線コネクタ 204"/>
        <xdr:cNvCxnSpPr/>
      </xdr:nvCxnSpPr>
      <xdr:spPr>
        <a:xfrm>
          <a:off x="1447800" y="14091301"/>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75705</xdr:rowOff>
    </xdr:from>
    <xdr:ext cx="762000" cy="259045"/>
    <xdr:sp macro="" textlink="">
      <xdr:nvSpPr>
        <xdr:cNvPr id="207" name="テキスト ボックス 206"/>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139605</xdr:rowOff>
    </xdr:from>
    <xdr:to>
      <xdr:col>7</xdr:col>
      <xdr:colOff>203200</xdr:colOff>
      <xdr:row>82</xdr:row>
      <xdr:rowOff>69755</xdr:rowOff>
    </xdr:to>
    <xdr:sp macro="" textlink="">
      <xdr:nvSpPr>
        <xdr:cNvPr id="215" name="円/楕円 214"/>
        <xdr:cNvSpPr/>
      </xdr:nvSpPr>
      <xdr:spPr>
        <a:xfrm>
          <a:off x="4902200" y="140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156132</xdr:rowOff>
    </xdr:from>
    <xdr:ext cx="762000" cy="259045"/>
    <xdr:sp macro="" textlink="">
      <xdr:nvSpPr>
        <xdr:cNvPr id="216" name="人件費・物件費等の状況該当値テキスト"/>
        <xdr:cNvSpPr txBox="1"/>
      </xdr:nvSpPr>
      <xdr:spPr>
        <a:xfrm>
          <a:off x="5041900" y="138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194,156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154467</xdr:rowOff>
    </xdr:from>
    <xdr:to>
      <xdr:col>6</xdr:col>
      <xdr:colOff>50800</xdr:colOff>
      <xdr:row>82</xdr:row>
      <xdr:rowOff>84617</xdr:rowOff>
    </xdr:to>
    <xdr:sp macro="" textlink="">
      <xdr:nvSpPr>
        <xdr:cNvPr id="217" name="円/楕円 216"/>
        <xdr:cNvSpPr/>
      </xdr:nvSpPr>
      <xdr:spPr>
        <a:xfrm>
          <a:off x="4064000" y="1404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94794</xdr:rowOff>
    </xdr:from>
    <xdr:ext cx="736600" cy="259045"/>
    <xdr:sp macro="" textlink="">
      <xdr:nvSpPr>
        <xdr:cNvPr id="218" name="テキスト ボックス 217"/>
        <xdr:cNvSpPr txBox="1"/>
      </xdr:nvSpPr>
      <xdr:spPr>
        <a:xfrm>
          <a:off x="3733800" y="1381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159102</xdr:rowOff>
    </xdr:from>
    <xdr:to>
      <xdr:col>4</xdr:col>
      <xdr:colOff>533400</xdr:colOff>
      <xdr:row>82</xdr:row>
      <xdr:rowOff>89252</xdr:rowOff>
    </xdr:to>
    <xdr:sp macro="" textlink="">
      <xdr:nvSpPr>
        <xdr:cNvPr id="219" name="円/楕円 218"/>
        <xdr:cNvSpPr/>
      </xdr:nvSpPr>
      <xdr:spPr>
        <a:xfrm>
          <a:off x="3175000" y="140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74029</xdr:rowOff>
    </xdr:from>
    <xdr:ext cx="762000" cy="259045"/>
    <xdr:sp macro="" textlink="">
      <xdr:nvSpPr>
        <xdr:cNvPr id="220" name="テキスト ボックス 219"/>
        <xdr:cNvSpPr txBox="1"/>
      </xdr:nvSpPr>
      <xdr:spPr>
        <a:xfrm>
          <a:off x="2844800" y="1413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205,467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156327</xdr:rowOff>
    </xdr:from>
    <xdr:to>
      <xdr:col>3</xdr:col>
      <xdr:colOff>330200</xdr:colOff>
      <xdr:row>82</xdr:row>
      <xdr:rowOff>86477</xdr:rowOff>
    </xdr:to>
    <xdr:sp macro="" textlink="">
      <xdr:nvSpPr>
        <xdr:cNvPr id="221" name="円/楕円 220"/>
        <xdr:cNvSpPr/>
      </xdr:nvSpPr>
      <xdr:spPr>
        <a:xfrm>
          <a:off x="2286000" y="140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71254</xdr:rowOff>
    </xdr:from>
    <xdr:ext cx="762000" cy="259045"/>
    <xdr:sp macro="" textlink="">
      <xdr:nvSpPr>
        <xdr:cNvPr id="222" name="テキスト ボックス 221"/>
        <xdr:cNvSpPr txBox="1"/>
      </xdr:nvSpPr>
      <xdr:spPr>
        <a:xfrm>
          <a:off x="1955800" y="1413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203,857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153051</xdr:rowOff>
    </xdr:from>
    <xdr:to>
      <xdr:col>2</xdr:col>
      <xdr:colOff>127000</xdr:colOff>
      <xdr:row>82</xdr:row>
      <xdr:rowOff>83201</xdr:rowOff>
    </xdr:to>
    <xdr:sp macro="" textlink="">
      <xdr:nvSpPr>
        <xdr:cNvPr id="223" name="円/楕円 222"/>
        <xdr:cNvSpPr/>
      </xdr:nvSpPr>
      <xdr:spPr>
        <a:xfrm>
          <a:off x="1397000" y="140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67978</xdr:rowOff>
    </xdr:from>
    <xdr:ext cx="762000" cy="259045"/>
    <xdr:sp macro="" textlink="">
      <xdr:nvSpPr>
        <xdr:cNvPr id="224" name="テキスト ボックス 223"/>
        <xdr:cNvSpPr txBox="1"/>
      </xdr:nvSpPr>
      <xdr:spPr>
        <a:xfrm>
          <a:off x="1066800" y="1412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ラスパイレス指数について、小規模団体においては経験年数階層内における職員分布が変わった場合に変動することがあるが、本町においても職員構成に変動が生じていることが指数変動の要因となっ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年度は、国家公務員の給与削減</a:t>
          </a:r>
          <a:r>
            <a:rPr lang="ja-JP" altLang="en-US" sz="1100" b="0" i="0" baseline="0">
              <a:solidFill>
                <a:schemeClr val="dk1"/>
              </a:solidFill>
              <a:effectLst/>
              <a:latin typeface="+mn-lt"/>
              <a:ea typeface="+mn-ea"/>
              <a:cs typeface="+mn-cs"/>
            </a:rPr>
            <a:t>が終了した影響で指数は低下している。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150368</xdr:rowOff>
    </xdr:from>
    <xdr:to>
      <xdr:col>24</xdr:col>
      <xdr:colOff>558800</xdr:colOff>
      <xdr:row>87</xdr:row>
      <xdr:rowOff>113537</xdr:rowOff>
    </xdr:to>
    <xdr:cxnSp macro="">
      <xdr:nvCxnSpPr>
        <xdr:cNvPr id="251" name="直線コネクタ 250"/>
        <xdr:cNvCxnSpPr/>
      </xdr:nvCxnSpPr>
      <xdr:spPr>
        <a:xfrm flipV="1">
          <a:off x="17018000" y="14209268"/>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85614</xdr:rowOff>
    </xdr:from>
    <xdr:ext cx="762000" cy="259045"/>
    <xdr:sp macro="" textlink="">
      <xdr:nvSpPr>
        <xdr:cNvPr id="252" name="給与水準   （国との比較）最小値テキスト"/>
        <xdr:cNvSpPr txBox="1"/>
      </xdr:nvSpPr>
      <xdr:spPr>
        <a:xfrm>
          <a:off x="17106900" y="150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87</xdr:row>
      <xdr:rowOff>113537</xdr:rowOff>
    </xdr:from>
    <xdr:to>
      <xdr:col>24</xdr:col>
      <xdr:colOff>647700</xdr:colOff>
      <xdr:row>87</xdr:row>
      <xdr:rowOff>113537</xdr:rowOff>
    </xdr:to>
    <xdr:cxnSp macro="">
      <xdr:nvCxnSpPr>
        <xdr:cNvPr id="253" name="直線コネクタ 252"/>
        <xdr:cNvCxnSpPr/>
      </xdr:nvCxnSpPr>
      <xdr:spPr>
        <a:xfrm>
          <a:off x="16929100" y="1502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65295</xdr:rowOff>
    </xdr:from>
    <xdr:ext cx="762000" cy="259045"/>
    <xdr:sp macro="" textlink="">
      <xdr:nvSpPr>
        <xdr:cNvPr id="254" name="給与水準   （国との比較）最大値テキスト"/>
        <xdr:cNvSpPr txBox="1"/>
      </xdr:nvSpPr>
      <xdr:spPr>
        <a:xfrm>
          <a:off x="17106900" y="139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82</xdr:row>
      <xdr:rowOff>150368</xdr:rowOff>
    </xdr:from>
    <xdr:to>
      <xdr:col>24</xdr:col>
      <xdr:colOff>647700</xdr:colOff>
      <xdr:row>82</xdr:row>
      <xdr:rowOff>150368</xdr:rowOff>
    </xdr:to>
    <xdr:cxnSp macro="">
      <xdr:nvCxnSpPr>
        <xdr:cNvPr id="255" name="直線コネクタ 254"/>
        <xdr:cNvCxnSpPr/>
      </xdr:nvCxnSpPr>
      <xdr:spPr>
        <a:xfrm>
          <a:off x="16929100" y="1420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88</xdr:row>
      <xdr:rowOff>28956</xdr:rowOff>
    </xdr:to>
    <xdr:cxnSp macro="">
      <xdr:nvCxnSpPr>
        <xdr:cNvPr id="256" name="直線コネクタ 255"/>
        <xdr:cNvCxnSpPr/>
      </xdr:nvCxnSpPr>
      <xdr:spPr>
        <a:xfrm flipV="1">
          <a:off x="16179800" y="14759432"/>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7"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8" name="フローチャート : 判断 257"/>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28956</xdr:rowOff>
    </xdr:from>
    <xdr:to>
      <xdr:col>23</xdr:col>
      <xdr:colOff>406400</xdr:colOff>
      <xdr:row>88</xdr:row>
      <xdr:rowOff>96520</xdr:rowOff>
    </xdr:to>
    <xdr:cxnSp macro="">
      <xdr:nvCxnSpPr>
        <xdr:cNvPr id="259" name="直線コネクタ 258"/>
        <xdr:cNvCxnSpPr/>
      </xdr:nvCxnSpPr>
      <xdr:spPr>
        <a:xfrm flipV="1">
          <a:off x="15290800" y="151165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166624</xdr:rowOff>
    </xdr:from>
    <xdr:to>
      <xdr:col>23</xdr:col>
      <xdr:colOff>457200</xdr:colOff>
      <xdr:row>87</xdr:row>
      <xdr:rowOff>96774</xdr:rowOff>
    </xdr:to>
    <xdr:sp macro="" textlink="">
      <xdr:nvSpPr>
        <xdr:cNvPr id="260" name="フローチャート : 判断 259"/>
        <xdr:cNvSpPr/>
      </xdr:nvSpPr>
      <xdr:spPr>
        <a:xfrm>
          <a:off x="16129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106951</xdr:rowOff>
    </xdr:from>
    <xdr:ext cx="736600" cy="259045"/>
    <xdr:sp macro="" textlink="">
      <xdr:nvSpPr>
        <xdr:cNvPr id="261" name="テキスト ボックス 260"/>
        <xdr:cNvSpPr txBox="1"/>
      </xdr:nvSpPr>
      <xdr:spPr>
        <a:xfrm>
          <a:off x="15798800" y="1468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88</xdr:row>
      <xdr:rowOff>96520</xdr:rowOff>
    </xdr:to>
    <xdr:cxnSp macro="">
      <xdr:nvCxnSpPr>
        <xdr:cNvPr id="262" name="直線コネクタ 261"/>
        <xdr:cNvCxnSpPr/>
      </xdr:nvCxnSpPr>
      <xdr:spPr>
        <a:xfrm>
          <a:off x="14401800" y="14798039"/>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63" name="フローチャート : 判断 262"/>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4" name="テキスト ボックス 263"/>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111252</xdr:rowOff>
    </xdr:to>
    <xdr:cxnSp macro="">
      <xdr:nvCxnSpPr>
        <xdr:cNvPr id="265" name="直線コネクタ 264"/>
        <xdr:cNvCxnSpPr/>
      </xdr:nvCxnSpPr>
      <xdr:spPr>
        <a:xfrm flipV="1">
          <a:off x="13512800" y="14798039"/>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113792</xdr:rowOff>
    </xdr:from>
    <xdr:to>
      <xdr:col>21</xdr:col>
      <xdr:colOff>50800</xdr:colOff>
      <xdr:row>85</xdr:row>
      <xdr:rowOff>43942</xdr:rowOff>
    </xdr:to>
    <xdr:sp macro="" textlink="">
      <xdr:nvSpPr>
        <xdr:cNvPr id="266" name="フローチャート : 判断 265"/>
        <xdr:cNvSpPr/>
      </xdr:nvSpPr>
      <xdr:spPr>
        <a:xfrm>
          <a:off x="14351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54119</xdr:rowOff>
    </xdr:from>
    <xdr:ext cx="762000" cy="259045"/>
    <xdr:sp macro="" textlink="">
      <xdr:nvSpPr>
        <xdr:cNvPr id="267" name="テキスト ボックス 266"/>
        <xdr:cNvSpPr txBox="1"/>
      </xdr:nvSpPr>
      <xdr:spPr>
        <a:xfrm>
          <a:off x="14020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8" name="フローチャート : 判断 267"/>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69" name="テキスト ボックス 268"/>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5" name="円/楕円 274"/>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6"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149606</xdr:rowOff>
    </xdr:from>
    <xdr:to>
      <xdr:col>23</xdr:col>
      <xdr:colOff>457200</xdr:colOff>
      <xdr:row>88</xdr:row>
      <xdr:rowOff>79756</xdr:rowOff>
    </xdr:to>
    <xdr:sp macro="" textlink="">
      <xdr:nvSpPr>
        <xdr:cNvPr id="277" name="円/楕円 276"/>
        <xdr:cNvSpPr/>
      </xdr:nvSpPr>
      <xdr:spPr>
        <a:xfrm>
          <a:off x="16129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64533</xdr:rowOff>
    </xdr:from>
    <xdr:ext cx="736600" cy="259045"/>
    <xdr:sp macro="" textlink="">
      <xdr:nvSpPr>
        <xdr:cNvPr id="278" name="テキスト ボックス 277"/>
        <xdr:cNvSpPr txBox="1"/>
      </xdr:nvSpPr>
      <xdr:spPr>
        <a:xfrm>
          <a:off x="15798800" y="1515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9" name="円/楕円 278"/>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80" name="テキスト ボックス 279"/>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1" name="円/楕円 280"/>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2" name="テキスト ボックス 28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60452</xdr:rowOff>
    </xdr:from>
    <xdr:to>
      <xdr:col>19</xdr:col>
      <xdr:colOff>533400</xdr:colOff>
      <xdr:row>86</xdr:row>
      <xdr:rowOff>162052</xdr:rowOff>
    </xdr:to>
    <xdr:sp macro="" textlink="">
      <xdr:nvSpPr>
        <xdr:cNvPr id="283" name="円/楕円 282"/>
        <xdr:cNvSpPr/>
      </xdr:nvSpPr>
      <xdr:spPr>
        <a:xfrm>
          <a:off x="13462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146829</xdr:rowOff>
    </xdr:from>
    <xdr:ext cx="762000" cy="259045"/>
    <xdr:sp macro="" textlink="">
      <xdr:nvSpPr>
        <xdr:cNvPr id="284" name="テキスト ボックス 283"/>
        <xdr:cNvSpPr txBox="1"/>
      </xdr:nvSpPr>
      <xdr:spPr>
        <a:xfrm>
          <a:off x="13131800" y="1489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退職者の不補充などにより集中改革プランで掲げた職員の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％純減を早期に達成していることから、類似団体平均を下回っている。今後も、計画的に一般職又は臨時職員の採用、あるいは業務の民間委託等の検討をしていきたい。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6" name="直線コネクタ 315"/>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7"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18" name="直線コネクタ 317"/>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9"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0" name="直線コネクタ 319"/>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36649</xdr:rowOff>
    </xdr:from>
    <xdr:to>
      <xdr:col>24</xdr:col>
      <xdr:colOff>558800</xdr:colOff>
      <xdr:row>61</xdr:row>
      <xdr:rowOff>68822</xdr:rowOff>
    </xdr:to>
    <xdr:cxnSp macro="">
      <xdr:nvCxnSpPr>
        <xdr:cNvPr id="321" name="直線コネクタ 320"/>
        <xdr:cNvCxnSpPr/>
      </xdr:nvCxnSpPr>
      <xdr:spPr>
        <a:xfrm flipV="1">
          <a:off x="16179800" y="1049509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2"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3" name="フローチャート : 判断 322"/>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68822</xdr:rowOff>
    </xdr:from>
    <xdr:to>
      <xdr:col>23</xdr:col>
      <xdr:colOff>406400</xdr:colOff>
      <xdr:row>61</xdr:row>
      <xdr:rowOff>95250</xdr:rowOff>
    </xdr:to>
    <xdr:cxnSp macro="">
      <xdr:nvCxnSpPr>
        <xdr:cNvPr id="324" name="直線コネクタ 323"/>
        <xdr:cNvCxnSpPr/>
      </xdr:nvCxnSpPr>
      <xdr:spPr>
        <a:xfrm flipV="1">
          <a:off x="15290800" y="1052727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6" name="テキスト ボックス 325"/>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95250</xdr:rowOff>
    </xdr:from>
    <xdr:to>
      <xdr:col>22</xdr:col>
      <xdr:colOff>203200</xdr:colOff>
      <xdr:row>61</xdr:row>
      <xdr:rowOff>99846</xdr:rowOff>
    </xdr:to>
    <xdr:cxnSp macro="">
      <xdr:nvCxnSpPr>
        <xdr:cNvPr id="327" name="直線コネクタ 326"/>
        <xdr:cNvCxnSpPr/>
      </xdr:nvCxnSpPr>
      <xdr:spPr>
        <a:xfrm flipV="1">
          <a:off x="14401800" y="1055370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8" name="フローチャート : 判断 327"/>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29" name="テキスト ボックス 328"/>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66524</xdr:rowOff>
    </xdr:from>
    <xdr:to>
      <xdr:col>21</xdr:col>
      <xdr:colOff>0</xdr:colOff>
      <xdr:row>61</xdr:row>
      <xdr:rowOff>99846</xdr:rowOff>
    </xdr:to>
    <xdr:cxnSp macro="">
      <xdr:nvCxnSpPr>
        <xdr:cNvPr id="330" name="直線コネクタ 329"/>
        <xdr:cNvCxnSpPr/>
      </xdr:nvCxnSpPr>
      <xdr:spPr>
        <a:xfrm>
          <a:off x="13512800" y="1052497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1" name="フローチャート : 判断 330"/>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2" name="テキスト ボックス 331"/>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3" name="フローチャート : 判断 332"/>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4" name="テキスト ボックス 333"/>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157299</xdr:rowOff>
    </xdr:from>
    <xdr:to>
      <xdr:col>24</xdr:col>
      <xdr:colOff>609600</xdr:colOff>
      <xdr:row>61</xdr:row>
      <xdr:rowOff>87449</xdr:rowOff>
    </xdr:to>
    <xdr:sp macro="" textlink="">
      <xdr:nvSpPr>
        <xdr:cNvPr id="340" name="円/楕円 339"/>
        <xdr:cNvSpPr/>
      </xdr:nvSpPr>
      <xdr:spPr>
        <a:xfrm>
          <a:off x="16967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2376</xdr:rowOff>
    </xdr:from>
    <xdr:ext cx="762000" cy="259045"/>
    <xdr:sp macro="" textlink="">
      <xdr:nvSpPr>
        <xdr:cNvPr id="341" name="定員管理の状況該当値テキスト"/>
        <xdr:cNvSpPr txBox="1"/>
      </xdr:nvSpPr>
      <xdr:spPr>
        <a:xfrm>
          <a:off x="17106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18022</xdr:rowOff>
    </xdr:from>
    <xdr:to>
      <xdr:col>23</xdr:col>
      <xdr:colOff>457200</xdr:colOff>
      <xdr:row>61</xdr:row>
      <xdr:rowOff>119622</xdr:rowOff>
    </xdr:to>
    <xdr:sp macro="" textlink="">
      <xdr:nvSpPr>
        <xdr:cNvPr id="342" name="円/楕円 341"/>
        <xdr:cNvSpPr/>
      </xdr:nvSpPr>
      <xdr:spPr>
        <a:xfrm>
          <a:off x="16129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129799</xdr:rowOff>
    </xdr:from>
    <xdr:ext cx="736600" cy="259045"/>
    <xdr:sp macro="" textlink="">
      <xdr:nvSpPr>
        <xdr:cNvPr id="343" name="テキスト ボックス 342"/>
        <xdr:cNvSpPr txBox="1"/>
      </xdr:nvSpPr>
      <xdr:spPr>
        <a:xfrm>
          <a:off x="15798800" y="1024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44450</xdr:rowOff>
    </xdr:from>
    <xdr:to>
      <xdr:col>22</xdr:col>
      <xdr:colOff>254000</xdr:colOff>
      <xdr:row>61</xdr:row>
      <xdr:rowOff>146050</xdr:rowOff>
    </xdr:to>
    <xdr:sp macro="" textlink="">
      <xdr:nvSpPr>
        <xdr:cNvPr id="344" name="円/楕円 343"/>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156227</xdr:rowOff>
    </xdr:from>
    <xdr:ext cx="762000" cy="259045"/>
    <xdr:sp macro="" textlink="">
      <xdr:nvSpPr>
        <xdr:cNvPr id="345" name="テキスト ボックス 344"/>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49046</xdr:rowOff>
    </xdr:from>
    <xdr:to>
      <xdr:col>21</xdr:col>
      <xdr:colOff>50800</xdr:colOff>
      <xdr:row>61</xdr:row>
      <xdr:rowOff>150646</xdr:rowOff>
    </xdr:to>
    <xdr:sp macro="" textlink="">
      <xdr:nvSpPr>
        <xdr:cNvPr id="346" name="円/楕円 345"/>
        <xdr:cNvSpPr/>
      </xdr:nvSpPr>
      <xdr:spPr>
        <a:xfrm>
          <a:off x="14351000" y="105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160823</xdr:rowOff>
    </xdr:from>
    <xdr:ext cx="762000" cy="259045"/>
    <xdr:sp macro="" textlink="">
      <xdr:nvSpPr>
        <xdr:cNvPr id="347" name="テキスト ボックス 346"/>
        <xdr:cNvSpPr txBox="1"/>
      </xdr:nvSpPr>
      <xdr:spPr>
        <a:xfrm>
          <a:off x="14020800" y="102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15724</xdr:rowOff>
    </xdr:from>
    <xdr:to>
      <xdr:col>19</xdr:col>
      <xdr:colOff>533400</xdr:colOff>
      <xdr:row>61</xdr:row>
      <xdr:rowOff>117324</xdr:rowOff>
    </xdr:to>
    <xdr:sp macro="" textlink="">
      <xdr:nvSpPr>
        <xdr:cNvPr id="348" name="円/楕円 347"/>
        <xdr:cNvSpPr/>
      </xdr:nvSpPr>
      <xdr:spPr>
        <a:xfrm>
          <a:off x="13462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127501</xdr:rowOff>
    </xdr:from>
    <xdr:ext cx="762000" cy="259045"/>
    <xdr:sp macro="" textlink="">
      <xdr:nvSpPr>
        <xdr:cNvPr id="349" name="テキスト ボックス 348"/>
        <xdr:cNvSpPr txBox="1"/>
      </xdr:nvSpPr>
      <xdr:spPr>
        <a:xfrm>
          <a:off x="13131800" y="1024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前年度に比べ比率は減少している。これは、過去の起債抑制策や公営企業債、一部事務組合等の起こした地方債の償還完了によるものである。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は、公共下水道事業債の償還のための繰出金及び、一部事務組合が起こした地方債に対する負担金が減額となる一方で、近年実施してきた和木小学校整備事業等に伴う地方債の償還が始まるため、実質公債費比率はしばらくの間、横ばいとなる見込みである。</a:t>
          </a:r>
          <a:endParaRPr lang="ja-JP" altLang="ja-JP" sz="1400">
            <a:effectLst/>
          </a:endParaRPr>
        </a:p>
        <a:p>
          <a:pPr rtl="0"/>
          <a:r>
            <a:rPr lang="ja-JP" altLang="ja-JP" sz="1100" b="0" i="0" baseline="0">
              <a:solidFill>
                <a:schemeClr val="dk1"/>
              </a:solidFill>
              <a:effectLst/>
              <a:latin typeface="+mn-lt"/>
              <a:ea typeface="+mn-ea"/>
              <a:cs typeface="+mn-cs"/>
            </a:rPr>
            <a:t>　一方、他の指標の説明でも述べているが、当町は町内</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大石油関連企業の税収の増減に伴う標準財政規模の年度間較差が激しいため、実質公債費比率にも大きく影響している。このことから、中長期的な指標の推計は困難である。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78" name="直線コネクタ 377"/>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9"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0" name="直線コネクタ 379"/>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1"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2" name="直線コネクタ 381"/>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40</xdr:row>
      <xdr:rowOff>127000</xdr:rowOff>
    </xdr:to>
    <xdr:cxnSp macro="">
      <xdr:nvCxnSpPr>
        <xdr:cNvPr id="383" name="直線コネクタ 382"/>
        <xdr:cNvCxnSpPr/>
      </xdr:nvCxnSpPr>
      <xdr:spPr>
        <a:xfrm flipV="1">
          <a:off x="16179800" y="69286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4"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5" name="フローチャート : 判断 384"/>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60113</xdr:rowOff>
    </xdr:to>
    <xdr:cxnSp macro="">
      <xdr:nvCxnSpPr>
        <xdr:cNvPr id="386" name="直線コネクタ 385"/>
        <xdr:cNvCxnSpPr/>
      </xdr:nvCxnSpPr>
      <xdr:spPr>
        <a:xfrm flipV="1">
          <a:off x="15290800" y="69850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7" name="フローチャート : 判断 38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88" name="テキスト ボックス 38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60113</xdr:rowOff>
    </xdr:from>
    <xdr:to>
      <xdr:col>22</xdr:col>
      <xdr:colOff>203200</xdr:colOff>
      <xdr:row>42</xdr:row>
      <xdr:rowOff>1270</xdr:rowOff>
    </xdr:to>
    <xdr:cxnSp macro="">
      <xdr:nvCxnSpPr>
        <xdr:cNvPr id="389" name="直線コネクタ 388"/>
        <xdr:cNvCxnSpPr/>
      </xdr:nvCxnSpPr>
      <xdr:spPr>
        <a:xfrm flipV="1">
          <a:off x="14401800" y="70895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0" name="フローチャート : 判断 389"/>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1" name="テキスト ボックス 390"/>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81704</xdr:rowOff>
    </xdr:to>
    <xdr:cxnSp macro="">
      <xdr:nvCxnSpPr>
        <xdr:cNvPr id="392" name="直線コネクタ 391"/>
        <xdr:cNvCxnSpPr/>
      </xdr:nvCxnSpPr>
      <xdr:spPr>
        <a:xfrm flipV="1">
          <a:off x="13512800" y="720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4" name="テキスト ボックス 39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5" name="フローチャート : 判断 394"/>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6" name="テキスト ボックス 395"/>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402" name="円/楕円 401"/>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403"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4" name="円/楕円 403"/>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5" name="テキスト ボックス 404"/>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9313</xdr:rowOff>
    </xdr:from>
    <xdr:to>
      <xdr:col>22</xdr:col>
      <xdr:colOff>254000</xdr:colOff>
      <xdr:row>41</xdr:row>
      <xdr:rowOff>110913</xdr:rowOff>
    </xdr:to>
    <xdr:sp macro="" textlink="">
      <xdr:nvSpPr>
        <xdr:cNvPr id="406" name="円/楕円 405"/>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121090</xdr:rowOff>
    </xdr:from>
    <xdr:ext cx="762000" cy="259045"/>
    <xdr:sp macro="" textlink="">
      <xdr:nvSpPr>
        <xdr:cNvPr id="407" name="テキスト ボックス 406"/>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8" name="円/楕円 407"/>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09" name="テキスト ボックス 408"/>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30904</xdr:rowOff>
    </xdr:from>
    <xdr:to>
      <xdr:col>19</xdr:col>
      <xdr:colOff>533400</xdr:colOff>
      <xdr:row>42</xdr:row>
      <xdr:rowOff>132504</xdr:rowOff>
    </xdr:to>
    <xdr:sp macro="" textlink="">
      <xdr:nvSpPr>
        <xdr:cNvPr id="410" name="円/楕円 409"/>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142681</xdr:rowOff>
    </xdr:from>
    <xdr:ext cx="762000" cy="259045"/>
    <xdr:sp macro="" textlink="">
      <xdr:nvSpPr>
        <xdr:cNvPr id="411" name="テキスト ボックス 410"/>
        <xdr:cNvSpPr txBox="1"/>
      </xdr:nvSpPr>
      <xdr:spPr>
        <a:xfrm>
          <a:off x="13131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年度は、前年度の水準を下回っているものの、類似団体の平均は上回っている。</a:t>
          </a:r>
          <a:endParaRPr lang="ja-JP" altLang="ja-JP" sz="1400">
            <a:effectLst/>
          </a:endParaRPr>
        </a:p>
        <a:p>
          <a:pPr rtl="0"/>
          <a:r>
            <a:rPr lang="ja-JP" altLang="ja-JP" sz="1100" b="0" i="0" baseline="0">
              <a:solidFill>
                <a:schemeClr val="dk1"/>
              </a:solidFill>
              <a:effectLst/>
              <a:latin typeface="+mn-lt"/>
              <a:ea typeface="+mn-ea"/>
              <a:cs typeface="+mn-cs"/>
            </a:rPr>
            <a:t>　今後、標準財政規模の変動が無いとすれば、公営企業会計や一部事務組合等への負担が減少していくものの、</a:t>
          </a:r>
          <a:r>
            <a:rPr lang="ja-JP" altLang="en-US" sz="1100" b="0" i="0" baseline="0">
              <a:solidFill>
                <a:schemeClr val="dk1"/>
              </a:solidFill>
              <a:effectLst/>
              <a:latin typeface="+mn-lt"/>
              <a:ea typeface="+mn-ea"/>
              <a:cs typeface="+mn-cs"/>
            </a:rPr>
            <a:t>今後の</a:t>
          </a:r>
          <a:r>
            <a:rPr lang="ja-JP" altLang="ja-JP" sz="1100" b="0" i="0" baseline="0">
              <a:solidFill>
                <a:schemeClr val="dk1"/>
              </a:solidFill>
              <a:effectLst/>
              <a:latin typeface="+mn-lt"/>
              <a:ea typeface="+mn-ea"/>
              <a:cs typeface="+mn-cs"/>
            </a:rPr>
            <a:t>和木幼稚園整備事業等の大規模な建設事業により、多額の地方債を発行する計画となっているため、比率は横ばいとなる見込みである。</a:t>
          </a:r>
          <a:endParaRPr lang="ja-JP" altLang="ja-JP" sz="1400">
            <a:effectLst/>
          </a:endParaRPr>
        </a:p>
        <a:p>
          <a:pPr rtl="0"/>
          <a:r>
            <a:rPr lang="ja-JP" altLang="ja-JP" sz="1100" b="0" i="0" baseline="0">
              <a:solidFill>
                <a:schemeClr val="dk1"/>
              </a:solidFill>
              <a:effectLst/>
              <a:latin typeface="+mn-lt"/>
              <a:ea typeface="+mn-ea"/>
              <a:cs typeface="+mn-cs"/>
            </a:rPr>
            <a:t>　一方、当町は町内</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大石油関連企業の税収により標準財政規模が大きく左右されるため、将来負担比率も同様に左右される。そのため、単年度の数値で比率の是非を判断することは妥当ではない。</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0" name="直線コネクタ 439"/>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1"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2" name="直線コネクタ 441"/>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3"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4" name="直線コネクタ 443"/>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119846</xdr:rowOff>
    </xdr:from>
    <xdr:to>
      <xdr:col>24</xdr:col>
      <xdr:colOff>558800</xdr:colOff>
      <xdr:row>16</xdr:row>
      <xdr:rowOff>72263</xdr:rowOff>
    </xdr:to>
    <xdr:cxnSp macro="">
      <xdr:nvCxnSpPr>
        <xdr:cNvPr id="445" name="直線コネクタ 444"/>
        <xdr:cNvCxnSpPr/>
      </xdr:nvCxnSpPr>
      <xdr:spPr>
        <a:xfrm flipV="1">
          <a:off x="16179800" y="2691596"/>
          <a:ext cx="8382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6"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7" name="フローチャート : 判断 446"/>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72263</xdr:rowOff>
    </xdr:from>
    <xdr:to>
      <xdr:col>23</xdr:col>
      <xdr:colOff>406400</xdr:colOff>
      <xdr:row>16</xdr:row>
      <xdr:rowOff>115697</xdr:rowOff>
    </xdr:to>
    <xdr:cxnSp macro="">
      <xdr:nvCxnSpPr>
        <xdr:cNvPr id="448" name="直線コネクタ 447"/>
        <xdr:cNvCxnSpPr/>
      </xdr:nvCxnSpPr>
      <xdr:spPr>
        <a:xfrm flipV="1">
          <a:off x="15290800" y="281546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49" name="フローチャート : 判断 448"/>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0" name="テキスト ボックス 449"/>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115697</xdr:rowOff>
    </xdr:from>
    <xdr:to>
      <xdr:col>22</xdr:col>
      <xdr:colOff>203200</xdr:colOff>
      <xdr:row>16</xdr:row>
      <xdr:rowOff>116501</xdr:rowOff>
    </xdr:to>
    <xdr:cxnSp macro="">
      <xdr:nvCxnSpPr>
        <xdr:cNvPr id="451" name="直線コネクタ 450"/>
        <xdr:cNvCxnSpPr/>
      </xdr:nvCxnSpPr>
      <xdr:spPr>
        <a:xfrm flipV="1">
          <a:off x="14401800" y="285889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2" name="フローチャート : 判断 451"/>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3" name="テキスト ボックス 452"/>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116501</xdr:rowOff>
    </xdr:from>
    <xdr:to>
      <xdr:col>21</xdr:col>
      <xdr:colOff>0</xdr:colOff>
      <xdr:row>17</xdr:row>
      <xdr:rowOff>11007</xdr:rowOff>
    </xdr:to>
    <xdr:cxnSp macro="">
      <xdr:nvCxnSpPr>
        <xdr:cNvPr id="454" name="直線コネクタ 453"/>
        <xdr:cNvCxnSpPr/>
      </xdr:nvCxnSpPr>
      <xdr:spPr>
        <a:xfrm flipV="1">
          <a:off x="13512800" y="2859701"/>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5" name="フローチャート : 判断 454"/>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6" name="テキスト ボックス 455"/>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7" name="フローチャート : 判断 456"/>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58" name="テキスト ボックス 457"/>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69046</xdr:rowOff>
    </xdr:from>
    <xdr:to>
      <xdr:col>24</xdr:col>
      <xdr:colOff>609600</xdr:colOff>
      <xdr:row>15</xdr:row>
      <xdr:rowOff>170646</xdr:rowOff>
    </xdr:to>
    <xdr:sp macro="" textlink="">
      <xdr:nvSpPr>
        <xdr:cNvPr id="464" name="円/楕円 463"/>
        <xdr:cNvSpPr/>
      </xdr:nvSpPr>
      <xdr:spPr>
        <a:xfrm>
          <a:off x="169672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41123</xdr:rowOff>
    </xdr:from>
    <xdr:ext cx="762000" cy="259045"/>
    <xdr:sp macro="" textlink="">
      <xdr:nvSpPr>
        <xdr:cNvPr id="465" name="将来負担の状況該当値テキスト"/>
        <xdr:cNvSpPr txBox="1"/>
      </xdr:nvSpPr>
      <xdr:spPr>
        <a:xfrm>
          <a:off x="17106900" y="261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21463</xdr:rowOff>
    </xdr:from>
    <xdr:to>
      <xdr:col>23</xdr:col>
      <xdr:colOff>457200</xdr:colOff>
      <xdr:row>16</xdr:row>
      <xdr:rowOff>123063</xdr:rowOff>
    </xdr:to>
    <xdr:sp macro="" textlink="">
      <xdr:nvSpPr>
        <xdr:cNvPr id="466" name="円/楕円 465"/>
        <xdr:cNvSpPr/>
      </xdr:nvSpPr>
      <xdr:spPr>
        <a:xfrm>
          <a:off x="16129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107840</xdr:rowOff>
    </xdr:from>
    <xdr:ext cx="736600" cy="259045"/>
    <xdr:sp macro="" textlink="">
      <xdr:nvSpPr>
        <xdr:cNvPr id="467" name="テキスト ボックス 466"/>
        <xdr:cNvSpPr txBox="1"/>
      </xdr:nvSpPr>
      <xdr:spPr>
        <a:xfrm>
          <a:off x="15798800" y="285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64897</xdr:rowOff>
    </xdr:from>
    <xdr:to>
      <xdr:col>22</xdr:col>
      <xdr:colOff>254000</xdr:colOff>
      <xdr:row>16</xdr:row>
      <xdr:rowOff>166497</xdr:rowOff>
    </xdr:to>
    <xdr:sp macro="" textlink="">
      <xdr:nvSpPr>
        <xdr:cNvPr id="468" name="円/楕円 467"/>
        <xdr:cNvSpPr/>
      </xdr:nvSpPr>
      <xdr:spPr>
        <a:xfrm>
          <a:off x="15240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151274</xdr:rowOff>
    </xdr:from>
    <xdr:ext cx="762000" cy="259045"/>
    <xdr:sp macro="" textlink="">
      <xdr:nvSpPr>
        <xdr:cNvPr id="469" name="テキスト ボックス 468"/>
        <xdr:cNvSpPr txBox="1"/>
      </xdr:nvSpPr>
      <xdr:spPr>
        <a:xfrm>
          <a:off x="14909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65701</xdr:rowOff>
    </xdr:from>
    <xdr:to>
      <xdr:col>21</xdr:col>
      <xdr:colOff>50800</xdr:colOff>
      <xdr:row>16</xdr:row>
      <xdr:rowOff>167301</xdr:rowOff>
    </xdr:to>
    <xdr:sp macro="" textlink="">
      <xdr:nvSpPr>
        <xdr:cNvPr id="470" name="円/楕円 469"/>
        <xdr:cNvSpPr/>
      </xdr:nvSpPr>
      <xdr:spPr>
        <a:xfrm>
          <a:off x="14351000" y="28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152078</xdr:rowOff>
    </xdr:from>
    <xdr:ext cx="762000" cy="259045"/>
    <xdr:sp macro="" textlink="">
      <xdr:nvSpPr>
        <xdr:cNvPr id="471" name="テキスト ボックス 470"/>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131657</xdr:rowOff>
    </xdr:from>
    <xdr:to>
      <xdr:col>19</xdr:col>
      <xdr:colOff>533400</xdr:colOff>
      <xdr:row>17</xdr:row>
      <xdr:rowOff>61807</xdr:rowOff>
    </xdr:to>
    <xdr:sp macro="" textlink="">
      <xdr:nvSpPr>
        <xdr:cNvPr id="472" name="円/楕円 471"/>
        <xdr:cNvSpPr/>
      </xdr:nvSpPr>
      <xdr:spPr>
        <a:xfrm>
          <a:off x="13462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71984</xdr:rowOff>
    </xdr:from>
    <xdr:ext cx="762000" cy="259045"/>
    <xdr:sp macro="" textlink="">
      <xdr:nvSpPr>
        <xdr:cNvPr id="473" name="テキスト ボックス 472"/>
        <xdr:cNvSpPr txBox="1"/>
      </xdr:nvSpPr>
      <xdr:spPr>
        <a:xfrm>
          <a:off x="13131800" y="26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山口県和木町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6,518
6,427
10.56
3,896,824
3,775,325
110,787
2,250,705
4,637,988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平成20年度以降、数値が</a:t>
          </a:r>
          <a:r>
            <a:rPr lang="ja-JP" altLang="en-US" sz="1100" b="0" i="0" baseline="0">
              <a:solidFill>
                <a:schemeClr val="dk1"/>
              </a:solidFill>
              <a:effectLst/>
              <a:latin typeface="+mn-lt"/>
              <a:ea typeface="+mn-ea"/>
              <a:cs typeface="+mn-cs"/>
            </a:rPr>
            <a:t>類似団体を上回っている</a:t>
          </a:r>
          <a:r>
            <a:rPr lang="ja-JP" altLang="ja-JP" sz="1100" b="0" i="0" baseline="0">
              <a:solidFill>
                <a:schemeClr val="dk1"/>
              </a:solidFill>
              <a:effectLst/>
              <a:latin typeface="+mn-lt"/>
              <a:ea typeface="+mn-ea"/>
              <a:cs typeface="+mn-cs"/>
            </a:rPr>
            <a:t>のは、新規職員の採用を実施したうえ、町民税の法人税割収入が大幅に減額になり、経常一般財源が大きく減額となったためである。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年度は、退職職員の増加により、類似団体を下回っている。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今後も、計画的に一般職又は臨時職員の採用、あるいは業務の民間委託等の検討をしていきたい。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27396</xdr:rowOff>
    </xdr:from>
    <xdr:to>
      <xdr:col>7</xdr:col>
      <xdr:colOff>15875</xdr:colOff>
      <xdr:row>37</xdr:row>
      <xdr:rowOff>131899</xdr:rowOff>
    </xdr:to>
    <xdr:cxnSp macro="">
      <xdr:nvCxnSpPr>
        <xdr:cNvPr id="66" name="直線コネクタ 65"/>
        <xdr:cNvCxnSpPr/>
      </xdr:nvCxnSpPr>
      <xdr:spPr>
        <a:xfrm flipV="1">
          <a:off x="3987800" y="6371046"/>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131899</xdr:rowOff>
    </xdr:from>
    <xdr:to>
      <xdr:col>5</xdr:col>
      <xdr:colOff>549275</xdr:colOff>
      <xdr:row>38</xdr:row>
      <xdr:rowOff>29028</xdr:rowOff>
    </xdr:to>
    <xdr:cxnSp macro="">
      <xdr:nvCxnSpPr>
        <xdr:cNvPr id="69" name="直線コネクタ 68"/>
        <xdr:cNvCxnSpPr/>
      </xdr:nvCxnSpPr>
      <xdr:spPr>
        <a:xfrm flipV="1">
          <a:off x="3098800" y="64755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38</xdr:row>
      <xdr:rowOff>45357</xdr:rowOff>
    </xdr:to>
    <xdr:cxnSp macro="">
      <xdr:nvCxnSpPr>
        <xdr:cNvPr id="72" name="直線コネクタ 71"/>
        <xdr:cNvCxnSpPr/>
      </xdr:nvCxnSpPr>
      <xdr:spPr>
        <a:xfrm flipV="1">
          <a:off x="2209800" y="6544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45357</xdr:rowOff>
    </xdr:from>
    <xdr:to>
      <xdr:col>3</xdr:col>
      <xdr:colOff>142875</xdr:colOff>
      <xdr:row>38</xdr:row>
      <xdr:rowOff>48623</xdr:rowOff>
    </xdr:to>
    <xdr:cxnSp macro="">
      <xdr:nvCxnSpPr>
        <xdr:cNvPr id="75" name="直線コネクタ 74"/>
        <xdr:cNvCxnSpPr/>
      </xdr:nvCxnSpPr>
      <xdr:spPr>
        <a:xfrm flipV="1">
          <a:off x="1320800" y="6560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77" name="テキスト ボックス 76"/>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170016</xdr:rowOff>
    </xdr:from>
    <xdr:ext cx="762000" cy="259045"/>
    <xdr:sp macro="" textlink="">
      <xdr:nvSpPr>
        <xdr:cNvPr id="79" name="テキスト ボックス 78"/>
        <xdr:cNvSpPr txBox="1"/>
      </xdr:nvSpPr>
      <xdr:spPr>
        <a:xfrm>
          <a:off x="939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148046</xdr:rowOff>
    </xdr:from>
    <xdr:to>
      <xdr:col>7</xdr:col>
      <xdr:colOff>66675</xdr:colOff>
      <xdr:row>37</xdr:row>
      <xdr:rowOff>78196</xdr:rowOff>
    </xdr:to>
    <xdr:sp macro="" textlink="">
      <xdr:nvSpPr>
        <xdr:cNvPr id="85" name="円/楕円 84"/>
        <xdr:cNvSpPr/>
      </xdr:nvSpPr>
      <xdr:spPr>
        <a:xfrm>
          <a:off x="4775200" y="6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164573</xdr:rowOff>
    </xdr:from>
    <xdr:ext cx="762000" cy="259045"/>
    <xdr:sp macro="" textlink="">
      <xdr:nvSpPr>
        <xdr:cNvPr id="86" name="人件費該当値テキスト"/>
        <xdr:cNvSpPr txBox="1"/>
      </xdr:nvSpPr>
      <xdr:spPr>
        <a:xfrm>
          <a:off x="4914900" y="61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81099</xdr:rowOff>
    </xdr:from>
    <xdr:to>
      <xdr:col>5</xdr:col>
      <xdr:colOff>600075</xdr:colOff>
      <xdr:row>38</xdr:row>
      <xdr:rowOff>11249</xdr:rowOff>
    </xdr:to>
    <xdr:sp macro="" textlink="">
      <xdr:nvSpPr>
        <xdr:cNvPr id="87" name="円/楕円 86"/>
        <xdr:cNvSpPr/>
      </xdr:nvSpPr>
      <xdr:spPr>
        <a:xfrm>
          <a:off x="3937000" y="64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167476</xdr:rowOff>
    </xdr:from>
    <xdr:ext cx="736600" cy="259045"/>
    <xdr:sp macro="" textlink="">
      <xdr:nvSpPr>
        <xdr:cNvPr id="88" name="テキスト ボックス 87"/>
        <xdr:cNvSpPr txBox="1"/>
      </xdr:nvSpPr>
      <xdr:spPr>
        <a:xfrm>
          <a:off x="3606800" y="651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89" name="円/楕円 88"/>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90" name="テキスト ボックス 89"/>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166007</xdr:rowOff>
    </xdr:from>
    <xdr:to>
      <xdr:col>3</xdr:col>
      <xdr:colOff>193675</xdr:colOff>
      <xdr:row>38</xdr:row>
      <xdr:rowOff>96157</xdr:rowOff>
    </xdr:to>
    <xdr:sp macro="" textlink="">
      <xdr:nvSpPr>
        <xdr:cNvPr id="91" name="円/楕円 90"/>
        <xdr:cNvSpPr/>
      </xdr:nvSpPr>
      <xdr:spPr>
        <a:xfrm>
          <a:off x="2159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92" name="テキスト ボックス 91"/>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169273</xdr:rowOff>
    </xdr:from>
    <xdr:to>
      <xdr:col>1</xdr:col>
      <xdr:colOff>676275</xdr:colOff>
      <xdr:row>38</xdr:row>
      <xdr:rowOff>99423</xdr:rowOff>
    </xdr:to>
    <xdr:sp macro="" textlink="">
      <xdr:nvSpPr>
        <xdr:cNvPr id="93" name="円/楕円 92"/>
        <xdr:cNvSpPr/>
      </xdr:nvSpPr>
      <xdr:spPr>
        <a:xfrm>
          <a:off x="1270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84200</xdr:rowOff>
    </xdr:from>
    <xdr:ext cx="762000" cy="259045"/>
    <xdr:sp macro="" textlink="">
      <xdr:nvSpPr>
        <xdr:cNvPr id="94" name="テキスト ボックス 93"/>
        <xdr:cNvSpPr txBox="1"/>
      </xdr:nvSpPr>
      <xdr:spPr>
        <a:xfrm>
          <a:off x="939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類似団体平均を大きく上回っているが、これは正規職員を削減し、臨時職員で対応しているため、臨時雇用賃金が増加しているのが大きな要因の１つである。</a:t>
          </a:r>
          <a:endParaRPr lang="ja-JP" altLang="ja-JP" sz="1400">
            <a:effectLst/>
          </a:endParaRPr>
        </a:p>
        <a:p>
          <a:pPr rtl="0"/>
          <a:r>
            <a:rPr lang="ja-JP" altLang="ja-JP" sz="1100" b="0" i="0" baseline="0">
              <a:solidFill>
                <a:schemeClr val="dk1"/>
              </a:solidFill>
              <a:effectLst/>
              <a:latin typeface="+mn-lt"/>
              <a:ea typeface="+mn-ea"/>
              <a:cs typeface="+mn-cs"/>
            </a:rPr>
            <a:t>　また、当町独自の教育施策が多いことから、教育費にかかる物件費が類似団体平均と比べ著しく高い水準にあることが特徴である。</a:t>
          </a:r>
          <a:endParaRPr lang="ja-JP" altLang="ja-JP" sz="1400">
            <a:effectLst/>
          </a:endParaRPr>
        </a:p>
        <a:p>
          <a:pPr rtl="0"/>
          <a:r>
            <a:rPr lang="ja-JP" altLang="ja-JP" sz="1100" b="0" i="0" baseline="0">
              <a:solidFill>
                <a:schemeClr val="dk1"/>
              </a:solidFill>
              <a:effectLst/>
              <a:latin typeface="+mn-lt"/>
              <a:ea typeface="+mn-ea"/>
              <a:cs typeface="+mn-cs"/>
            </a:rPr>
            <a:t>　今後も、当町独自の教育施策は継続する予定であるが、その他の事務的経費や施設管理経費等の削減に努めていきたい。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88900</xdr:rowOff>
    </xdr:from>
    <xdr:to>
      <xdr:col>24</xdr:col>
      <xdr:colOff>31750</xdr:colOff>
      <xdr:row>20</xdr:row>
      <xdr:rowOff>111760</xdr:rowOff>
    </xdr:to>
    <xdr:cxnSp macro="">
      <xdr:nvCxnSpPr>
        <xdr:cNvPr id="127" name="直線コネクタ 126"/>
        <xdr:cNvCxnSpPr/>
      </xdr:nvCxnSpPr>
      <xdr:spPr>
        <a:xfrm flipV="1">
          <a:off x="15671800" y="3517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104140</xdr:rowOff>
    </xdr:from>
    <xdr:to>
      <xdr:col>22</xdr:col>
      <xdr:colOff>565150</xdr:colOff>
      <xdr:row>20</xdr:row>
      <xdr:rowOff>111760</xdr:rowOff>
    </xdr:to>
    <xdr:cxnSp macro="">
      <xdr:nvCxnSpPr>
        <xdr:cNvPr id="130" name="直線コネクタ 129"/>
        <xdr:cNvCxnSpPr/>
      </xdr:nvCxnSpPr>
      <xdr:spPr>
        <a:xfrm>
          <a:off x="14782800" y="3533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88900</xdr:rowOff>
    </xdr:from>
    <xdr:to>
      <xdr:col>21</xdr:col>
      <xdr:colOff>361950</xdr:colOff>
      <xdr:row>20</xdr:row>
      <xdr:rowOff>104140</xdr:rowOff>
    </xdr:to>
    <xdr:cxnSp macro="">
      <xdr:nvCxnSpPr>
        <xdr:cNvPr id="133" name="直線コネクタ 132"/>
        <xdr:cNvCxnSpPr/>
      </xdr:nvCxnSpPr>
      <xdr:spPr>
        <a:xfrm>
          <a:off x="13893800" y="3517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73660</xdr:rowOff>
    </xdr:from>
    <xdr:to>
      <xdr:col>20</xdr:col>
      <xdr:colOff>158750</xdr:colOff>
      <xdr:row>20</xdr:row>
      <xdr:rowOff>88900</xdr:rowOff>
    </xdr:to>
    <xdr:cxnSp macro="">
      <xdr:nvCxnSpPr>
        <xdr:cNvPr id="136" name="直線コネクタ 135"/>
        <xdr:cNvCxnSpPr/>
      </xdr:nvCxnSpPr>
      <xdr:spPr>
        <a:xfrm>
          <a:off x="13004800" y="3502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38100</xdr:rowOff>
    </xdr:from>
    <xdr:to>
      <xdr:col>24</xdr:col>
      <xdr:colOff>82550</xdr:colOff>
      <xdr:row>20</xdr:row>
      <xdr:rowOff>139700</xdr:rowOff>
    </xdr:to>
    <xdr:sp macro="" textlink="">
      <xdr:nvSpPr>
        <xdr:cNvPr id="146" name="円/楕円 145"/>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10177</xdr:rowOff>
    </xdr:from>
    <xdr:ext cx="762000" cy="259045"/>
    <xdr:sp macro="" textlink="">
      <xdr:nvSpPr>
        <xdr:cNvPr id="147"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60960</xdr:rowOff>
    </xdr:from>
    <xdr:to>
      <xdr:col>22</xdr:col>
      <xdr:colOff>615950</xdr:colOff>
      <xdr:row>20</xdr:row>
      <xdr:rowOff>162560</xdr:rowOff>
    </xdr:to>
    <xdr:sp macro="" textlink="">
      <xdr:nvSpPr>
        <xdr:cNvPr id="148" name="円/楕円 147"/>
        <xdr:cNvSpPr/>
      </xdr:nvSpPr>
      <xdr:spPr>
        <a:xfrm>
          <a:off x="15621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147337</xdr:rowOff>
    </xdr:from>
    <xdr:ext cx="736600" cy="259045"/>
    <xdr:sp macro="" textlink="">
      <xdr:nvSpPr>
        <xdr:cNvPr id="149" name="テキスト ボックス 148"/>
        <xdr:cNvSpPr txBox="1"/>
      </xdr:nvSpPr>
      <xdr:spPr>
        <a:xfrm>
          <a:off x="15290800" y="357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53340</xdr:rowOff>
    </xdr:from>
    <xdr:to>
      <xdr:col>21</xdr:col>
      <xdr:colOff>412750</xdr:colOff>
      <xdr:row>20</xdr:row>
      <xdr:rowOff>154940</xdr:rowOff>
    </xdr:to>
    <xdr:sp macro="" textlink="">
      <xdr:nvSpPr>
        <xdr:cNvPr id="150" name="円/楕円 149"/>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139717</xdr:rowOff>
    </xdr:from>
    <xdr:ext cx="762000" cy="259045"/>
    <xdr:sp macro="" textlink="">
      <xdr:nvSpPr>
        <xdr:cNvPr id="151" name="テキスト ボックス 150"/>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38100</xdr:rowOff>
    </xdr:from>
    <xdr:to>
      <xdr:col>20</xdr:col>
      <xdr:colOff>209550</xdr:colOff>
      <xdr:row>20</xdr:row>
      <xdr:rowOff>139700</xdr:rowOff>
    </xdr:to>
    <xdr:sp macro="" textlink="">
      <xdr:nvSpPr>
        <xdr:cNvPr id="152" name="円/楕円 151"/>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124477</xdr:rowOff>
    </xdr:from>
    <xdr:ext cx="762000" cy="259045"/>
    <xdr:sp macro="" textlink="">
      <xdr:nvSpPr>
        <xdr:cNvPr id="153" name="テキスト ボックス 152"/>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22860</xdr:rowOff>
    </xdr:from>
    <xdr:to>
      <xdr:col>19</xdr:col>
      <xdr:colOff>6350</xdr:colOff>
      <xdr:row>20</xdr:row>
      <xdr:rowOff>124460</xdr:rowOff>
    </xdr:to>
    <xdr:sp macro="" textlink="">
      <xdr:nvSpPr>
        <xdr:cNvPr id="154" name="円/楕円 153"/>
        <xdr:cNvSpPr/>
      </xdr:nvSpPr>
      <xdr:spPr>
        <a:xfrm>
          <a:off x="12954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109237</xdr:rowOff>
    </xdr:from>
    <xdr:ext cx="762000" cy="259045"/>
    <xdr:sp macro="" textlink="">
      <xdr:nvSpPr>
        <xdr:cNvPr id="155" name="テキスト ボックス 154"/>
        <xdr:cNvSpPr txBox="1"/>
      </xdr:nvSpPr>
      <xdr:spPr>
        <a:xfrm>
          <a:off x="12623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近年の動向をみると、類似団体平均を若干上回る数値で推移している。これは、敬老金の支給や心身障害者扶助料、児童福祉年金といった町単独の福祉施策の影響である。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24130</xdr:rowOff>
    </xdr:to>
    <xdr:cxnSp macro="">
      <xdr:nvCxnSpPr>
        <xdr:cNvPr id="186" name="直線コネクタ 185"/>
        <xdr:cNvCxnSpPr/>
      </xdr:nvCxnSpPr>
      <xdr:spPr>
        <a:xfrm flipV="1">
          <a:off x="3987800" y="9728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57</xdr:row>
      <xdr:rowOff>24130</xdr:rowOff>
    </xdr:to>
    <xdr:cxnSp macro="">
      <xdr:nvCxnSpPr>
        <xdr:cNvPr id="189" name="直線コネクタ 188"/>
        <xdr:cNvCxnSpPr/>
      </xdr:nvCxnSpPr>
      <xdr:spPr>
        <a:xfrm>
          <a:off x="3098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35560</xdr:rowOff>
    </xdr:from>
    <xdr:to>
      <xdr:col>4</xdr:col>
      <xdr:colOff>346075</xdr:colOff>
      <xdr:row>56</xdr:row>
      <xdr:rowOff>104140</xdr:rowOff>
    </xdr:to>
    <xdr:cxnSp macro="">
      <xdr:nvCxnSpPr>
        <xdr:cNvPr id="192" name="直線コネクタ 191"/>
        <xdr:cNvCxnSpPr/>
      </xdr:nvCxnSpPr>
      <xdr:spPr>
        <a:xfrm>
          <a:off x="2209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35560</xdr:rowOff>
    </xdr:from>
    <xdr:to>
      <xdr:col>3</xdr:col>
      <xdr:colOff>142875</xdr:colOff>
      <xdr:row>56</xdr:row>
      <xdr:rowOff>81280</xdr:rowOff>
    </xdr:to>
    <xdr:cxnSp macro="">
      <xdr:nvCxnSpPr>
        <xdr:cNvPr id="195" name="直線コネクタ 194"/>
        <xdr:cNvCxnSpPr/>
      </xdr:nvCxnSpPr>
      <xdr:spPr>
        <a:xfrm flipV="1">
          <a:off x="1320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144780</xdr:rowOff>
    </xdr:from>
    <xdr:to>
      <xdr:col>5</xdr:col>
      <xdr:colOff>600075</xdr:colOff>
      <xdr:row>57</xdr:row>
      <xdr:rowOff>74930</xdr:rowOff>
    </xdr:to>
    <xdr:sp macro="" textlink="">
      <xdr:nvSpPr>
        <xdr:cNvPr id="207" name="円/楕円 206"/>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208" name="テキスト ボックス 207"/>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209" name="円/楕円 20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139717</xdr:rowOff>
    </xdr:from>
    <xdr:ext cx="762000" cy="259045"/>
    <xdr:sp macro="" textlink="">
      <xdr:nvSpPr>
        <xdr:cNvPr id="210" name="テキスト ボックス 209"/>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156210</xdr:rowOff>
    </xdr:from>
    <xdr:to>
      <xdr:col>3</xdr:col>
      <xdr:colOff>193675</xdr:colOff>
      <xdr:row>56</xdr:row>
      <xdr:rowOff>86360</xdr:rowOff>
    </xdr:to>
    <xdr:sp macro="" textlink="">
      <xdr:nvSpPr>
        <xdr:cNvPr id="211" name="円/楕円 210"/>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212" name="テキスト ボックス 211"/>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30480</xdr:rowOff>
    </xdr:from>
    <xdr:to>
      <xdr:col>1</xdr:col>
      <xdr:colOff>676275</xdr:colOff>
      <xdr:row>56</xdr:row>
      <xdr:rowOff>132080</xdr:rowOff>
    </xdr:to>
    <xdr:sp macro="" textlink="">
      <xdr:nvSpPr>
        <xdr:cNvPr id="213" name="円/楕円 212"/>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116857</xdr:rowOff>
    </xdr:from>
    <xdr:ext cx="762000" cy="259045"/>
    <xdr:sp macro="" textlink="">
      <xdr:nvSpPr>
        <xdr:cNvPr id="214" name="テキスト ボックス 213"/>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近年は、ほぼ類似団体</a:t>
          </a:r>
          <a:r>
            <a:rPr lang="ja-JP" altLang="en-US" sz="1100" b="0" i="0" baseline="0">
              <a:solidFill>
                <a:schemeClr val="dk1"/>
              </a:solidFill>
              <a:effectLst/>
              <a:latin typeface="+mn-lt"/>
              <a:ea typeface="+mn-ea"/>
              <a:cs typeface="+mn-cs"/>
            </a:rPr>
            <a:t>を下回って</a:t>
          </a:r>
          <a:r>
            <a:rPr lang="ja-JP" altLang="ja-JP" sz="1100" b="0" i="0" baseline="0">
              <a:solidFill>
                <a:schemeClr val="dk1"/>
              </a:solidFill>
              <a:effectLst/>
              <a:latin typeface="+mn-lt"/>
              <a:ea typeface="+mn-ea"/>
              <a:cs typeface="+mn-cs"/>
            </a:rPr>
            <a:t>推移している。当町では、公共下水道事業への繰出金がこの数値に大きく影響しているが、平成20年度途中に下水道使用料の11％アップを実施したことから、繰出額は削減されている。</a:t>
          </a:r>
          <a:endParaRPr lang="ja-JP" altLang="ja-JP" sz="1400">
            <a:effectLst/>
          </a:endParaRPr>
        </a:p>
        <a:p>
          <a:pPr rtl="0"/>
          <a:r>
            <a:rPr lang="ja-JP" altLang="ja-JP" sz="1100" b="0" i="0" baseline="0">
              <a:solidFill>
                <a:schemeClr val="dk1"/>
              </a:solidFill>
              <a:effectLst/>
              <a:latin typeface="+mn-lt"/>
              <a:ea typeface="+mn-ea"/>
              <a:cs typeface="+mn-cs"/>
            </a:rPr>
            <a:t>　また、平成22・24年度の公共下水道事業特別会計で実施した公的資金補償金免除繰上償還の影響や、その他の下水道関連事業債の償還完了によっても繰出額は減少している。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72136</xdr:rowOff>
    </xdr:from>
    <xdr:to>
      <xdr:col>24</xdr:col>
      <xdr:colOff>31750</xdr:colOff>
      <xdr:row>56</xdr:row>
      <xdr:rowOff>72136</xdr:rowOff>
    </xdr:to>
    <xdr:cxnSp macro="">
      <xdr:nvCxnSpPr>
        <xdr:cNvPr id="244" name="直線コネクタ 243"/>
        <xdr:cNvCxnSpPr/>
      </xdr:nvCxnSpPr>
      <xdr:spPr>
        <a:xfrm>
          <a:off x="15671800" y="9673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67564</xdr:rowOff>
    </xdr:from>
    <xdr:to>
      <xdr:col>22</xdr:col>
      <xdr:colOff>565150</xdr:colOff>
      <xdr:row>56</xdr:row>
      <xdr:rowOff>72136</xdr:rowOff>
    </xdr:to>
    <xdr:cxnSp macro="">
      <xdr:nvCxnSpPr>
        <xdr:cNvPr id="247" name="直線コネクタ 246"/>
        <xdr:cNvCxnSpPr/>
      </xdr:nvCxnSpPr>
      <xdr:spPr>
        <a:xfrm>
          <a:off x="14782800" y="9668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56</xdr:row>
      <xdr:rowOff>90424</xdr:rowOff>
    </xdr:to>
    <xdr:cxnSp macro="">
      <xdr:nvCxnSpPr>
        <xdr:cNvPr id="250" name="直線コネクタ 249"/>
        <xdr:cNvCxnSpPr/>
      </xdr:nvCxnSpPr>
      <xdr:spPr>
        <a:xfrm flipV="1">
          <a:off x="13893800" y="9668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113284</xdr:rowOff>
    </xdr:to>
    <xdr:cxnSp macro="">
      <xdr:nvCxnSpPr>
        <xdr:cNvPr id="253" name="直線コネクタ 252"/>
        <xdr:cNvCxnSpPr/>
      </xdr:nvCxnSpPr>
      <xdr:spPr>
        <a:xfrm flipV="1">
          <a:off x="13004800" y="9691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21336</xdr:rowOff>
    </xdr:from>
    <xdr:to>
      <xdr:col>24</xdr:col>
      <xdr:colOff>82550</xdr:colOff>
      <xdr:row>56</xdr:row>
      <xdr:rowOff>122936</xdr:rowOff>
    </xdr:to>
    <xdr:sp macro="" textlink="">
      <xdr:nvSpPr>
        <xdr:cNvPr id="263" name="円/楕円 262"/>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37863</xdr:rowOff>
    </xdr:from>
    <xdr:ext cx="762000" cy="259045"/>
    <xdr:sp macro="" textlink="">
      <xdr:nvSpPr>
        <xdr:cNvPr id="264"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5" name="円/楕円 264"/>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66" name="テキスト ボックス 265"/>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xdr:rowOff>
    </xdr:from>
    <xdr:to>
      <xdr:col>21</xdr:col>
      <xdr:colOff>412750</xdr:colOff>
      <xdr:row>56</xdr:row>
      <xdr:rowOff>118364</xdr:rowOff>
    </xdr:to>
    <xdr:sp macro="" textlink="">
      <xdr:nvSpPr>
        <xdr:cNvPr id="267" name="円/楕円 266"/>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128541</xdr:rowOff>
    </xdr:from>
    <xdr:ext cx="762000" cy="259045"/>
    <xdr:sp macro="" textlink="">
      <xdr:nvSpPr>
        <xdr:cNvPr id="268" name="テキスト ボックス 267"/>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39624</xdr:rowOff>
    </xdr:from>
    <xdr:to>
      <xdr:col>20</xdr:col>
      <xdr:colOff>209550</xdr:colOff>
      <xdr:row>56</xdr:row>
      <xdr:rowOff>141224</xdr:rowOff>
    </xdr:to>
    <xdr:sp macro="" textlink="">
      <xdr:nvSpPr>
        <xdr:cNvPr id="269" name="円/楕円 268"/>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151401</xdr:rowOff>
    </xdr:from>
    <xdr:ext cx="762000" cy="259045"/>
    <xdr:sp macro="" textlink="">
      <xdr:nvSpPr>
        <xdr:cNvPr id="270" name="テキスト ボックス 269"/>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71" name="円/楕円 270"/>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2811</xdr:rowOff>
    </xdr:from>
    <xdr:ext cx="762000" cy="259045"/>
    <xdr:sp macro="" textlink="">
      <xdr:nvSpPr>
        <xdr:cNvPr id="272" name="テキスト ボックス 271"/>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近年の動向をみると、概ね類似団体平均を下回っている。しかし、全国平均や県平均と比べるとやや高い数値となっている。</a:t>
          </a:r>
          <a:endParaRPr lang="ja-JP" altLang="ja-JP" sz="1400">
            <a:effectLst/>
          </a:endParaRPr>
        </a:p>
        <a:p>
          <a:pPr rtl="0"/>
          <a:r>
            <a:rPr lang="ja-JP" altLang="ja-JP" sz="1100" b="0" i="0" baseline="0">
              <a:solidFill>
                <a:schemeClr val="dk1"/>
              </a:solidFill>
              <a:effectLst/>
              <a:latin typeface="+mn-lt"/>
              <a:ea typeface="+mn-ea"/>
              <a:cs typeface="+mn-cs"/>
            </a:rPr>
            <a:t>　今後数年間は、一部事務組合の地方債の償還完了に伴い、負担金が減額することで減少傾向に向かうと推測する。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76708</xdr:rowOff>
    </xdr:to>
    <xdr:cxnSp macro="">
      <xdr:nvCxnSpPr>
        <xdr:cNvPr id="302" name="直線コネクタ 301"/>
        <xdr:cNvCxnSpPr/>
      </xdr:nvCxnSpPr>
      <xdr:spPr>
        <a:xfrm flipV="1">
          <a:off x="15671800" y="6239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76708</xdr:rowOff>
    </xdr:to>
    <xdr:cxnSp macro="">
      <xdr:nvCxnSpPr>
        <xdr:cNvPr id="305" name="直線コネクタ 304"/>
        <xdr:cNvCxnSpPr/>
      </xdr:nvCxnSpPr>
      <xdr:spPr>
        <a:xfrm>
          <a:off x="14782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99568</xdr:rowOff>
    </xdr:to>
    <xdr:cxnSp macro="">
      <xdr:nvCxnSpPr>
        <xdr:cNvPr id="308" name="直線コネクタ 307"/>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37</xdr:row>
      <xdr:rowOff>14986</xdr:rowOff>
    </xdr:to>
    <xdr:cxnSp macro="">
      <xdr:nvCxnSpPr>
        <xdr:cNvPr id="311" name="直線コネクタ 310"/>
        <xdr:cNvCxnSpPr/>
      </xdr:nvCxnSpPr>
      <xdr:spPr>
        <a:xfrm flipV="1">
          <a:off x="13004800" y="62717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1" name="円/楕円 320"/>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2"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3" name="円/楕円 322"/>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4" name="テキスト ボックス 32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5" name="円/楕円 324"/>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6" name="テキスト ボックス 325"/>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7" name="円/楕円 326"/>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8" name="テキスト ボックス 32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29" name="円/楕円 328"/>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30" name="テキスト ボックス 32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過去の起債抑制政策の影響もあり、過去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ヵ年の経常収支比率における公債費は、いずれも類似団体平均を下回っている。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今後は、和木小学校整備事業</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大規模事業に係る地方債の償還が始まるが、経常一般財源総額が変動しないと仮定すれば、数値は同水準を推移するものと思われる。</a:t>
          </a:r>
          <a:endParaRPr lang="ja-JP" altLang="ja-JP" sz="1400">
            <a:effectLst/>
          </a:endParaRPr>
        </a:p>
        <a:p>
          <a:r>
            <a:rPr lang="ja-JP" altLang="ja-JP" sz="1100" b="0" i="0" baseline="0">
              <a:solidFill>
                <a:schemeClr val="dk1"/>
              </a:solidFill>
              <a:effectLst/>
              <a:latin typeface="+mn-lt"/>
              <a:ea typeface="+mn-ea"/>
              <a:cs typeface="+mn-cs"/>
            </a:rPr>
            <a:t>　なお、今後も</a:t>
          </a:r>
          <a:r>
            <a:rPr lang="ja-JP" altLang="en-US" sz="1100" b="0" i="0" baseline="0">
              <a:solidFill>
                <a:schemeClr val="dk1"/>
              </a:solidFill>
              <a:effectLst/>
              <a:latin typeface="+mn-lt"/>
              <a:ea typeface="+mn-ea"/>
              <a:cs typeface="+mn-cs"/>
            </a:rPr>
            <a:t>幼稚園整備事業などの大規模事業を予定しているが、</a:t>
          </a:r>
          <a:r>
            <a:rPr lang="ja-JP" altLang="ja-JP" sz="1100" b="0" i="0" baseline="0">
              <a:solidFill>
                <a:schemeClr val="dk1"/>
              </a:solidFill>
              <a:effectLst/>
              <a:latin typeface="+mn-lt"/>
              <a:ea typeface="+mn-ea"/>
              <a:cs typeface="+mn-cs"/>
            </a:rPr>
            <a:t>米軍再編交付金や石油貯蔵施設立地対策等補助金等の各種補助交付金を最大限活用し、出来るだけ地方債に頼らない財政運営をしていきたい。</a:t>
          </a:r>
          <a:endParaRPr kumimoji="1" lang="ja-JP" altLang="en-US" sz="1300" b="1">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62230</xdr:rowOff>
    </xdr:from>
    <xdr:to>
      <xdr:col>7</xdr:col>
      <xdr:colOff>15875</xdr:colOff>
      <xdr:row>76</xdr:row>
      <xdr:rowOff>69850</xdr:rowOff>
    </xdr:to>
    <xdr:cxnSp macro="">
      <xdr:nvCxnSpPr>
        <xdr:cNvPr id="362" name="直線コネクタ 361"/>
        <xdr:cNvCxnSpPr/>
      </xdr:nvCxnSpPr>
      <xdr:spPr>
        <a:xfrm flipV="1">
          <a:off x="3987800" y="13092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88900</xdr:rowOff>
    </xdr:to>
    <xdr:cxnSp macro="">
      <xdr:nvCxnSpPr>
        <xdr:cNvPr id="365" name="直線コネクタ 364"/>
        <xdr:cNvCxnSpPr/>
      </xdr:nvCxnSpPr>
      <xdr:spPr>
        <a:xfrm flipV="1">
          <a:off x="3098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88900</xdr:rowOff>
    </xdr:to>
    <xdr:cxnSp macro="">
      <xdr:nvCxnSpPr>
        <xdr:cNvPr id="368" name="直線コネクタ 367"/>
        <xdr:cNvCxnSpPr/>
      </xdr:nvCxnSpPr>
      <xdr:spPr>
        <a:xfrm>
          <a:off x="2209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111761</xdr:rowOff>
    </xdr:to>
    <xdr:cxnSp macro="">
      <xdr:nvCxnSpPr>
        <xdr:cNvPr id="371" name="直線コネクタ 370"/>
        <xdr:cNvCxnSpPr/>
      </xdr:nvCxnSpPr>
      <xdr:spPr>
        <a:xfrm flipV="1">
          <a:off x="1320800" y="13100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81" name="円/楕円 380"/>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27957</xdr:rowOff>
    </xdr:from>
    <xdr:ext cx="762000" cy="259045"/>
    <xdr:sp macro="" textlink="">
      <xdr:nvSpPr>
        <xdr:cNvPr id="382"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83" name="円/楕円 382"/>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84" name="テキスト ボックス 383"/>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85" name="円/楕円 384"/>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86" name="テキスト ボックス 385"/>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387" name="円/楕円 386"/>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130827</xdr:rowOff>
    </xdr:from>
    <xdr:ext cx="762000" cy="259045"/>
    <xdr:sp macro="" textlink="">
      <xdr:nvSpPr>
        <xdr:cNvPr id="388" name="テキスト ボックス 387"/>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89" name="円/楕円 388"/>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0" name="テキスト ボックス 389"/>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当町の経常収支比率を大きく引き上げているのは、物件費であり、その他の経費については、ほぼ類似団体平均を推移している。</a:t>
          </a:r>
          <a:endParaRPr lang="ja-JP" altLang="ja-JP" sz="1400">
            <a:effectLst/>
          </a:endParaRPr>
        </a:p>
        <a:p>
          <a:pPr rtl="0"/>
          <a:r>
            <a:rPr lang="ja-JP" altLang="ja-JP" sz="1100" b="0" i="0" baseline="0">
              <a:solidFill>
                <a:schemeClr val="dk1"/>
              </a:solidFill>
              <a:effectLst/>
              <a:latin typeface="+mn-lt"/>
              <a:ea typeface="+mn-ea"/>
              <a:cs typeface="+mn-cs"/>
            </a:rPr>
            <a:t>　今後も物件費の水準を押し上げている当町独自の教育施策の継続や、人件費削減のための臨時雇用職員の採用は継続する予定であるが、その他の事務的経費や施設管理経費等の削減には努めていきたい。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153670</xdr:rowOff>
    </xdr:to>
    <xdr:cxnSp macro="">
      <xdr:nvCxnSpPr>
        <xdr:cNvPr id="423" name="直線コネクタ 422"/>
        <xdr:cNvCxnSpPr/>
      </xdr:nvCxnSpPr>
      <xdr:spPr>
        <a:xfrm flipV="1">
          <a:off x="15671800" y="1337437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153670</xdr:rowOff>
    </xdr:from>
    <xdr:to>
      <xdr:col>22</xdr:col>
      <xdr:colOff>565150</xdr:colOff>
      <xdr:row>79</xdr:row>
      <xdr:rowOff>39370</xdr:rowOff>
    </xdr:to>
    <xdr:cxnSp macro="">
      <xdr:nvCxnSpPr>
        <xdr:cNvPr id="426" name="直線コネクタ 425"/>
        <xdr:cNvCxnSpPr/>
      </xdr:nvCxnSpPr>
      <xdr:spPr>
        <a:xfrm flipV="1">
          <a:off x="14782800" y="13526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39370</xdr:rowOff>
    </xdr:from>
    <xdr:to>
      <xdr:col>21</xdr:col>
      <xdr:colOff>361950</xdr:colOff>
      <xdr:row>79</xdr:row>
      <xdr:rowOff>77470</xdr:rowOff>
    </xdr:to>
    <xdr:cxnSp macro="">
      <xdr:nvCxnSpPr>
        <xdr:cNvPr id="429" name="直線コネクタ 428"/>
        <xdr:cNvCxnSpPr/>
      </xdr:nvCxnSpPr>
      <xdr:spPr>
        <a:xfrm flipV="1">
          <a:off x="13893800" y="1358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77470</xdr:rowOff>
    </xdr:from>
    <xdr:to>
      <xdr:col>20</xdr:col>
      <xdr:colOff>158750</xdr:colOff>
      <xdr:row>80</xdr:row>
      <xdr:rowOff>1270</xdr:rowOff>
    </xdr:to>
    <xdr:cxnSp macro="">
      <xdr:nvCxnSpPr>
        <xdr:cNvPr id="432" name="直線コネクタ 431"/>
        <xdr:cNvCxnSpPr/>
      </xdr:nvCxnSpPr>
      <xdr:spPr>
        <a:xfrm flipV="1">
          <a:off x="13004800" y="136220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36" name="テキスト ボックス 435"/>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42" name="円/楕円 441"/>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43"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102870</xdr:rowOff>
    </xdr:from>
    <xdr:to>
      <xdr:col>22</xdr:col>
      <xdr:colOff>615950</xdr:colOff>
      <xdr:row>79</xdr:row>
      <xdr:rowOff>33020</xdr:rowOff>
    </xdr:to>
    <xdr:sp macro="" textlink="">
      <xdr:nvSpPr>
        <xdr:cNvPr id="444" name="円/楕円 443"/>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17797</xdr:rowOff>
    </xdr:from>
    <xdr:ext cx="736600" cy="259045"/>
    <xdr:sp macro="" textlink="">
      <xdr:nvSpPr>
        <xdr:cNvPr id="445" name="テキスト ボックス 444"/>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160020</xdr:rowOff>
    </xdr:from>
    <xdr:to>
      <xdr:col>21</xdr:col>
      <xdr:colOff>412750</xdr:colOff>
      <xdr:row>79</xdr:row>
      <xdr:rowOff>90170</xdr:rowOff>
    </xdr:to>
    <xdr:sp macro="" textlink="">
      <xdr:nvSpPr>
        <xdr:cNvPr id="446" name="円/楕円 445"/>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74947</xdr:rowOff>
    </xdr:from>
    <xdr:ext cx="762000" cy="259045"/>
    <xdr:sp macro="" textlink="">
      <xdr:nvSpPr>
        <xdr:cNvPr id="447" name="テキスト ボックス 446"/>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26670</xdr:rowOff>
    </xdr:from>
    <xdr:to>
      <xdr:col>20</xdr:col>
      <xdr:colOff>209550</xdr:colOff>
      <xdr:row>79</xdr:row>
      <xdr:rowOff>128270</xdr:rowOff>
    </xdr:to>
    <xdr:sp macro="" textlink="">
      <xdr:nvSpPr>
        <xdr:cNvPr id="448" name="円/楕円 447"/>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113047</xdr:rowOff>
    </xdr:from>
    <xdr:ext cx="762000" cy="259045"/>
    <xdr:sp macro="" textlink="">
      <xdr:nvSpPr>
        <xdr:cNvPr id="449" name="テキスト ボックス 448"/>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121920</xdr:rowOff>
    </xdr:from>
    <xdr:to>
      <xdr:col>19</xdr:col>
      <xdr:colOff>6350</xdr:colOff>
      <xdr:row>80</xdr:row>
      <xdr:rowOff>52070</xdr:rowOff>
    </xdr:to>
    <xdr:sp macro="" textlink="">
      <xdr:nvSpPr>
        <xdr:cNvPr id="450" name="円/楕円 449"/>
        <xdr:cNvSpPr/>
      </xdr:nvSpPr>
      <xdr:spPr>
        <a:xfrm>
          <a:off x="12954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36847</xdr:rowOff>
    </xdr:from>
    <xdr:ext cx="762000" cy="259045"/>
    <xdr:sp macro="" textlink="">
      <xdr:nvSpPr>
        <xdr:cNvPr id="451" name="テキスト ボックス 450"/>
        <xdr:cNvSpPr txBox="1"/>
      </xdr:nvSpPr>
      <xdr:spPr>
        <a:xfrm>
          <a:off x="12623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山口県和木町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83501</xdr:rowOff>
    </xdr:from>
    <xdr:to>
      <xdr:col>4</xdr:col>
      <xdr:colOff>1117600</xdr:colOff>
      <xdr:row>16</xdr:row>
      <xdr:rowOff>108320</xdr:rowOff>
    </xdr:to>
    <xdr:cxnSp macro="">
      <xdr:nvCxnSpPr>
        <xdr:cNvPr id="52" name="直線コネクタ 51"/>
        <xdr:cNvCxnSpPr/>
      </xdr:nvCxnSpPr>
      <xdr:spPr bwMode="auto">
        <a:xfrm>
          <a:off x="5003800" y="2874326"/>
          <a:ext cx="647700" cy="24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54349</xdr:rowOff>
    </xdr:from>
    <xdr:to>
      <xdr:col>4</xdr:col>
      <xdr:colOff>469900</xdr:colOff>
      <xdr:row>16</xdr:row>
      <xdr:rowOff>83501</xdr:rowOff>
    </xdr:to>
    <xdr:cxnSp macro="">
      <xdr:nvCxnSpPr>
        <xdr:cNvPr id="55" name="直線コネクタ 54"/>
        <xdr:cNvCxnSpPr/>
      </xdr:nvCxnSpPr>
      <xdr:spPr bwMode="auto">
        <a:xfrm>
          <a:off x="4305300" y="2845174"/>
          <a:ext cx="698500" cy="2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43082</xdr:rowOff>
    </xdr:from>
    <xdr:to>
      <xdr:col>3</xdr:col>
      <xdr:colOff>904875</xdr:colOff>
      <xdr:row>16</xdr:row>
      <xdr:rowOff>54349</xdr:rowOff>
    </xdr:to>
    <xdr:cxnSp macro="">
      <xdr:nvCxnSpPr>
        <xdr:cNvPr id="58" name="直線コネクタ 57"/>
        <xdr:cNvCxnSpPr/>
      </xdr:nvCxnSpPr>
      <xdr:spPr bwMode="auto">
        <a:xfrm>
          <a:off x="3606800" y="2833907"/>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43082</xdr:rowOff>
    </xdr:from>
    <xdr:to>
      <xdr:col>3</xdr:col>
      <xdr:colOff>206375</xdr:colOff>
      <xdr:row>16</xdr:row>
      <xdr:rowOff>62056</xdr:rowOff>
    </xdr:to>
    <xdr:cxnSp macro="">
      <xdr:nvCxnSpPr>
        <xdr:cNvPr id="61" name="直線コネクタ 60"/>
        <xdr:cNvCxnSpPr/>
      </xdr:nvCxnSpPr>
      <xdr:spPr bwMode="auto">
        <a:xfrm flipV="1">
          <a:off x="2908300" y="2833907"/>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57520</xdr:rowOff>
    </xdr:from>
    <xdr:to>
      <xdr:col>5</xdr:col>
      <xdr:colOff>34925</xdr:colOff>
      <xdr:row>16</xdr:row>
      <xdr:rowOff>159120</xdr:rowOff>
    </xdr:to>
    <xdr:sp macro="" textlink="">
      <xdr:nvSpPr>
        <xdr:cNvPr id="71" name="円/楕円 70"/>
        <xdr:cNvSpPr/>
      </xdr:nvSpPr>
      <xdr:spPr bwMode="auto">
        <a:xfrm>
          <a:off x="5600700" y="284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29597</xdr:rowOff>
    </xdr:from>
    <xdr:ext cx="762000" cy="259045"/>
    <xdr:sp macro="" textlink="">
      <xdr:nvSpPr>
        <xdr:cNvPr id="72" name="人口1人当たり決算額の推移該当値テキスト130"/>
        <xdr:cNvSpPr txBox="1"/>
      </xdr:nvSpPr>
      <xdr:spPr>
        <a:xfrm>
          <a:off x="5740400" y="282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125,341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32701</xdr:rowOff>
    </xdr:from>
    <xdr:to>
      <xdr:col>4</xdr:col>
      <xdr:colOff>520700</xdr:colOff>
      <xdr:row>16</xdr:row>
      <xdr:rowOff>134301</xdr:rowOff>
    </xdr:to>
    <xdr:sp macro="" textlink="">
      <xdr:nvSpPr>
        <xdr:cNvPr id="73" name="円/楕円 72"/>
        <xdr:cNvSpPr/>
      </xdr:nvSpPr>
      <xdr:spPr bwMode="auto">
        <a:xfrm>
          <a:off x="4953000" y="282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119078</xdr:rowOff>
    </xdr:from>
    <xdr:ext cx="736600" cy="259045"/>
    <xdr:sp macro="" textlink="">
      <xdr:nvSpPr>
        <xdr:cNvPr id="74" name="テキスト ボックス 73"/>
        <xdr:cNvSpPr txBox="1"/>
      </xdr:nvSpPr>
      <xdr:spPr>
        <a:xfrm>
          <a:off x="4622800" y="290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3549</xdr:rowOff>
    </xdr:from>
    <xdr:to>
      <xdr:col>3</xdr:col>
      <xdr:colOff>955675</xdr:colOff>
      <xdr:row>16</xdr:row>
      <xdr:rowOff>105149</xdr:rowOff>
    </xdr:to>
    <xdr:sp macro="" textlink="">
      <xdr:nvSpPr>
        <xdr:cNvPr id="75" name="円/楕円 74"/>
        <xdr:cNvSpPr/>
      </xdr:nvSpPr>
      <xdr:spPr bwMode="auto">
        <a:xfrm>
          <a:off x="4254500" y="279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89926</xdr:rowOff>
    </xdr:from>
    <xdr:ext cx="762000" cy="259045"/>
    <xdr:sp macro="" textlink="">
      <xdr:nvSpPr>
        <xdr:cNvPr id="76" name="テキスト ボックス 75"/>
        <xdr:cNvSpPr txBox="1"/>
      </xdr:nvSpPr>
      <xdr:spPr>
        <a:xfrm>
          <a:off x="3924300" y="288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130,299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163732</xdr:rowOff>
    </xdr:from>
    <xdr:to>
      <xdr:col>3</xdr:col>
      <xdr:colOff>257175</xdr:colOff>
      <xdr:row>16</xdr:row>
      <xdr:rowOff>93882</xdr:rowOff>
    </xdr:to>
    <xdr:sp macro="" textlink="">
      <xdr:nvSpPr>
        <xdr:cNvPr id="77" name="円/楕円 76"/>
        <xdr:cNvSpPr/>
      </xdr:nvSpPr>
      <xdr:spPr bwMode="auto">
        <a:xfrm>
          <a:off x="3556000" y="2783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104059</xdr:rowOff>
    </xdr:from>
    <xdr:ext cx="762000" cy="259045"/>
    <xdr:sp macro="" textlink="">
      <xdr:nvSpPr>
        <xdr:cNvPr id="78" name="テキスト ボックス 77"/>
        <xdr:cNvSpPr txBox="1"/>
      </xdr:nvSpPr>
      <xdr:spPr>
        <a:xfrm>
          <a:off x="3225800" y="25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11256</xdr:rowOff>
    </xdr:from>
    <xdr:to>
      <xdr:col>2</xdr:col>
      <xdr:colOff>692150</xdr:colOff>
      <xdr:row>16</xdr:row>
      <xdr:rowOff>112856</xdr:rowOff>
    </xdr:to>
    <xdr:sp macro="" textlink="">
      <xdr:nvSpPr>
        <xdr:cNvPr id="79" name="円/楕円 78"/>
        <xdr:cNvSpPr/>
      </xdr:nvSpPr>
      <xdr:spPr bwMode="auto">
        <a:xfrm>
          <a:off x="2857500" y="2802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123033</xdr:rowOff>
    </xdr:from>
    <xdr:ext cx="762000" cy="259045"/>
    <xdr:sp macro="" textlink="">
      <xdr:nvSpPr>
        <xdr:cNvPr id="80" name="テキスト ボックス 79"/>
        <xdr:cNvSpPr txBox="1"/>
      </xdr:nvSpPr>
      <xdr:spPr>
        <a:xfrm>
          <a:off x="2527300" y="257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89338</xdr:rowOff>
    </xdr:from>
    <xdr:to>
      <xdr:col>4</xdr:col>
      <xdr:colOff>1117600</xdr:colOff>
      <xdr:row>36</xdr:row>
      <xdr:rowOff>96177</xdr:rowOff>
    </xdr:to>
    <xdr:cxnSp macro="">
      <xdr:nvCxnSpPr>
        <xdr:cNvPr id="114" name="直線コネクタ 113"/>
        <xdr:cNvCxnSpPr/>
      </xdr:nvCxnSpPr>
      <xdr:spPr bwMode="auto">
        <a:xfrm flipV="1">
          <a:off x="5003800" y="7042588"/>
          <a:ext cx="647700" cy="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29807</xdr:rowOff>
    </xdr:from>
    <xdr:to>
      <xdr:col>4</xdr:col>
      <xdr:colOff>469900</xdr:colOff>
      <xdr:row>36</xdr:row>
      <xdr:rowOff>96177</xdr:rowOff>
    </xdr:to>
    <xdr:cxnSp macro="">
      <xdr:nvCxnSpPr>
        <xdr:cNvPr id="117" name="直線コネクタ 116"/>
        <xdr:cNvCxnSpPr/>
      </xdr:nvCxnSpPr>
      <xdr:spPr bwMode="auto">
        <a:xfrm>
          <a:off x="4305300" y="6983057"/>
          <a:ext cx="698500" cy="66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337903</xdr:rowOff>
    </xdr:from>
    <xdr:to>
      <xdr:col>3</xdr:col>
      <xdr:colOff>904875</xdr:colOff>
      <xdr:row>36</xdr:row>
      <xdr:rowOff>29807</xdr:rowOff>
    </xdr:to>
    <xdr:cxnSp macro="">
      <xdr:nvCxnSpPr>
        <xdr:cNvPr id="120" name="直線コネクタ 119"/>
        <xdr:cNvCxnSpPr/>
      </xdr:nvCxnSpPr>
      <xdr:spPr bwMode="auto">
        <a:xfrm>
          <a:off x="3606800" y="6948253"/>
          <a:ext cx="698500" cy="3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240005</xdr:rowOff>
    </xdr:from>
    <xdr:to>
      <xdr:col>3</xdr:col>
      <xdr:colOff>206375</xdr:colOff>
      <xdr:row>35</xdr:row>
      <xdr:rowOff>337903</xdr:rowOff>
    </xdr:to>
    <xdr:cxnSp macro="">
      <xdr:nvCxnSpPr>
        <xdr:cNvPr id="123" name="直線コネクタ 122"/>
        <xdr:cNvCxnSpPr/>
      </xdr:nvCxnSpPr>
      <xdr:spPr bwMode="auto">
        <a:xfrm>
          <a:off x="2908300" y="6850355"/>
          <a:ext cx="698500" cy="97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38538</xdr:rowOff>
    </xdr:from>
    <xdr:to>
      <xdr:col>5</xdr:col>
      <xdr:colOff>34925</xdr:colOff>
      <xdr:row>36</xdr:row>
      <xdr:rowOff>140138</xdr:rowOff>
    </xdr:to>
    <xdr:sp macro="" textlink="">
      <xdr:nvSpPr>
        <xdr:cNvPr id="133" name="円/楕円 132"/>
        <xdr:cNvSpPr/>
      </xdr:nvSpPr>
      <xdr:spPr bwMode="auto">
        <a:xfrm>
          <a:off x="5600700" y="699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10615</xdr:rowOff>
    </xdr:from>
    <xdr:ext cx="762000" cy="259045"/>
    <xdr:sp macro="" textlink="">
      <xdr:nvSpPr>
        <xdr:cNvPr id="134" name="人口1人当たり決算額の推移該当値テキスト445"/>
        <xdr:cNvSpPr txBox="1"/>
      </xdr:nvSpPr>
      <xdr:spPr>
        <a:xfrm>
          <a:off x="5740400" y="696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26,977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45377</xdr:rowOff>
    </xdr:from>
    <xdr:to>
      <xdr:col>4</xdr:col>
      <xdr:colOff>520700</xdr:colOff>
      <xdr:row>36</xdr:row>
      <xdr:rowOff>146977</xdr:rowOff>
    </xdr:to>
    <xdr:sp macro="" textlink="">
      <xdr:nvSpPr>
        <xdr:cNvPr id="135" name="円/楕円 134"/>
        <xdr:cNvSpPr/>
      </xdr:nvSpPr>
      <xdr:spPr bwMode="auto">
        <a:xfrm>
          <a:off x="4953000" y="699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131754</xdr:rowOff>
    </xdr:from>
    <xdr:ext cx="736600" cy="259045"/>
    <xdr:sp macro="" textlink="">
      <xdr:nvSpPr>
        <xdr:cNvPr id="136" name="テキスト ボックス 135"/>
        <xdr:cNvSpPr txBox="1"/>
      </xdr:nvSpPr>
      <xdr:spPr>
        <a:xfrm>
          <a:off x="4622800" y="708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321907</xdr:rowOff>
    </xdr:from>
    <xdr:to>
      <xdr:col>3</xdr:col>
      <xdr:colOff>955675</xdr:colOff>
      <xdr:row>36</xdr:row>
      <xdr:rowOff>80607</xdr:rowOff>
    </xdr:to>
    <xdr:sp macro="" textlink="">
      <xdr:nvSpPr>
        <xdr:cNvPr id="137" name="円/楕円 136"/>
        <xdr:cNvSpPr/>
      </xdr:nvSpPr>
      <xdr:spPr bwMode="auto">
        <a:xfrm>
          <a:off x="4254500" y="693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65384</xdr:rowOff>
    </xdr:from>
    <xdr:ext cx="762000" cy="259045"/>
    <xdr:sp macro="" textlink="">
      <xdr:nvSpPr>
        <xdr:cNvPr id="138" name="テキスト ボックス 137"/>
        <xdr:cNvSpPr txBox="1"/>
      </xdr:nvSpPr>
      <xdr:spPr>
        <a:xfrm>
          <a:off x="3924300" y="70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287103</xdr:rowOff>
    </xdr:from>
    <xdr:to>
      <xdr:col>3</xdr:col>
      <xdr:colOff>257175</xdr:colOff>
      <xdr:row>36</xdr:row>
      <xdr:rowOff>45803</xdr:rowOff>
    </xdr:to>
    <xdr:sp macro="" textlink="">
      <xdr:nvSpPr>
        <xdr:cNvPr id="139" name="円/楕円 138"/>
        <xdr:cNvSpPr/>
      </xdr:nvSpPr>
      <xdr:spPr bwMode="auto">
        <a:xfrm>
          <a:off x="3556000" y="689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30580</xdr:rowOff>
    </xdr:from>
    <xdr:ext cx="762000" cy="259045"/>
    <xdr:sp macro="" textlink="">
      <xdr:nvSpPr>
        <xdr:cNvPr id="140" name="テキスト ボックス 139"/>
        <xdr:cNvSpPr txBox="1"/>
      </xdr:nvSpPr>
      <xdr:spPr>
        <a:xfrm>
          <a:off x="3225800" y="698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189205</xdr:rowOff>
    </xdr:from>
    <xdr:to>
      <xdr:col>2</xdr:col>
      <xdr:colOff>692150</xdr:colOff>
      <xdr:row>35</xdr:row>
      <xdr:rowOff>290805</xdr:rowOff>
    </xdr:to>
    <xdr:sp macro="" textlink="">
      <xdr:nvSpPr>
        <xdr:cNvPr id="141" name="円/楕円 140"/>
        <xdr:cNvSpPr/>
      </xdr:nvSpPr>
      <xdr:spPr bwMode="auto">
        <a:xfrm>
          <a:off x="2857500" y="679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275582</xdr:rowOff>
    </xdr:from>
    <xdr:ext cx="762000" cy="259045"/>
    <xdr:sp macro="" textlink="">
      <xdr:nvSpPr>
        <xdr:cNvPr id="142" name="テキスト ボックス 141"/>
        <xdr:cNvSpPr txBox="1"/>
      </xdr:nvSpPr>
      <xdr:spPr>
        <a:xfrm>
          <a:off x="2527300" y="688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平成21年度については、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年度からの</a:t>
          </a:r>
          <a:r>
            <a:rPr lang="ja-JP" altLang="ja-JP" sz="1100" b="0" i="0" baseline="0">
              <a:solidFill>
                <a:schemeClr val="dk1"/>
              </a:solidFill>
              <a:effectLst/>
              <a:latin typeface="+mn-lt"/>
              <a:ea typeface="+mn-ea"/>
              <a:cs typeface="+mn-cs"/>
            </a:rPr>
            <a:t>和木中学校整備事業の実施に伴い、例年に比べ一般財源の持ち出しが多く、財政調整基金の取り崩しを行ったため、実質単年度収支はマイナスとなった。</a:t>
          </a:r>
          <a:endParaRPr lang="ja-JP" altLang="ja-JP" sz="1400">
            <a:effectLst/>
          </a:endParaRPr>
        </a:p>
        <a:p>
          <a:pPr rtl="0"/>
          <a:r>
            <a:rPr lang="ja-JP" altLang="ja-JP" sz="1100" b="0" i="0" baseline="0">
              <a:solidFill>
                <a:schemeClr val="dk1"/>
              </a:solidFill>
              <a:effectLst/>
              <a:latin typeface="+mn-lt"/>
              <a:ea typeface="+mn-ea"/>
              <a:cs typeface="+mn-cs"/>
            </a:rPr>
            <a:t>　平成22年度は、大規模な普通建設事業もなく、財政調整基金の取り崩しもなかったため、実質単年度収支はプラスへと転じた。また、実質収支比率も3.6％となり、概ね良好とされる「3％～5％」の範囲内へと水準を回復した。</a:t>
          </a:r>
          <a:endParaRPr lang="ja-JP" altLang="ja-JP" sz="1400">
            <a:effectLst/>
          </a:endParaRPr>
        </a:p>
        <a:p>
          <a:pPr rtl="0"/>
          <a:r>
            <a:rPr lang="ja-JP" altLang="ja-JP" sz="1100" b="0" i="0" baseline="0">
              <a:solidFill>
                <a:schemeClr val="dk1"/>
              </a:solidFill>
              <a:effectLst/>
              <a:latin typeface="+mn-lt"/>
              <a:ea typeface="+mn-ea"/>
              <a:cs typeface="+mn-cs"/>
            </a:rPr>
            <a:t>　平成23・</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年度においては、県道拡幅工事に伴う町営住宅の移転補償金等の影響で、実質収支額は大幅なプラスとなった。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年度においても、実質収支はプラスとなっており、財政調整基金残高も増加している。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いずれの会計においても赤字はなく、連結実質赤字もない。良好な状態である。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近年、元利償還金については、ほぼ同水準で推移している。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年度に実施した和木小学校整備事業に伴う地方債の発行などにより、地方債残高は増加している。また、今後も和木幼稚園整備事業等の大規模事業を実施予定のため、公債費のピークは平成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年度となる見込みであるが、これと連動して算入公債費等も同様に増加していくものと考えられる。</a:t>
          </a:r>
        </a:p>
        <a:p>
          <a:r>
            <a:rPr kumimoji="1" lang="ja-JP" altLang="en-US" sz="1100">
              <a:latin typeface="ＭＳ ゴシック" pitchFamily="49" charset="-128"/>
              <a:ea typeface="ＭＳ ゴシック" pitchFamily="49" charset="-128"/>
            </a:rPr>
            <a:t>　公営企業の元利償還金に対する繰入金や組合等が起こした負担等見込額は、公営企業債や一部事務組合が発行した地方債の元利償還金に対する負担金等は、償還完了に伴い年々減少傾向にある。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山口県和木町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地方債現在高が増加傾向にあるが、これは主に臨時財政対策債の発行の影響が大きい。また、それと連動して基準財政需要額算入見込額も増加傾向にある。</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年度実施の和木小学校整備事業に関連した地方債の発行や、今後実施予定の和木幼稚園整備事業により、現在高も大幅に増える見込みであるが、同様に基準財政需要額算入見込額も増加する見込みである。</a:t>
          </a:r>
        </a:p>
        <a:p>
          <a:r>
            <a:rPr kumimoji="1" lang="ja-JP" altLang="en-US" sz="1100">
              <a:latin typeface="ＭＳ ゴシック" pitchFamily="49" charset="-128"/>
              <a:ea typeface="ＭＳ ゴシック" pitchFamily="49" charset="-128"/>
            </a:rPr>
            <a:t>　公営企業債等繰入見込額は、公営企業債の償還完了に伴い、年々減少傾向にある。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その他の将来負担要因は、今後も平成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年度とほぼ同水準で推移すると予想され、充当可能財源等についても、基準財政需要額算入見込額以外は、同様に平成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年度とほぼ同水準で推移することが予想される。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3896824</v>
      </c>
      <c r="BO4" s="349"/>
      <c r="BP4" s="349"/>
      <c r="BQ4" s="349"/>
      <c r="BR4" s="349"/>
      <c r="BS4" s="349"/>
      <c r="BT4" s="349"/>
      <c r="BU4" s="350"/>
      <c r="BV4" s="348">
        <v>4960856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3775325</v>
      </c>
      <c r="BO5" s="386"/>
      <c r="BP5" s="386"/>
      <c r="BQ5" s="386"/>
      <c r="BR5" s="386"/>
      <c r="BS5" s="386"/>
      <c r="BT5" s="386"/>
      <c r="BU5" s="387"/>
      <c r="BV5" s="385">
        <v>4804965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v>
      </c>
      <c r="CU5" s="383"/>
      <c r="CV5" s="383"/>
      <c r="CW5" s="383"/>
      <c r="CX5" s="383"/>
      <c r="CY5" s="383"/>
      <c r="CZ5" s="383"/>
      <c r="DA5" s="384"/>
      <c r="DB5" s="382">
        <v>92.2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121499</v>
      </c>
      <c r="BO6" s="386"/>
      <c r="BP6" s="386"/>
      <c r="BQ6" s="386"/>
      <c r="BR6" s="386"/>
      <c r="BS6" s="386"/>
      <c r="BT6" s="386"/>
      <c r="BU6" s="387"/>
      <c r="BV6" s="385">
        <v>155891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v>
      </c>
      <c r="CU6" s="423"/>
      <c r="CV6" s="423"/>
      <c r="CW6" s="423"/>
      <c r="CX6" s="423"/>
      <c r="CY6" s="423"/>
      <c r="CZ6" s="423"/>
      <c r="DA6" s="424"/>
      <c r="DB6" s="422">
        <v>105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10712</v>
      </c>
      <c r="BO7" s="386"/>
      <c r="BP7" s="386"/>
      <c r="BQ7" s="386"/>
      <c r="BR7" s="386"/>
      <c r="BS7" s="386"/>
      <c r="BT7" s="386"/>
      <c r="BU7" s="387"/>
      <c r="BV7" s="385">
        <v>2000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2250705</v>
      </c>
      <c r="CU7" s="386"/>
      <c r="CV7" s="386"/>
      <c r="CW7" s="386"/>
      <c r="CX7" s="386"/>
      <c r="CY7" s="386"/>
      <c r="CZ7" s="386"/>
      <c r="DA7" s="387"/>
      <c r="DB7" s="385">
        <v>2153376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110787</v>
      </c>
      <c r="BO8" s="386"/>
      <c r="BP8" s="386"/>
      <c r="BQ8" s="386"/>
      <c r="BR8" s="386"/>
      <c r="BS8" s="386"/>
      <c r="BT8" s="386"/>
      <c r="BU8" s="387"/>
      <c r="BV8" s="385">
        <v>153891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6378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-43104</v>
      </c>
      <c r="BO9" s="386"/>
      <c r="BP9" s="386"/>
      <c r="BQ9" s="386"/>
      <c r="BR9" s="386"/>
      <c r="BS9" s="386"/>
      <c r="BT9" s="386"/>
      <c r="BU9" s="387"/>
      <c r="BV9" s="385">
        <v>14695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6441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225595</v>
      </c>
      <c r="BO10" s="386"/>
      <c r="BP10" s="386"/>
      <c r="BQ10" s="386"/>
      <c r="BR10" s="386"/>
      <c r="BS10" s="386"/>
      <c r="BT10" s="386"/>
      <c r="BU10" s="387"/>
      <c r="BV10" s="385">
        <v>257191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256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6518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6427</v>
      </c>
      <c r="S13" s="467"/>
      <c r="T13" s="467"/>
      <c r="U13" s="467"/>
      <c r="V13" s="468"/>
      <c r="W13" s="401" t="s">
        <v>123</v>
      </c>
      <c r="X13" s="402"/>
      <c r="Y13" s="402"/>
      <c r="Z13" s="402"/>
      <c r="AA13" s="402"/>
      <c r="AB13" s="392"/>
      <c r="AC13" s="436">
        <v>22</v>
      </c>
      <c r="AD13" s="437"/>
      <c r="AE13" s="437"/>
      <c r="AF13" s="437"/>
      <c r="AG13" s="476"/>
      <c r="AH13" s="436">
        <v>18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182491</v>
      </c>
      <c r="BO13" s="386"/>
      <c r="BP13" s="386"/>
      <c r="BQ13" s="386"/>
      <c r="BR13" s="386"/>
      <c r="BS13" s="386"/>
      <c r="BT13" s="386"/>
      <c r="BU13" s="387"/>
      <c r="BV13" s="385">
        <v>272142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9.3000000000000007</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6538</v>
      </c>
      <c r="S14" s="467"/>
      <c r="T14" s="467"/>
      <c r="U14" s="467"/>
      <c r="V14" s="468"/>
      <c r="W14" s="375"/>
      <c r="X14" s="376"/>
      <c r="Y14" s="376"/>
      <c r="Z14" s="376"/>
      <c r="AA14" s="376"/>
      <c r="AB14" s="365"/>
      <c r="AC14" s="469">
        <v>0.8</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39.9</v>
      </c>
      <c r="CU14" s="481"/>
      <c r="CV14" s="481"/>
      <c r="CW14" s="481"/>
      <c r="CX14" s="481"/>
      <c r="CY14" s="481"/>
      <c r="CZ14" s="481"/>
      <c r="DA14" s="482"/>
      <c r="DB14" s="480">
        <v>55.3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6440</v>
      </c>
      <c r="S15" s="467"/>
      <c r="T15" s="467"/>
      <c r="U15" s="467"/>
      <c r="V15" s="468"/>
      <c r="W15" s="401" t="s">
        <v>130</v>
      </c>
      <c r="X15" s="402"/>
      <c r="Y15" s="402"/>
      <c r="Z15" s="402"/>
      <c r="AA15" s="402"/>
      <c r="AB15" s="392"/>
      <c r="AC15" s="436">
        <v>1154</v>
      </c>
      <c r="AD15" s="437"/>
      <c r="AE15" s="437"/>
      <c r="AF15" s="437"/>
      <c r="AG15" s="476"/>
      <c r="AH15" s="436">
        <v>1172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1182773</v>
      </c>
      <c r="BO15" s="349"/>
      <c r="BP15" s="349"/>
      <c r="BQ15" s="349"/>
      <c r="BR15" s="349"/>
      <c r="BS15" s="349"/>
      <c r="BT15" s="349"/>
      <c r="BU15" s="350"/>
      <c r="BV15" s="348">
        <v>1174625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40.299999999999997</v>
      </c>
      <c r="AD16" s="470"/>
      <c r="AE16" s="470"/>
      <c r="AF16" s="470"/>
      <c r="AG16" s="471"/>
      <c r="AH16" s="469">
        <v>39.5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1608919</v>
      </c>
      <c r="BO16" s="386"/>
      <c r="BP16" s="386"/>
      <c r="BQ16" s="386"/>
      <c r="BR16" s="386"/>
      <c r="BS16" s="386"/>
      <c r="BT16" s="386"/>
      <c r="BU16" s="387"/>
      <c r="BV16" s="385">
        <v>1522931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1690</v>
      </c>
      <c r="AD17" s="437"/>
      <c r="AE17" s="437"/>
      <c r="AF17" s="437"/>
      <c r="AG17" s="476"/>
      <c r="AH17" s="436">
        <v>1778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1547013</v>
      </c>
      <c r="BO17" s="386"/>
      <c r="BP17" s="386"/>
      <c r="BQ17" s="386"/>
      <c r="BR17" s="386"/>
      <c r="BS17" s="386"/>
      <c r="BT17" s="386"/>
      <c r="BU17" s="387"/>
      <c r="BV17" s="385">
        <v>1530233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10.56</v>
      </c>
      <c r="M18" s="498"/>
      <c r="N18" s="498"/>
      <c r="O18" s="498"/>
      <c r="P18" s="498"/>
      <c r="Q18" s="498"/>
      <c r="R18" s="499"/>
      <c r="S18" s="499"/>
      <c r="T18" s="499"/>
      <c r="U18" s="499"/>
      <c r="V18" s="500"/>
      <c r="W18" s="403"/>
      <c r="X18" s="404"/>
      <c r="Y18" s="404"/>
      <c r="Z18" s="404"/>
      <c r="AA18" s="404"/>
      <c r="AB18" s="395"/>
      <c r="AC18" s="501">
        <v>59</v>
      </c>
      <c r="AD18" s="502"/>
      <c r="AE18" s="502"/>
      <c r="AF18" s="502"/>
      <c r="AG18" s="503"/>
      <c r="AH18" s="501">
        <v>59.9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2029145</v>
      </c>
      <c r="BO18" s="386"/>
      <c r="BP18" s="386"/>
      <c r="BQ18" s="386"/>
      <c r="BR18" s="386"/>
      <c r="BS18" s="386"/>
      <c r="BT18" s="386"/>
      <c r="BU18" s="387"/>
      <c r="BV18" s="385">
        <v>2029738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2725742</v>
      </c>
      <c r="BO19" s="386"/>
      <c r="BP19" s="386"/>
      <c r="BQ19" s="386"/>
      <c r="BR19" s="386"/>
      <c r="BS19" s="386"/>
      <c r="BT19" s="386"/>
      <c r="BU19" s="387"/>
      <c r="BV19" s="385">
        <v>2963331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2589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4637988</v>
      </c>
      <c r="BO23" s="386"/>
      <c r="BP23" s="386"/>
      <c r="BQ23" s="386"/>
      <c r="BR23" s="386"/>
      <c r="BS23" s="386"/>
      <c r="BT23" s="386"/>
      <c r="BU23" s="387"/>
      <c r="BV23" s="385">
        <v>4475958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7770</v>
      </c>
      <c r="R24" s="437"/>
      <c r="S24" s="437"/>
      <c r="T24" s="437"/>
      <c r="U24" s="437"/>
      <c r="V24" s="476"/>
      <c r="W24" s="531"/>
      <c r="X24" s="519"/>
      <c r="Y24" s="520"/>
      <c r="Z24" s="435" t="s">
        <v>154</v>
      </c>
      <c r="AA24" s="415"/>
      <c r="AB24" s="415"/>
      <c r="AC24" s="415"/>
      <c r="AD24" s="415"/>
      <c r="AE24" s="415"/>
      <c r="AF24" s="415"/>
      <c r="AG24" s="416"/>
      <c r="AH24" s="436">
        <v>59</v>
      </c>
      <c r="AI24" s="437"/>
      <c r="AJ24" s="437"/>
      <c r="AK24" s="437"/>
      <c r="AL24" s="476"/>
      <c r="AM24" s="436">
        <v>198358</v>
      </c>
      <c r="AN24" s="437"/>
      <c r="AO24" s="437"/>
      <c r="AP24" s="437"/>
      <c r="AQ24" s="437"/>
      <c r="AR24" s="476"/>
      <c r="AS24" s="436">
        <v>3362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3927907</v>
      </c>
      <c r="BO24" s="386"/>
      <c r="BP24" s="386"/>
      <c r="BQ24" s="386"/>
      <c r="BR24" s="386"/>
      <c r="BS24" s="386"/>
      <c r="BT24" s="386"/>
      <c r="BU24" s="387"/>
      <c r="BV24" s="385">
        <v>3845621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6370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456219</v>
      </c>
      <c r="BO25" s="349"/>
      <c r="BP25" s="349"/>
      <c r="BQ25" s="349"/>
      <c r="BR25" s="349"/>
      <c r="BS25" s="349"/>
      <c r="BT25" s="349"/>
      <c r="BU25" s="350"/>
      <c r="BV25" s="348">
        <v>205594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5850</v>
      </c>
      <c r="R26" s="437"/>
      <c r="S26" s="437"/>
      <c r="T26" s="437"/>
      <c r="U26" s="437"/>
      <c r="V26" s="476"/>
      <c r="W26" s="531"/>
      <c r="X26" s="519"/>
      <c r="Y26" s="520"/>
      <c r="Z26" s="435" t="s">
        <v>160</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2900</v>
      </c>
      <c r="R27" s="437"/>
      <c r="S27" s="437"/>
      <c r="T27" s="437"/>
      <c r="U27" s="437"/>
      <c r="V27" s="476"/>
      <c r="W27" s="531"/>
      <c r="X27" s="519"/>
      <c r="Y27" s="520"/>
      <c r="Z27" s="435" t="s">
        <v>163</v>
      </c>
      <c r="AA27" s="415"/>
      <c r="AB27" s="415"/>
      <c r="AC27" s="415"/>
      <c r="AD27" s="415"/>
      <c r="AE27" s="415"/>
      <c r="AF27" s="415"/>
      <c r="AG27" s="416"/>
      <c r="AH27" s="436">
        <v>12</v>
      </c>
      <c r="AI27" s="437"/>
      <c r="AJ27" s="437"/>
      <c r="AK27" s="437"/>
      <c r="AL27" s="476"/>
      <c r="AM27" s="436">
        <v>36124</v>
      </c>
      <c r="AN27" s="437"/>
      <c r="AO27" s="437"/>
      <c r="AP27" s="437"/>
      <c r="AQ27" s="437"/>
      <c r="AR27" s="476"/>
      <c r="AS27" s="436">
        <v>3010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77202</v>
      </c>
      <c r="BO27" s="553"/>
      <c r="BP27" s="553"/>
      <c r="BQ27" s="553"/>
      <c r="BR27" s="553"/>
      <c r="BS27" s="553"/>
      <c r="BT27" s="553"/>
      <c r="BU27" s="554"/>
      <c r="BV27" s="552">
        <v>77202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2390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1339780</v>
      </c>
      <c r="BO28" s="349"/>
      <c r="BP28" s="349"/>
      <c r="BQ28" s="349"/>
      <c r="BR28" s="349"/>
      <c r="BS28" s="349"/>
      <c r="BT28" s="349"/>
      <c r="BU28" s="350"/>
      <c r="BV28" s="348">
        <v>1114185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2160</v>
      </c>
      <c r="R29" s="437"/>
      <c r="S29" s="437"/>
      <c r="T29" s="437"/>
      <c r="U29" s="437"/>
      <c r="V29" s="476"/>
      <c r="W29" s="531"/>
      <c r="X29" s="519"/>
      <c r="Y29" s="520"/>
      <c r="Z29" s="435" t="s">
        <v>170</v>
      </c>
      <c r="AA29" s="415"/>
      <c r="AB29" s="415"/>
      <c r="AC29" s="415"/>
      <c r="AD29" s="415"/>
      <c r="AE29" s="415"/>
      <c r="AF29" s="415"/>
      <c r="AG29" s="416"/>
      <c r="AH29" s="436">
        <v>71</v>
      </c>
      <c r="AI29" s="437"/>
      <c r="AJ29" s="437"/>
      <c r="AK29" s="437"/>
      <c r="AL29" s="476"/>
      <c r="AM29" s="436">
        <v>234482</v>
      </c>
      <c r="AN29" s="437"/>
      <c r="AO29" s="437"/>
      <c r="AP29" s="437"/>
      <c r="AQ29" s="437"/>
      <c r="AR29" s="476"/>
      <c r="AS29" s="436">
        <v>3303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137940</v>
      </c>
      <c r="BO29" s="386"/>
      <c r="BP29" s="386"/>
      <c r="BQ29" s="386"/>
      <c r="BR29" s="386"/>
      <c r="BS29" s="386"/>
      <c r="BT29" s="386"/>
      <c r="BU29" s="387"/>
      <c r="BV29" s="385">
        <v>137940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165269</v>
      </c>
      <c r="BO30" s="553"/>
      <c r="BP30" s="553"/>
      <c r="BQ30" s="553"/>
      <c r="BR30" s="553"/>
      <c r="BS30" s="553"/>
      <c r="BT30" s="553"/>
      <c r="BU30" s="554"/>
      <c r="BV30" s="552">
        <v>235012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玖珂地方老人福祉施設組合（一般会計）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和木町土地開発公社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周陽環境整備組合（一般会計）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和木町蜂ヶ峯総合公園管理協会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岩国地区消防組合（一般会計）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やまぐち農林振興公社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山口県後期高齢者医療広域連合（一般会計）</v>
      </c>
      <c r="BZ37" s="565"/>
      <c r="CA37" s="565"/>
      <c r="CB37" s="565"/>
      <c r="CC37" s="565"/>
      <c r="CD37" s="565"/>
      <c r="CE37" s="565"/>
      <c r="CF37" s="565"/>
      <c r="CG37" s="565"/>
      <c r="CH37" s="565"/>
      <c r="CI37" s="565"/>
      <c r="CJ37" s="565"/>
      <c r="CK37" s="565"/>
      <c r="CL37" s="565"/>
      <c r="CM37" s="565"/>
      <c r="CN37" s="165"/>
      <c r="CO37" s="564">
        <f t="shared" si="3"/>
        <v>20</v>
      </c>
      <c r="CP37" s="564"/>
      <c r="CQ37" s="565" t="str">
        <f>IF('各会計、関係団体の財政状況及び健全化判断比率'!BS10="","",'各会計、関係団体の財政状況及び健全化判断比率'!BS10)</f>
        <v>山口県国際交流協会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山口県市町総合事務組合（一般会計）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玖珂地方老人福祉施設組合（指定訪問介護事業特別会計）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山口県後期高齢者医療広域連合（後期高齢者医療特別会計）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山口県市町総合事務組合（退職手当特別会計）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山口県市町総合事務組合（消防団員補償等特別会計）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山口県市町総合事務組合（非常勤職員公務災害補償特別会計）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8" zoomScale="90" zoomScaleNormal="90"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3756</v>
      </c>
      <c r="J41" s="83">
        <v>3864</v>
      </c>
      <c r="K41" s="83">
        <v>4082</v>
      </c>
      <c r="L41" s="83">
        <v>4476</v>
      </c>
      <c r="M41" s="84">
        <v>4638</v>
      </c>
    </row>
    <row r="42" spans="2:13" ht="27.75" customHeight="1">
      <c r="B42" s="1169"/>
      <c r="C42" s="1170"/>
      <c r="D42" s="85"/>
      <c r="E42" s="1175" t="s">
        <v>26</v>
      </c>
      <c r="F42" s="1175"/>
      <c r="G42" s="1175"/>
      <c r="H42" s="1176"/>
      <c r="I42" s="86" t="s">
        <v>474</v>
      </c>
      <c r="J42" s="87" t="s">
        <v>474</v>
      </c>
      <c r="K42" s="87" t="s">
        <v>474</v>
      </c>
      <c r="L42" s="87" t="s">
        <v>474</v>
      </c>
      <c r="M42" s="88" t="s">
        <v>474</v>
      </c>
    </row>
    <row r="43" spans="2:13" ht="27.75" customHeight="1">
      <c r="B43" s="1169"/>
      <c r="C43" s="1170"/>
      <c r="D43" s="85"/>
      <c r="E43" s="1175" t="s">
        <v>27</v>
      </c>
      <c r="F43" s="1175"/>
      <c r="G43" s="1175"/>
      <c r="H43" s="1176"/>
      <c r="I43" s="86">
        <v>401</v>
      </c>
      <c r="J43" s="87">
        <v>372</v>
      </c>
      <c r="K43" s="87">
        <v>356</v>
      </c>
      <c r="L43" s="87">
        <v>332</v>
      </c>
      <c r="M43" s="88">
        <v>322</v>
      </c>
    </row>
    <row r="44" spans="2:13" ht="27.75" customHeight="1">
      <c r="B44" s="1169"/>
      <c r="C44" s="1170"/>
      <c r="D44" s="85"/>
      <c r="E44" s="1175" t="s">
        <v>28</v>
      </c>
      <c r="F44" s="1175"/>
      <c r="G44" s="1175"/>
      <c r="H44" s="1176"/>
      <c r="I44" s="86">
        <v>43</v>
      </c>
      <c r="J44" s="87">
        <v>51</v>
      </c>
      <c r="K44" s="87">
        <v>45</v>
      </c>
      <c r="L44" s="87">
        <v>35</v>
      </c>
      <c r="M44" s="88">
        <v>43</v>
      </c>
    </row>
    <row r="45" spans="2:13" ht="27.75" customHeight="1">
      <c r="B45" s="1169"/>
      <c r="C45" s="1170"/>
      <c r="D45" s="85"/>
      <c r="E45" s="1175" t="s">
        <v>29</v>
      </c>
      <c r="F45" s="1175"/>
      <c r="G45" s="1175"/>
      <c r="H45" s="1176"/>
      <c r="I45" s="86">
        <v>596</v>
      </c>
      <c r="J45" s="87">
        <v>589</v>
      </c>
      <c r="K45" s="87">
        <v>545</v>
      </c>
      <c r="L45" s="87">
        <v>546</v>
      </c>
      <c r="M45" s="88">
        <v>568</v>
      </c>
    </row>
    <row r="46" spans="2:13" ht="27.75" customHeight="1">
      <c r="B46" s="1169"/>
      <c r="C46" s="1170"/>
      <c r="D46" s="85"/>
      <c r="E46" s="1175" t="s">
        <v>30</v>
      </c>
      <c r="F46" s="1175"/>
      <c r="G46" s="1175"/>
      <c r="H46" s="1176"/>
      <c r="I46" s="86">
        <v>347</v>
      </c>
      <c r="J46" s="87">
        <v>259</v>
      </c>
      <c r="K46" s="87">
        <v>322</v>
      </c>
      <c r="L46" s="87">
        <v>322</v>
      </c>
      <c r="M46" s="88">
        <v>291</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1119</v>
      </c>
      <c r="J49" s="87">
        <v>1091</v>
      </c>
      <c r="K49" s="87">
        <v>962</v>
      </c>
      <c r="L49" s="87">
        <v>1115</v>
      </c>
      <c r="M49" s="88">
        <v>1444</v>
      </c>
    </row>
    <row r="50" spans="2:13" ht="27.75" customHeight="1">
      <c r="B50" s="1169"/>
      <c r="C50" s="1170"/>
      <c r="D50" s="85"/>
      <c r="E50" s="1175" t="s">
        <v>35</v>
      </c>
      <c r="F50" s="1175"/>
      <c r="G50" s="1175"/>
      <c r="H50" s="1176"/>
      <c r="I50" s="86">
        <v>316</v>
      </c>
      <c r="J50" s="87">
        <v>311</v>
      </c>
      <c r="K50" s="87">
        <v>428</v>
      </c>
      <c r="L50" s="87">
        <v>437</v>
      </c>
      <c r="M50" s="88">
        <v>370</v>
      </c>
    </row>
    <row r="51" spans="2:13" ht="27.75" customHeight="1">
      <c r="B51" s="1171"/>
      <c r="C51" s="1172"/>
      <c r="D51" s="85"/>
      <c r="E51" s="1175" t="s">
        <v>36</v>
      </c>
      <c r="F51" s="1175"/>
      <c r="G51" s="1175"/>
      <c r="H51" s="1176"/>
      <c r="I51" s="86">
        <v>2411</v>
      </c>
      <c r="J51" s="87">
        <v>2564</v>
      </c>
      <c r="K51" s="87">
        <v>2810</v>
      </c>
      <c r="L51" s="87">
        <v>3088</v>
      </c>
      <c r="M51" s="88">
        <v>3239</v>
      </c>
    </row>
    <row r="52" spans="2:13" ht="27.75" customHeight="1" thickBot="1">
      <c r="B52" s="1179" t="s">
        <v>37</v>
      </c>
      <c r="C52" s="1180"/>
      <c r="D52" s="90"/>
      <c r="E52" s="1181" t="s">
        <v>38</v>
      </c>
      <c r="F52" s="1181"/>
      <c r="G52" s="1181"/>
      <c r="H52" s="1182"/>
      <c r="I52" s="91">
        <v>1298</v>
      </c>
      <c r="J52" s="92">
        <v>1169</v>
      </c>
      <c r="K52" s="92">
        <v>1150</v>
      </c>
      <c r="L52" s="92">
        <v>1072</v>
      </c>
      <c r="M52" s="93">
        <v>809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186852</v>
      </c>
      <c r="E3" s="116"/>
      <c r="F3" s="117">
        <v>109234</v>
      </c>
      <c r="G3" s="118"/>
      <c r="H3" s="119"/>
    </row>
    <row r="4" spans="1:8">
      <c r="A4" s="120"/>
      <c r="B4" s="121"/>
      <c r="C4" s="122"/>
      <c r="D4" s="123">
        <v>104680</v>
      </c>
      <c r="E4" s="124"/>
      <c r="F4" s="125">
        <v>63976</v>
      </c>
      <c r="G4" s="126"/>
      <c r="H4" s="127"/>
    </row>
    <row r="5" spans="1:8">
      <c r="A5" s="108" t="s">
        <v>508</v>
      </c>
      <c r="B5" s="113"/>
      <c r="C5" s="114"/>
      <c r="D5" s="115">
        <v>78301</v>
      </c>
      <c r="E5" s="116"/>
      <c r="F5" s="117">
        <v>121932</v>
      </c>
      <c r="G5" s="118"/>
      <c r="H5" s="119"/>
    </row>
    <row r="6" spans="1:8">
      <c r="A6" s="120"/>
      <c r="B6" s="121"/>
      <c r="C6" s="122"/>
      <c r="D6" s="123">
        <v>45848</v>
      </c>
      <c r="E6" s="124"/>
      <c r="F6" s="125">
        <v>68430</v>
      </c>
      <c r="G6" s="126"/>
      <c r="H6" s="127"/>
    </row>
    <row r="7" spans="1:8">
      <c r="A7" s="108" t="s">
        <v>509</v>
      </c>
      <c r="B7" s="113"/>
      <c r="C7" s="114"/>
      <c r="D7" s="115">
        <v>139018</v>
      </c>
      <c r="E7" s="116"/>
      <c r="F7" s="117">
        <v>92021</v>
      </c>
      <c r="G7" s="118"/>
      <c r="H7" s="119"/>
    </row>
    <row r="8" spans="1:8">
      <c r="A8" s="120"/>
      <c r="B8" s="121"/>
      <c r="C8" s="122"/>
      <c r="D8" s="123">
        <v>47018</v>
      </c>
      <c r="E8" s="124"/>
      <c r="F8" s="125">
        <v>52579</v>
      </c>
      <c r="G8" s="126"/>
      <c r="H8" s="127"/>
    </row>
    <row r="9" spans="1:8">
      <c r="A9" s="108" t="s">
        <v>510</v>
      </c>
      <c r="B9" s="113"/>
      <c r="C9" s="114"/>
      <c r="D9" s="115">
        <v>217918</v>
      </c>
      <c r="E9" s="116"/>
      <c r="F9" s="117">
        <v>94828</v>
      </c>
      <c r="G9" s="118"/>
      <c r="H9" s="119"/>
    </row>
    <row r="10" spans="1:8">
      <c r="A10" s="120"/>
      <c r="B10" s="121"/>
      <c r="C10" s="122"/>
      <c r="D10" s="123">
        <v>74343</v>
      </c>
      <c r="E10" s="124"/>
      <c r="F10" s="125">
        <v>55133</v>
      </c>
      <c r="G10" s="126"/>
      <c r="H10" s="127"/>
    </row>
    <row r="11" spans="1:8">
      <c r="A11" s="108" t="s">
        <v>511</v>
      </c>
      <c r="B11" s="113"/>
      <c r="C11" s="114"/>
      <c r="D11" s="115">
        <v>87281</v>
      </c>
      <c r="E11" s="116"/>
      <c r="F11" s="117">
        <v>119674</v>
      </c>
      <c r="G11" s="118"/>
      <c r="H11" s="119"/>
    </row>
    <row r="12" spans="1:8">
      <c r="A12" s="120"/>
      <c r="B12" s="121"/>
      <c r="C12" s="128"/>
      <c r="D12" s="123">
        <v>65357</v>
      </c>
      <c r="E12" s="124"/>
      <c r="F12" s="125">
        <v>57803</v>
      </c>
      <c r="G12" s="126"/>
      <c r="H12" s="127"/>
    </row>
    <row r="13" spans="1:8">
      <c r="A13" s="108"/>
      <c r="B13" s="113"/>
      <c r="C13" s="129"/>
      <c r="D13" s="130">
        <v>141874</v>
      </c>
      <c r="E13" s="131"/>
      <c r="F13" s="132">
        <v>107538</v>
      </c>
      <c r="G13" s="133"/>
      <c r="H13" s="119"/>
    </row>
    <row r="14" spans="1:8">
      <c r="A14" s="120"/>
      <c r="B14" s="121"/>
      <c r="C14" s="122"/>
      <c r="D14" s="123">
        <v>67449</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1.34</v>
      </c>
      <c r="C19" s="134">
        <f>ROUND(VALUE(SUBSTITUTE(実質収支比率等に係る経年分析!G$48,"▲","-")),2)</f>
        <v>3.6</v>
      </c>
      <c r="D19" s="134">
        <f>ROUND(VALUE(SUBSTITUTE(実質収支比率等に係る経年分析!H$48,"▲","-")),2)</f>
        <v>6.63</v>
      </c>
      <c r="E19" s="134">
        <f>ROUND(VALUE(SUBSTITUTE(実質収支比率等に係る経年分析!I$48,"▲","-")),2)</f>
        <v>7.15</v>
      </c>
      <c r="F19" s="134">
        <f>ROUND(VALUE(SUBSTITUTE(実質収支比率等に係る経年分析!J$48,"▲","-")),2)</f>
        <v>4.92</v>
      </c>
    </row>
    <row r="20" spans="1:11">
      <c r="A20" s="134" t="s">
        <v>43</v>
      </c>
      <c r="B20" s="134">
        <f>ROUND(VALUE(SUBSTITUTE(実質収支比率等に係る経年分析!F$47,"▲","-")),2)</f>
        <v>39.159999999999997</v>
      </c>
      <c r="C20" s="134">
        <f>ROUND(VALUE(SUBSTITUTE(実質収支比率等に係る経年分析!G$47,"▲","-")),2)</f>
        <v>36.97</v>
      </c>
      <c r="D20" s="134">
        <f>ROUND(VALUE(SUBSTITUTE(実質収支比率等に係る経年分析!H$47,"▲","-")),2)</f>
        <v>40.840000000000003</v>
      </c>
      <c r="E20" s="134">
        <f>ROUND(VALUE(SUBSTITUTE(実質収支比率等に係る経年分析!I$47,"▲","-")),2)</f>
        <v>51.74</v>
      </c>
      <c r="F20" s="134">
        <f>ROUND(VALUE(SUBSTITUTE(実質収支比率等に係る経年分析!J$47,"▲","-")),2)</f>
        <v>59.53</v>
      </c>
    </row>
    <row r="21" spans="1:11">
      <c r="A21" s="134" t="s">
        <v>44</v>
      </c>
      <c r="B21" s="134">
        <f>IF(ISNUMBER(VALUE(SUBSTITUTE(実質収支比率等に係る経年分析!F$49,"▲","-"))),ROUND(VALUE(SUBSTITUTE(実質収支比率等に係る経年分析!F$49,"▲","-")),2),NA())</f>
        <v>-2.66</v>
      </c>
      <c r="C21" s="134">
        <f>IF(ISNUMBER(VALUE(SUBSTITUTE(実質収支比率等に係る経年分析!G$49,"▲","-"))),ROUND(VALUE(SUBSTITUTE(実質収支比率等に係る経年分析!G$49,"▲","-")),2),NA())</f>
        <v>1.01</v>
      </c>
      <c r="D21" s="134">
        <f>IF(ISNUMBER(VALUE(SUBSTITUTE(実質収支比率等に係る経年分析!H$49,"▲","-"))),ROUND(VALUE(SUBSTITUTE(実質収支比率等に係る経年分析!H$49,"▲","-")),2),NA())</f>
        <v>6.64</v>
      </c>
      <c r="E21" s="134">
        <f>IF(ISNUMBER(VALUE(SUBSTITUTE(実質収支比率等に係る経年分析!I$49,"▲","-"))),ROUND(VALUE(SUBSTITUTE(実質収支比率等に係る経年分析!I$49,"▲","-")),2),NA())</f>
        <v>12.64</v>
      </c>
      <c r="F21" s="134">
        <f>IF(ISNUMBER(VALUE(SUBSTITUTE(実質収支比率等に係る経年分析!J$49,"▲","-"))),ROUND(VALUE(SUBSTITUTE(実質収支比率等に係る経年分析!J$49,"▲","-")),2),NA())</f>
        <v>8.11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205</v>
      </c>
      <c r="E42" s="136"/>
      <c r="F42" s="136"/>
      <c r="G42" s="136">
        <f>'実質公債費比率（分子）の構造'!L$52</f>
        <v>220</v>
      </c>
      <c r="H42" s="136"/>
      <c r="I42" s="136"/>
      <c r="J42" s="136">
        <f>'実質公債費比率（分子）の構造'!M$52</f>
        <v>240</v>
      </c>
      <c r="K42" s="136"/>
      <c r="L42" s="136"/>
      <c r="M42" s="136">
        <f>'実質公債費比率（分子）の構造'!N$52</f>
        <v>248</v>
      </c>
      <c r="N42" s="136"/>
      <c r="O42" s="136"/>
      <c r="P42" s="136">
        <f>'実質公債費比率（分子）の構造'!O$52</f>
        <v>248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15</v>
      </c>
      <c r="C45" s="136"/>
      <c r="D45" s="136"/>
      <c r="E45" s="136">
        <f>'実質公債費比率（分子）の構造'!L$49</f>
        <v>7</v>
      </c>
      <c r="F45" s="136"/>
      <c r="G45" s="136"/>
      <c r="H45" s="136">
        <f>'実質公債費比率（分子）の構造'!M$49</f>
        <v>7</v>
      </c>
      <c r="I45" s="136"/>
      <c r="J45" s="136"/>
      <c r="K45" s="136">
        <f>'実質公債費比率（分子）の構造'!N$49</f>
        <v>11</v>
      </c>
      <c r="L45" s="136"/>
      <c r="M45" s="136"/>
      <c r="N45" s="136">
        <f>'実質公債費比率（分子）の構造'!O$49</f>
        <v>10</v>
      </c>
      <c r="O45" s="136"/>
      <c r="P45" s="136"/>
    </row>
    <row r="46" spans="1:16">
      <c r="A46" s="136" t="s">
        <v>55</v>
      </c>
      <c r="B46" s="136">
        <f>'実質公債費比率（分子）の構造'!K$48</f>
        <v>55</v>
      </c>
      <c r="C46" s="136"/>
      <c r="D46" s="136"/>
      <c r="E46" s="136">
        <f>'実質公債費比率（分子）の構造'!L$48</f>
        <v>50</v>
      </c>
      <c r="F46" s="136"/>
      <c r="G46" s="136"/>
      <c r="H46" s="136">
        <f>'実質公債費比率（分子）の構造'!M$48</f>
        <v>45</v>
      </c>
      <c r="I46" s="136"/>
      <c r="J46" s="136"/>
      <c r="K46" s="136">
        <f>'実質公債費比率（分子）の構造'!N$48</f>
        <v>41</v>
      </c>
      <c r="L46" s="136"/>
      <c r="M46" s="136"/>
      <c r="N46" s="136">
        <f>'実質公債費比率（分子）の構造'!O$48</f>
        <v>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378</v>
      </c>
      <c r="C49" s="136"/>
      <c r="D49" s="136"/>
      <c r="E49" s="136">
        <f>'実質公債費比率（分子）の構造'!L$45</f>
        <v>370</v>
      </c>
      <c r="F49" s="136"/>
      <c r="G49" s="136"/>
      <c r="H49" s="136">
        <f>'実質公債費比率（分子）の構造'!M$45</f>
        <v>383</v>
      </c>
      <c r="I49" s="136"/>
      <c r="J49" s="136"/>
      <c r="K49" s="136">
        <f>'実質公債費比率（分子）の構造'!N$45</f>
        <v>371</v>
      </c>
      <c r="L49" s="136"/>
      <c r="M49" s="136"/>
      <c r="N49" s="136">
        <f>'実質公債費比率（分子）の構造'!O$45</f>
        <v>377</v>
      </c>
      <c r="O49" s="136"/>
      <c r="P49" s="136"/>
    </row>
    <row r="50" spans="1:16">
      <c r="A50" s="136" t="s">
        <v>59</v>
      </c>
      <c r="B50" s="136" t="e">
        <f>NA()</f>
        <v>#N/A</v>
      </c>
      <c r="C50" s="136">
        <f>IF(ISNUMBER('実質公債費比率（分子）の構造'!K$53),'実質公債費比率（分子）の構造'!K$53,NA())</f>
        <v>243</v>
      </c>
      <c r="D50" s="136" t="e">
        <f>NA()</f>
        <v>#N/A</v>
      </c>
      <c r="E50" s="136" t="e">
        <f>NA()</f>
        <v>#N/A</v>
      </c>
      <c r="F50" s="136">
        <f>IF(ISNUMBER('実質公債費比率（分子）の構造'!L$53),'実質公債費比率（分子）の構造'!L$53,NA())</f>
        <v>207</v>
      </c>
      <c r="G50" s="136" t="e">
        <f>NA()</f>
        <v>#N/A</v>
      </c>
      <c r="H50" s="136" t="e">
        <f>NA()</f>
        <v>#N/A</v>
      </c>
      <c r="I50" s="136">
        <f>IF(ISNUMBER('実質公債費比率（分子）の構造'!M$53),'実質公債費比率（分子）の構造'!M$53,NA())</f>
        <v>195</v>
      </c>
      <c r="J50" s="136" t="e">
        <f>NA()</f>
        <v>#N/A</v>
      </c>
      <c r="K50" s="136" t="e">
        <f>NA()</f>
        <v>#N/A</v>
      </c>
      <c r="L50" s="136">
        <f>IF(ISNUMBER('実質公債費比率（分子）の構造'!N$53),'実質公債費比率（分子）の構造'!N$53,NA())</f>
        <v>175</v>
      </c>
      <c r="M50" s="136" t="e">
        <f>NA()</f>
        <v>#N/A</v>
      </c>
      <c r="N50" s="136" t="e">
        <f>NA()</f>
        <v>#N/A</v>
      </c>
      <c r="O50" s="136">
        <f>IF(ISNUMBER('実質公債費比率（分子）の構造'!O$53),'実質公債費比率（分子）の構造'!O$53,NA())</f>
        <v>176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2411</v>
      </c>
      <c r="E56" s="135"/>
      <c r="F56" s="135"/>
      <c r="G56" s="135">
        <f>'将来負担比率（分子）の構造'!J$51</f>
        <v>2564</v>
      </c>
      <c r="H56" s="135"/>
      <c r="I56" s="135"/>
      <c r="J56" s="135">
        <f>'将来負担比率（分子）の構造'!K$51</f>
        <v>2810</v>
      </c>
      <c r="K56" s="135"/>
      <c r="L56" s="135"/>
      <c r="M56" s="135">
        <f>'将来負担比率（分子）の構造'!L$51</f>
        <v>3088</v>
      </c>
      <c r="N56" s="135"/>
      <c r="O56" s="135"/>
      <c r="P56" s="135">
        <f>'将来負担比率（分子）の構造'!M$51</f>
        <v>3239</v>
      </c>
    </row>
    <row r="57" spans="1:16">
      <c r="A57" s="135" t="s">
        <v>35</v>
      </c>
      <c r="B57" s="135"/>
      <c r="C57" s="135"/>
      <c r="D57" s="135">
        <f>'将来負担比率（分子）の構造'!I$50</f>
        <v>316</v>
      </c>
      <c r="E57" s="135"/>
      <c r="F57" s="135"/>
      <c r="G57" s="135">
        <f>'将来負担比率（分子）の構造'!J$50</f>
        <v>311</v>
      </c>
      <c r="H57" s="135"/>
      <c r="I57" s="135"/>
      <c r="J57" s="135">
        <f>'将来負担比率（分子）の構造'!K$50</f>
        <v>428</v>
      </c>
      <c r="K57" s="135"/>
      <c r="L57" s="135"/>
      <c r="M57" s="135">
        <f>'将来負担比率（分子）の構造'!L$50</f>
        <v>437</v>
      </c>
      <c r="N57" s="135"/>
      <c r="O57" s="135"/>
      <c r="P57" s="135">
        <f>'将来負担比率（分子）の構造'!M$50</f>
        <v>370</v>
      </c>
    </row>
    <row r="58" spans="1:16">
      <c r="A58" s="135" t="s">
        <v>34</v>
      </c>
      <c r="B58" s="135"/>
      <c r="C58" s="135"/>
      <c r="D58" s="135">
        <f>'将来負担比率（分子）の構造'!I$49</f>
        <v>1119</v>
      </c>
      <c r="E58" s="135"/>
      <c r="F58" s="135"/>
      <c r="G58" s="135">
        <f>'将来負担比率（分子）の構造'!J$49</f>
        <v>1091</v>
      </c>
      <c r="H58" s="135"/>
      <c r="I58" s="135"/>
      <c r="J58" s="135">
        <f>'将来負担比率（分子）の構造'!K$49</f>
        <v>962</v>
      </c>
      <c r="K58" s="135"/>
      <c r="L58" s="135"/>
      <c r="M58" s="135">
        <f>'将来負担比率（分子）の構造'!L$49</f>
        <v>1115</v>
      </c>
      <c r="N58" s="135"/>
      <c r="O58" s="135"/>
      <c r="P58" s="135">
        <f>'将来負担比率（分子）の構造'!M$49</f>
        <v>1444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347</v>
      </c>
      <c r="C61" s="135"/>
      <c r="D61" s="135"/>
      <c r="E61" s="135">
        <f>'将来負担比率（分子）の構造'!J$46</f>
        <v>259</v>
      </c>
      <c r="F61" s="135"/>
      <c r="G61" s="135"/>
      <c r="H61" s="135">
        <f>'将来負担比率（分子）の構造'!K$46</f>
        <v>322</v>
      </c>
      <c r="I61" s="135"/>
      <c r="J61" s="135"/>
      <c r="K61" s="135">
        <f>'将来負担比率（分子）の構造'!L$46</f>
        <v>322</v>
      </c>
      <c r="L61" s="135"/>
      <c r="M61" s="135"/>
      <c r="N61" s="135">
        <f>'将来負担比率（分子）の構造'!M$46</f>
        <v>291</v>
      </c>
      <c r="O61" s="135"/>
      <c r="P61" s="135"/>
    </row>
    <row r="62" spans="1:16">
      <c r="A62" s="135" t="s">
        <v>29</v>
      </c>
      <c r="B62" s="135">
        <f>'将来負担比率（分子）の構造'!I$45</f>
        <v>596</v>
      </c>
      <c r="C62" s="135"/>
      <c r="D62" s="135"/>
      <c r="E62" s="135">
        <f>'将来負担比率（分子）の構造'!J$45</f>
        <v>589</v>
      </c>
      <c r="F62" s="135"/>
      <c r="G62" s="135"/>
      <c r="H62" s="135">
        <f>'将来負担比率（分子）の構造'!K$45</f>
        <v>545</v>
      </c>
      <c r="I62" s="135"/>
      <c r="J62" s="135"/>
      <c r="K62" s="135">
        <f>'将来負担比率（分子）の構造'!L$45</f>
        <v>546</v>
      </c>
      <c r="L62" s="135"/>
      <c r="M62" s="135"/>
      <c r="N62" s="135">
        <f>'将来負担比率（分子）の構造'!M$45</f>
        <v>568</v>
      </c>
      <c r="O62" s="135"/>
      <c r="P62" s="135"/>
    </row>
    <row r="63" spans="1:16">
      <c r="A63" s="135" t="s">
        <v>28</v>
      </c>
      <c r="B63" s="135">
        <f>'将来負担比率（分子）の構造'!I$44</f>
        <v>43</v>
      </c>
      <c r="C63" s="135"/>
      <c r="D63" s="135"/>
      <c r="E63" s="135">
        <f>'将来負担比率（分子）の構造'!J$44</f>
        <v>51</v>
      </c>
      <c r="F63" s="135"/>
      <c r="G63" s="135"/>
      <c r="H63" s="135">
        <f>'将来負担比率（分子）の構造'!K$44</f>
        <v>45</v>
      </c>
      <c r="I63" s="135"/>
      <c r="J63" s="135"/>
      <c r="K63" s="135">
        <f>'将来負担比率（分子）の構造'!L$44</f>
        <v>35</v>
      </c>
      <c r="L63" s="135"/>
      <c r="M63" s="135"/>
      <c r="N63" s="135">
        <f>'将来負担比率（分子）の構造'!M$44</f>
        <v>43</v>
      </c>
      <c r="O63" s="135"/>
      <c r="P63" s="135"/>
    </row>
    <row r="64" spans="1:16">
      <c r="A64" s="135" t="s">
        <v>27</v>
      </c>
      <c r="B64" s="135">
        <f>'将来負担比率（分子）の構造'!I$43</f>
        <v>401</v>
      </c>
      <c r="C64" s="135"/>
      <c r="D64" s="135"/>
      <c r="E64" s="135">
        <f>'将来負担比率（分子）の構造'!J$43</f>
        <v>372</v>
      </c>
      <c r="F64" s="135"/>
      <c r="G64" s="135"/>
      <c r="H64" s="135">
        <f>'将来負担比率（分子）の構造'!K$43</f>
        <v>356</v>
      </c>
      <c r="I64" s="135"/>
      <c r="J64" s="135"/>
      <c r="K64" s="135">
        <f>'将来負担比率（分子）の構造'!L$43</f>
        <v>332</v>
      </c>
      <c r="L64" s="135"/>
      <c r="M64" s="135"/>
      <c r="N64" s="135">
        <f>'将来負担比率（分子）の構造'!M$43</f>
        <v>322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3756</v>
      </c>
      <c r="C66" s="135"/>
      <c r="D66" s="135"/>
      <c r="E66" s="135">
        <f>'将来負担比率（分子）の構造'!J$41</f>
        <v>3864</v>
      </c>
      <c r="F66" s="135"/>
      <c r="G66" s="135"/>
      <c r="H66" s="135">
        <f>'将来負担比率（分子）の構造'!K$41</f>
        <v>4082</v>
      </c>
      <c r="I66" s="135"/>
      <c r="J66" s="135"/>
      <c r="K66" s="135">
        <f>'将来負担比率（分子）の構造'!L$41</f>
        <v>4476</v>
      </c>
      <c r="L66" s="135"/>
      <c r="M66" s="135"/>
      <c r="N66" s="135">
        <f>'将来負担比率（分子）の構造'!M$41</f>
        <v>4638</v>
      </c>
      <c r="O66" s="135"/>
      <c r="P66" s="135"/>
    </row>
    <row r="67" spans="1:16">
      <c r="A67" s="135" t="s">
        <v>63</v>
      </c>
      <c r="B67" s="135" t="e">
        <f>NA()</f>
        <v>#N/A</v>
      </c>
      <c r="C67" s="135">
        <f>IF(ISNUMBER('将来負担比率（分子）の構造'!I$52), IF('将来負担比率（分子）の構造'!I$52 &lt; 0, 0, '将来負担比率（分子）の構造'!I$52), NA())</f>
        <v>1298</v>
      </c>
      <c r="D67" s="135" t="e">
        <f>NA()</f>
        <v>#N/A</v>
      </c>
      <c r="E67" s="135" t="e">
        <f>NA()</f>
        <v>#N/A</v>
      </c>
      <c r="F67" s="135">
        <f>IF(ISNUMBER('将来負担比率（分子）の構造'!J$52), IF('将来負担比率（分子）の構造'!J$52 &lt; 0, 0, '将来負担比率（分子）の構造'!J$52), NA())</f>
        <v>1169</v>
      </c>
      <c r="G67" s="135" t="e">
        <f>NA()</f>
        <v>#N/A</v>
      </c>
      <c r="H67" s="135" t="e">
        <f>NA()</f>
        <v>#N/A</v>
      </c>
      <c r="I67" s="135">
        <f>IF(ISNUMBER('将来負担比率（分子）の構造'!K$52), IF('将来負担比率（分子）の構造'!K$52 &lt; 0, 0, '将来負担比率（分子）の構造'!K$52), NA())</f>
        <v>1150</v>
      </c>
      <c r="J67" s="135" t="e">
        <f>NA()</f>
        <v>#N/A</v>
      </c>
      <c r="K67" s="135" t="e">
        <f>NA()</f>
        <v>#N/A</v>
      </c>
      <c r="L67" s="135">
        <f>IF(ISNUMBER('将来負担比率（分子）の構造'!L$52), IF('将来負担比率（分子）の構造'!L$52 &lt; 0, 0, '将来負担比率（分子）の構造'!L$52), NA())</f>
        <v>1072</v>
      </c>
      <c r="M67" s="135" t="e">
        <f>NA()</f>
        <v>#N/A</v>
      </c>
      <c r="N67" s="135" t="e">
        <f>NA()</f>
        <v>#N/A</v>
      </c>
      <c r="O67" s="135">
        <f>IF(ISNUMBER('将来負担比率（分子）の構造'!M$52), IF('将来負担比率（分子）の構造'!M$52 &lt; 0, 0, '将来負担比率（分子）の構造'!M$52), NA())</f>
        <v>809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1463983</v>
      </c>
      <c r="S5" s="581"/>
      <c r="T5" s="581"/>
      <c r="U5" s="581"/>
      <c r="V5" s="581"/>
      <c r="W5" s="581"/>
      <c r="X5" s="581"/>
      <c r="Y5" s="582"/>
      <c r="Z5" s="583">
        <v>37.6</v>
      </c>
      <c r="AA5" s="583"/>
      <c r="AB5" s="583"/>
      <c r="AC5" s="583"/>
      <c r="AD5" s="584">
        <v>1463983</v>
      </c>
      <c r="AE5" s="584"/>
      <c r="AF5" s="584"/>
      <c r="AG5" s="584"/>
      <c r="AH5" s="584"/>
      <c r="AI5" s="584"/>
      <c r="AJ5" s="584"/>
      <c r="AK5" s="584"/>
      <c r="AL5" s="585">
        <v>72.099999999999994</v>
      </c>
      <c r="AM5" s="586"/>
      <c r="AN5" s="586"/>
      <c r="AO5" s="587"/>
      <c r="AP5" s="577" t="s">
        <v>208</v>
      </c>
      <c r="AQ5" s="578"/>
      <c r="AR5" s="578"/>
      <c r="AS5" s="578"/>
      <c r="AT5" s="578"/>
      <c r="AU5" s="578"/>
      <c r="AV5" s="578"/>
      <c r="AW5" s="578"/>
      <c r="AX5" s="578"/>
      <c r="AY5" s="578"/>
      <c r="AZ5" s="578"/>
      <c r="BA5" s="578"/>
      <c r="BB5" s="578"/>
      <c r="BC5" s="578"/>
      <c r="BD5" s="578"/>
      <c r="BE5" s="578"/>
      <c r="BF5" s="579"/>
      <c r="BG5" s="591">
        <v>1463983</v>
      </c>
      <c r="BH5" s="592"/>
      <c r="BI5" s="592"/>
      <c r="BJ5" s="592"/>
      <c r="BK5" s="592"/>
      <c r="BL5" s="592"/>
      <c r="BM5" s="592"/>
      <c r="BN5" s="593"/>
      <c r="BO5" s="594">
        <v>100</v>
      </c>
      <c r="BP5" s="594"/>
      <c r="BQ5" s="594"/>
      <c r="BR5" s="594"/>
      <c r="BS5" s="595">
        <v>9578</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26114</v>
      </c>
      <c r="S6" s="592"/>
      <c r="T6" s="592"/>
      <c r="U6" s="592"/>
      <c r="V6" s="592"/>
      <c r="W6" s="592"/>
      <c r="X6" s="592"/>
      <c r="Y6" s="593"/>
      <c r="Z6" s="594">
        <v>0.7</v>
      </c>
      <c r="AA6" s="594"/>
      <c r="AB6" s="594"/>
      <c r="AC6" s="594"/>
      <c r="AD6" s="595">
        <v>26114</v>
      </c>
      <c r="AE6" s="595"/>
      <c r="AF6" s="595"/>
      <c r="AG6" s="595"/>
      <c r="AH6" s="595"/>
      <c r="AI6" s="595"/>
      <c r="AJ6" s="595"/>
      <c r="AK6" s="595"/>
      <c r="AL6" s="596">
        <v>1.3</v>
      </c>
      <c r="AM6" s="597"/>
      <c r="AN6" s="597"/>
      <c r="AO6" s="598"/>
      <c r="AP6" s="588" t="s">
        <v>213</v>
      </c>
      <c r="AQ6" s="589"/>
      <c r="AR6" s="589"/>
      <c r="AS6" s="589"/>
      <c r="AT6" s="589"/>
      <c r="AU6" s="589"/>
      <c r="AV6" s="589"/>
      <c r="AW6" s="589"/>
      <c r="AX6" s="589"/>
      <c r="AY6" s="589"/>
      <c r="AZ6" s="589"/>
      <c r="BA6" s="589"/>
      <c r="BB6" s="589"/>
      <c r="BC6" s="589"/>
      <c r="BD6" s="589"/>
      <c r="BE6" s="589"/>
      <c r="BF6" s="590"/>
      <c r="BG6" s="591">
        <v>1463983</v>
      </c>
      <c r="BH6" s="592"/>
      <c r="BI6" s="592"/>
      <c r="BJ6" s="592"/>
      <c r="BK6" s="592"/>
      <c r="BL6" s="592"/>
      <c r="BM6" s="592"/>
      <c r="BN6" s="593"/>
      <c r="BO6" s="594">
        <v>100</v>
      </c>
      <c r="BP6" s="594"/>
      <c r="BQ6" s="594"/>
      <c r="BR6" s="594"/>
      <c r="BS6" s="595">
        <v>9578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69378</v>
      </c>
      <c r="CS6" s="592"/>
      <c r="CT6" s="592"/>
      <c r="CU6" s="592"/>
      <c r="CV6" s="592"/>
      <c r="CW6" s="592"/>
      <c r="CX6" s="592"/>
      <c r="CY6" s="593"/>
      <c r="CZ6" s="594">
        <v>1.8</v>
      </c>
      <c r="DA6" s="594"/>
      <c r="DB6" s="594"/>
      <c r="DC6" s="594"/>
      <c r="DD6" s="600" t="s">
        <v>215</v>
      </c>
      <c r="DE6" s="592"/>
      <c r="DF6" s="592"/>
      <c r="DG6" s="592"/>
      <c r="DH6" s="592"/>
      <c r="DI6" s="592"/>
      <c r="DJ6" s="592"/>
      <c r="DK6" s="592"/>
      <c r="DL6" s="592"/>
      <c r="DM6" s="592"/>
      <c r="DN6" s="592"/>
      <c r="DO6" s="592"/>
      <c r="DP6" s="593"/>
      <c r="DQ6" s="600">
        <v>69378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2306</v>
      </c>
      <c r="S7" s="592"/>
      <c r="T7" s="592"/>
      <c r="U7" s="592"/>
      <c r="V7" s="592"/>
      <c r="W7" s="592"/>
      <c r="X7" s="592"/>
      <c r="Y7" s="593"/>
      <c r="Z7" s="594">
        <v>0.1</v>
      </c>
      <c r="AA7" s="594"/>
      <c r="AB7" s="594"/>
      <c r="AC7" s="594"/>
      <c r="AD7" s="595">
        <v>2306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356948</v>
      </c>
      <c r="BH7" s="592"/>
      <c r="BI7" s="592"/>
      <c r="BJ7" s="592"/>
      <c r="BK7" s="592"/>
      <c r="BL7" s="592"/>
      <c r="BM7" s="592"/>
      <c r="BN7" s="593"/>
      <c r="BO7" s="594">
        <v>24.4</v>
      </c>
      <c r="BP7" s="594"/>
      <c r="BQ7" s="594"/>
      <c r="BR7" s="594"/>
      <c r="BS7" s="595">
        <v>9578</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746888</v>
      </c>
      <c r="CS7" s="592"/>
      <c r="CT7" s="592"/>
      <c r="CU7" s="592"/>
      <c r="CV7" s="592"/>
      <c r="CW7" s="592"/>
      <c r="CX7" s="592"/>
      <c r="CY7" s="593"/>
      <c r="CZ7" s="594">
        <v>19.8</v>
      </c>
      <c r="DA7" s="594"/>
      <c r="DB7" s="594"/>
      <c r="DC7" s="594"/>
      <c r="DD7" s="600">
        <v>99925</v>
      </c>
      <c r="DE7" s="592"/>
      <c r="DF7" s="592"/>
      <c r="DG7" s="592"/>
      <c r="DH7" s="592"/>
      <c r="DI7" s="592"/>
      <c r="DJ7" s="592"/>
      <c r="DK7" s="592"/>
      <c r="DL7" s="592"/>
      <c r="DM7" s="592"/>
      <c r="DN7" s="592"/>
      <c r="DO7" s="592"/>
      <c r="DP7" s="593"/>
      <c r="DQ7" s="600">
        <v>627399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3390</v>
      </c>
      <c r="S8" s="592"/>
      <c r="T8" s="592"/>
      <c r="U8" s="592"/>
      <c r="V8" s="592"/>
      <c r="W8" s="592"/>
      <c r="X8" s="592"/>
      <c r="Y8" s="593"/>
      <c r="Z8" s="594">
        <v>0.1</v>
      </c>
      <c r="AA8" s="594"/>
      <c r="AB8" s="594"/>
      <c r="AC8" s="594"/>
      <c r="AD8" s="595">
        <v>3390</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9200</v>
      </c>
      <c r="BH8" s="592"/>
      <c r="BI8" s="592"/>
      <c r="BJ8" s="592"/>
      <c r="BK8" s="592"/>
      <c r="BL8" s="592"/>
      <c r="BM8" s="592"/>
      <c r="BN8" s="593"/>
      <c r="BO8" s="594">
        <v>0.6</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808043</v>
      </c>
      <c r="CS8" s="592"/>
      <c r="CT8" s="592"/>
      <c r="CU8" s="592"/>
      <c r="CV8" s="592"/>
      <c r="CW8" s="592"/>
      <c r="CX8" s="592"/>
      <c r="CY8" s="593"/>
      <c r="CZ8" s="594">
        <v>21.4</v>
      </c>
      <c r="DA8" s="594"/>
      <c r="DB8" s="594"/>
      <c r="DC8" s="594"/>
      <c r="DD8" s="600">
        <v>82301</v>
      </c>
      <c r="DE8" s="592"/>
      <c r="DF8" s="592"/>
      <c r="DG8" s="592"/>
      <c r="DH8" s="592"/>
      <c r="DI8" s="592"/>
      <c r="DJ8" s="592"/>
      <c r="DK8" s="592"/>
      <c r="DL8" s="592"/>
      <c r="DM8" s="592"/>
      <c r="DN8" s="592"/>
      <c r="DO8" s="592"/>
      <c r="DP8" s="593"/>
      <c r="DQ8" s="600">
        <v>454359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4690</v>
      </c>
      <c r="S9" s="592"/>
      <c r="T9" s="592"/>
      <c r="U9" s="592"/>
      <c r="V9" s="592"/>
      <c r="W9" s="592"/>
      <c r="X9" s="592"/>
      <c r="Y9" s="593"/>
      <c r="Z9" s="594">
        <v>0.1</v>
      </c>
      <c r="AA9" s="594"/>
      <c r="AB9" s="594"/>
      <c r="AC9" s="594"/>
      <c r="AD9" s="595">
        <v>4690</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289681</v>
      </c>
      <c r="BH9" s="592"/>
      <c r="BI9" s="592"/>
      <c r="BJ9" s="592"/>
      <c r="BK9" s="592"/>
      <c r="BL9" s="592"/>
      <c r="BM9" s="592"/>
      <c r="BN9" s="593"/>
      <c r="BO9" s="594">
        <v>19.8</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249995</v>
      </c>
      <c r="CS9" s="592"/>
      <c r="CT9" s="592"/>
      <c r="CU9" s="592"/>
      <c r="CV9" s="592"/>
      <c r="CW9" s="592"/>
      <c r="CX9" s="592"/>
      <c r="CY9" s="593"/>
      <c r="CZ9" s="594">
        <v>6.6</v>
      </c>
      <c r="DA9" s="594"/>
      <c r="DB9" s="594"/>
      <c r="DC9" s="594"/>
      <c r="DD9" s="600">
        <v>3320</v>
      </c>
      <c r="DE9" s="592"/>
      <c r="DF9" s="592"/>
      <c r="DG9" s="592"/>
      <c r="DH9" s="592"/>
      <c r="DI9" s="592"/>
      <c r="DJ9" s="592"/>
      <c r="DK9" s="592"/>
      <c r="DL9" s="592"/>
      <c r="DM9" s="592"/>
      <c r="DN9" s="592"/>
      <c r="DO9" s="592"/>
      <c r="DP9" s="593"/>
      <c r="DQ9" s="600">
        <v>230915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60625</v>
      </c>
      <c r="S10" s="592"/>
      <c r="T10" s="592"/>
      <c r="U10" s="592"/>
      <c r="V10" s="592"/>
      <c r="W10" s="592"/>
      <c r="X10" s="592"/>
      <c r="Y10" s="593"/>
      <c r="Z10" s="594">
        <v>1.6</v>
      </c>
      <c r="AA10" s="594"/>
      <c r="AB10" s="594"/>
      <c r="AC10" s="594"/>
      <c r="AD10" s="595">
        <v>60625</v>
      </c>
      <c r="AE10" s="595"/>
      <c r="AF10" s="595"/>
      <c r="AG10" s="595"/>
      <c r="AH10" s="595"/>
      <c r="AI10" s="595"/>
      <c r="AJ10" s="595"/>
      <c r="AK10" s="595"/>
      <c r="AL10" s="596">
        <v>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29139</v>
      </c>
      <c r="BH10" s="592"/>
      <c r="BI10" s="592"/>
      <c r="BJ10" s="592"/>
      <c r="BK10" s="592"/>
      <c r="BL10" s="592"/>
      <c r="BM10" s="592"/>
      <c r="BN10" s="593"/>
      <c r="BO10" s="594">
        <v>2</v>
      </c>
      <c r="BP10" s="594"/>
      <c r="BQ10" s="594"/>
      <c r="BR10" s="594"/>
      <c r="BS10" s="600">
        <v>4856</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19767</v>
      </c>
      <c r="S11" s="592"/>
      <c r="T11" s="592"/>
      <c r="U11" s="592"/>
      <c r="V11" s="592"/>
      <c r="W11" s="592"/>
      <c r="X11" s="592"/>
      <c r="Y11" s="593"/>
      <c r="Z11" s="594">
        <v>0.5</v>
      </c>
      <c r="AA11" s="594"/>
      <c r="AB11" s="594"/>
      <c r="AC11" s="594"/>
      <c r="AD11" s="595">
        <v>19767</v>
      </c>
      <c r="AE11" s="595"/>
      <c r="AF11" s="595"/>
      <c r="AG11" s="595"/>
      <c r="AH11" s="595"/>
      <c r="AI11" s="595"/>
      <c r="AJ11" s="595"/>
      <c r="AK11" s="595"/>
      <c r="AL11" s="596">
        <v>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28928</v>
      </c>
      <c r="BH11" s="592"/>
      <c r="BI11" s="592"/>
      <c r="BJ11" s="592"/>
      <c r="BK11" s="592"/>
      <c r="BL11" s="592"/>
      <c r="BM11" s="592"/>
      <c r="BN11" s="593"/>
      <c r="BO11" s="594">
        <v>2</v>
      </c>
      <c r="BP11" s="594"/>
      <c r="BQ11" s="594"/>
      <c r="BR11" s="594"/>
      <c r="BS11" s="600">
        <v>4722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18783</v>
      </c>
      <c r="CS11" s="592"/>
      <c r="CT11" s="592"/>
      <c r="CU11" s="592"/>
      <c r="CV11" s="592"/>
      <c r="CW11" s="592"/>
      <c r="CX11" s="592"/>
      <c r="CY11" s="593"/>
      <c r="CZ11" s="594">
        <v>0.5</v>
      </c>
      <c r="DA11" s="594"/>
      <c r="DB11" s="594"/>
      <c r="DC11" s="594"/>
      <c r="DD11" s="600">
        <v>10193</v>
      </c>
      <c r="DE11" s="592"/>
      <c r="DF11" s="592"/>
      <c r="DG11" s="592"/>
      <c r="DH11" s="592"/>
      <c r="DI11" s="592"/>
      <c r="DJ11" s="592"/>
      <c r="DK11" s="592"/>
      <c r="DL11" s="592"/>
      <c r="DM11" s="592"/>
      <c r="DN11" s="592"/>
      <c r="DO11" s="592"/>
      <c r="DP11" s="593"/>
      <c r="DQ11" s="600">
        <v>18514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1066534</v>
      </c>
      <c r="BH12" s="592"/>
      <c r="BI12" s="592"/>
      <c r="BJ12" s="592"/>
      <c r="BK12" s="592"/>
      <c r="BL12" s="592"/>
      <c r="BM12" s="592"/>
      <c r="BN12" s="593"/>
      <c r="BO12" s="594">
        <v>72.900000000000006</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17690</v>
      </c>
      <c r="CS12" s="592"/>
      <c r="CT12" s="592"/>
      <c r="CU12" s="592"/>
      <c r="CV12" s="592"/>
      <c r="CW12" s="592"/>
      <c r="CX12" s="592"/>
      <c r="CY12" s="593"/>
      <c r="CZ12" s="594">
        <v>0.5</v>
      </c>
      <c r="DA12" s="594"/>
      <c r="DB12" s="594"/>
      <c r="DC12" s="594"/>
      <c r="DD12" s="600" t="s">
        <v>111</v>
      </c>
      <c r="DE12" s="592"/>
      <c r="DF12" s="592"/>
      <c r="DG12" s="592"/>
      <c r="DH12" s="592"/>
      <c r="DI12" s="592"/>
      <c r="DJ12" s="592"/>
      <c r="DK12" s="592"/>
      <c r="DL12" s="592"/>
      <c r="DM12" s="592"/>
      <c r="DN12" s="592"/>
      <c r="DO12" s="592"/>
      <c r="DP12" s="593"/>
      <c r="DQ12" s="600">
        <v>6188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4602</v>
      </c>
      <c r="S13" s="592"/>
      <c r="T13" s="592"/>
      <c r="U13" s="592"/>
      <c r="V13" s="592"/>
      <c r="W13" s="592"/>
      <c r="X13" s="592"/>
      <c r="Y13" s="593"/>
      <c r="Z13" s="594">
        <v>0.1</v>
      </c>
      <c r="AA13" s="594"/>
      <c r="AB13" s="594"/>
      <c r="AC13" s="594"/>
      <c r="AD13" s="595">
        <v>4602</v>
      </c>
      <c r="AE13" s="595"/>
      <c r="AF13" s="595"/>
      <c r="AG13" s="595"/>
      <c r="AH13" s="595"/>
      <c r="AI13" s="595"/>
      <c r="AJ13" s="595"/>
      <c r="AK13" s="595"/>
      <c r="AL13" s="596">
        <v>0.2</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1066522</v>
      </c>
      <c r="BH13" s="592"/>
      <c r="BI13" s="592"/>
      <c r="BJ13" s="592"/>
      <c r="BK13" s="592"/>
      <c r="BL13" s="592"/>
      <c r="BM13" s="592"/>
      <c r="BN13" s="593"/>
      <c r="BO13" s="594">
        <v>72.900000000000006</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639246</v>
      </c>
      <c r="CS13" s="592"/>
      <c r="CT13" s="592"/>
      <c r="CU13" s="592"/>
      <c r="CV13" s="592"/>
      <c r="CW13" s="592"/>
      <c r="CX13" s="592"/>
      <c r="CY13" s="593"/>
      <c r="CZ13" s="594">
        <v>16.899999999999999</v>
      </c>
      <c r="DA13" s="594"/>
      <c r="DB13" s="594"/>
      <c r="DC13" s="594"/>
      <c r="DD13" s="600">
        <v>80148</v>
      </c>
      <c r="DE13" s="592"/>
      <c r="DF13" s="592"/>
      <c r="DG13" s="592"/>
      <c r="DH13" s="592"/>
      <c r="DI13" s="592"/>
      <c r="DJ13" s="592"/>
      <c r="DK13" s="592"/>
      <c r="DL13" s="592"/>
      <c r="DM13" s="592"/>
      <c r="DN13" s="592"/>
      <c r="DO13" s="592"/>
      <c r="DP13" s="593"/>
      <c r="DQ13" s="600">
        <v>240123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11091</v>
      </c>
      <c r="BH14" s="592"/>
      <c r="BI14" s="592"/>
      <c r="BJ14" s="592"/>
      <c r="BK14" s="592"/>
      <c r="BL14" s="592"/>
      <c r="BM14" s="592"/>
      <c r="BN14" s="593"/>
      <c r="BO14" s="594">
        <v>0.8</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130601</v>
      </c>
      <c r="CS14" s="592"/>
      <c r="CT14" s="592"/>
      <c r="CU14" s="592"/>
      <c r="CV14" s="592"/>
      <c r="CW14" s="592"/>
      <c r="CX14" s="592"/>
      <c r="CY14" s="593"/>
      <c r="CZ14" s="594">
        <v>3.5</v>
      </c>
      <c r="DA14" s="594"/>
      <c r="DB14" s="594"/>
      <c r="DC14" s="594"/>
      <c r="DD14" s="600">
        <v>2276</v>
      </c>
      <c r="DE14" s="592"/>
      <c r="DF14" s="592"/>
      <c r="DG14" s="592"/>
      <c r="DH14" s="592"/>
      <c r="DI14" s="592"/>
      <c r="DJ14" s="592"/>
      <c r="DK14" s="592"/>
      <c r="DL14" s="592"/>
      <c r="DM14" s="592"/>
      <c r="DN14" s="592"/>
      <c r="DO14" s="592"/>
      <c r="DP14" s="593"/>
      <c r="DQ14" s="600">
        <v>129709</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4477</v>
      </c>
      <c r="S15" s="592"/>
      <c r="T15" s="592"/>
      <c r="U15" s="592"/>
      <c r="V15" s="592"/>
      <c r="W15" s="592"/>
      <c r="X15" s="592"/>
      <c r="Y15" s="593"/>
      <c r="Z15" s="594">
        <v>0.1</v>
      </c>
      <c r="AA15" s="594"/>
      <c r="AB15" s="594"/>
      <c r="AC15" s="594"/>
      <c r="AD15" s="595">
        <v>4477</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29410</v>
      </c>
      <c r="BH15" s="592"/>
      <c r="BI15" s="592"/>
      <c r="BJ15" s="592"/>
      <c r="BK15" s="592"/>
      <c r="BL15" s="592"/>
      <c r="BM15" s="592"/>
      <c r="BN15" s="593"/>
      <c r="BO15" s="594">
        <v>2</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717632</v>
      </c>
      <c r="CS15" s="592"/>
      <c r="CT15" s="592"/>
      <c r="CU15" s="592"/>
      <c r="CV15" s="592"/>
      <c r="CW15" s="592"/>
      <c r="CX15" s="592"/>
      <c r="CY15" s="593"/>
      <c r="CZ15" s="594">
        <v>19</v>
      </c>
      <c r="DA15" s="594"/>
      <c r="DB15" s="594"/>
      <c r="DC15" s="594"/>
      <c r="DD15" s="600">
        <v>290734</v>
      </c>
      <c r="DE15" s="592"/>
      <c r="DF15" s="592"/>
      <c r="DG15" s="592"/>
      <c r="DH15" s="592"/>
      <c r="DI15" s="592"/>
      <c r="DJ15" s="592"/>
      <c r="DK15" s="592"/>
      <c r="DL15" s="592"/>
      <c r="DM15" s="592"/>
      <c r="DN15" s="592"/>
      <c r="DO15" s="592"/>
      <c r="DP15" s="593"/>
      <c r="DQ15" s="600">
        <v>475077</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497329</v>
      </c>
      <c r="S16" s="592"/>
      <c r="T16" s="592"/>
      <c r="U16" s="592"/>
      <c r="V16" s="592"/>
      <c r="W16" s="592"/>
      <c r="X16" s="592"/>
      <c r="Y16" s="593"/>
      <c r="Z16" s="594">
        <v>12.8</v>
      </c>
      <c r="AA16" s="594"/>
      <c r="AB16" s="594"/>
      <c r="AC16" s="594"/>
      <c r="AD16" s="595">
        <v>426146</v>
      </c>
      <c r="AE16" s="595"/>
      <c r="AF16" s="595"/>
      <c r="AG16" s="595"/>
      <c r="AH16" s="595"/>
      <c r="AI16" s="595"/>
      <c r="AJ16" s="595"/>
      <c r="AK16" s="595"/>
      <c r="AL16" s="596">
        <v>21</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426146</v>
      </c>
      <c r="S17" s="592"/>
      <c r="T17" s="592"/>
      <c r="U17" s="592"/>
      <c r="V17" s="592"/>
      <c r="W17" s="592"/>
      <c r="X17" s="592"/>
      <c r="Y17" s="593"/>
      <c r="Z17" s="594">
        <v>10.9</v>
      </c>
      <c r="AA17" s="594"/>
      <c r="AB17" s="594"/>
      <c r="AC17" s="594"/>
      <c r="AD17" s="595">
        <v>426146</v>
      </c>
      <c r="AE17" s="595"/>
      <c r="AF17" s="595"/>
      <c r="AG17" s="595"/>
      <c r="AH17" s="595"/>
      <c r="AI17" s="595"/>
      <c r="AJ17" s="595"/>
      <c r="AK17" s="595"/>
      <c r="AL17" s="596">
        <v>21</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377069</v>
      </c>
      <c r="CS17" s="592"/>
      <c r="CT17" s="592"/>
      <c r="CU17" s="592"/>
      <c r="CV17" s="592"/>
      <c r="CW17" s="592"/>
      <c r="CX17" s="592"/>
      <c r="CY17" s="593"/>
      <c r="CZ17" s="594">
        <v>10</v>
      </c>
      <c r="DA17" s="594"/>
      <c r="DB17" s="594"/>
      <c r="DC17" s="594"/>
      <c r="DD17" s="600" t="s">
        <v>111</v>
      </c>
      <c r="DE17" s="592"/>
      <c r="DF17" s="592"/>
      <c r="DG17" s="592"/>
      <c r="DH17" s="592"/>
      <c r="DI17" s="592"/>
      <c r="DJ17" s="592"/>
      <c r="DK17" s="592"/>
      <c r="DL17" s="592"/>
      <c r="DM17" s="592"/>
      <c r="DN17" s="592"/>
      <c r="DO17" s="592"/>
      <c r="DP17" s="593"/>
      <c r="DQ17" s="600">
        <v>352581</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71183</v>
      </c>
      <c r="S18" s="592"/>
      <c r="T18" s="592"/>
      <c r="U18" s="592"/>
      <c r="V18" s="592"/>
      <c r="W18" s="592"/>
      <c r="X18" s="592"/>
      <c r="Y18" s="593"/>
      <c r="Z18" s="594">
        <v>1.8</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2087283</v>
      </c>
      <c r="S20" s="592"/>
      <c r="T20" s="592"/>
      <c r="U20" s="592"/>
      <c r="V20" s="592"/>
      <c r="W20" s="592"/>
      <c r="X20" s="592"/>
      <c r="Y20" s="593"/>
      <c r="Z20" s="594">
        <v>53.6</v>
      </c>
      <c r="AA20" s="594"/>
      <c r="AB20" s="594"/>
      <c r="AC20" s="594"/>
      <c r="AD20" s="595">
        <v>2016100</v>
      </c>
      <c r="AE20" s="595"/>
      <c r="AF20" s="595"/>
      <c r="AG20" s="595"/>
      <c r="AH20" s="595"/>
      <c r="AI20" s="595"/>
      <c r="AJ20" s="595"/>
      <c r="AK20" s="595"/>
      <c r="AL20" s="596">
        <v>99.3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3775325</v>
      </c>
      <c r="CS20" s="592"/>
      <c r="CT20" s="592"/>
      <c r="CU20" s="592"/>
      <c r="CV20" s="592"/>
      <c r="CW20" s="592"/>
      <c r="CX20" s="592"/>
      <c r="CY20" s="593"/>
      <c r="CZ20" s="594">
        <v>100</v>
      </c>
      <c r="DA20" s="594"/>
      <c r="DB20" s="594"/>
      <c r="DC20" s="594"/>
      <c r="DD20" s="600">
        <v>568897</v>
      </c>
      <c r="DE20" s="592"/>
      <c r="DF20" s="592"/>
      <c r="DG20" s="592"/>
      <c r="DH20" s="592"/>
      <c r="DI20" s="592"/>
      <c r="DJ20" s="592"/>
      <c r="DK20" s="592"/>
      <c r="DL20" s="592"/>
      <c r="DM20" s="592"/>
      <c r="DN20" s="592"/>
      <c r="DO20" s="592"/>
      <c r="DP20" s="593"/>
      <c r="DQ20" s="600">
        <v>2604243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623</v>
      </c>
      <c r="S21" s="592"/>
      <c r="T21" s="592"/>
      <c r="U21" s="592"/>
      <c r="V21" s="592"/>
      <c r="W21" s="592"/>
      <c r="X21" s="592"/>
      <c r="Y21" s="593"/>
      <c r="Z21" s="594">
        <v>0</v>
      </c>
      <c r="AA21" s="594"/>
      <c r="AB21" s="594"/>
      <c r="AC21" s="594"/>
      <c r="AD21" s="595">
        <v>623</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7839</v>
      </c>
      <c r="S22" s="592"/>
      <c r="T22" s="592"/>
      <c r="U22" s="592"/>
      <c r="V22" s="592"/>
      <c r="W22" s="592"/>
      <c r="X22" s="592"/>
      <c r="Y22" s="593"/>
      <c r="Z22" s="594">
        <v>0.2</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121072</v>
      </c>
      <c r="S23" s="592"/>
      <c r="T23" s="592"/>
      <c r="U23" s="592"/>
      <c r="V23" s="592"/>
      <c r="W23" s="592"/>
      <c r="X23" s="592"/>
      <c r="Y23" s="593"/>
      <c r="Z23" s="594">
        <v>3.1</v>
      </c>
      <c r="AA23" s="594"/>
      <c r="AB23" s="594"/>
      <c r="AC23" s="594"/>
      <c r="AD23" s="595">
        <v>1549</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12644</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1330223</v>
      </c>
      <c r="CS24" s="581"/>
      <c r="CT24" s="581"/>
      <c r="CU24" s="581"/>
      <c r="CV24" s="581"/>
      <c r="CW24" s="581"/>
      <c r="CX24" s="581"/>
      <c r="CY24" s="582"/>
      <c r="CZ24" s="620">
        <v>35.200000000000003</v>
      </c>
      <c r="DA24" s="621"/>
      <c r="DB24" s="621"/>
      <c r="DC24" s="622"/>
      <c r="DD24" s="619">
        <v>1003700</v>
      </c>
      <c r="DE24" s="581"/>
      <c r="DF24" s="581"/>
      <c r="DG24" s="581"/>
      <c r="DH24" s="581"/>
      <c r="DI24" s="581"/>
      <c r="DJ24" s="581"/>
      <c r="DK24" s="582"/>
      <c r="DL24" s="619">
        <v>1002067</v>
      </c>
      <c r="DM24" s="581"/>
      <c r="DN24" s="581"/>
      <c r="DO24" s="581"/>
      <c r="DP24" s="581"/>
      <c r="DQ24" s="581"/>
      <c r="DR24" s="581"/>
      <c r="DS24" s="581"/>
      <c r="DT24" s="581"/>
      <c r="DU24" s="581"/>
      <c r="DV24" s="582"/>
      <c r="DW24" s="585">
        <v>43.4</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309701</v>
      </c>
      <c r="S25" s="592"/>
      <c r="T25" s="592"/>
      <c r="U25" s="592"/>
      <c r="V25" s="592"/>
      <c r="W25" s="592"/>
      <c r="X25" s="592"/>
      <c r="Y25" s="593"/>
      <c r="Z25" s="594">
        <v>7.9</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612347</v>
      </c>
      <c r="CS25" s="611"/>
      <c r="CT25" s="611"/>
      <c r="CU25" s="611"/>
      <c r="CV25" s="611"/>
      <c r="CW25" s="611"/>
      <c r="CX25" s="611"/>
      <c r="CY25" s="612"/>
      <c r="CZ25" s="625">
        <v>16.2</v>
      </c>
      <c r="DA25" s="626"/>
      <c r="DB25" s="626"/>
      <c r="DC25" s="627"/>
      <c r="DD25" s="600">
        <v>548366</v>
      </c>
      <c r="DE25" s="611"/>
      <c r="DF25" s="611"/>
      <c r="DG25" s="611"/>
      <c r="DH25" s="611"/>
      <c r="DI25" s="611"/>
      <c r="DJ25" s="611"/>
      <c r="DK25" s="612"/>
      <c r="DL25" s="600">
        <v>546733</v>
      </c>
      <c r="DM25" s="611"/>
      <c r="DN25" s="611"/>
      <c r="DO25" s="611"/>
      <c r="DP25" s="611"/>
      <c r="DQ25" s="611"/>
      <c r="DR25" s="611"/>
      <c r="DS25" s="611"/>
      <c r="DT25" s="611"/>
      <c r="DU25" s="611"/>
      <c r="DV25" s="612"/>
      <c r="DW25" s="596">
        <v>23.7</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381209</v>
      </c>
      <c r="CS26" s="592"/>
      <c r="CT26" s="592"/>
      <c r="CU26" s="592"/>
      <c r="CV26" s="592"/>
      <c r="CW26" s="592"/>
      <c r="CX26" s="592"/>
      <c r="CY26" s="593"/>
      <c r="CZ26" s="625">
        <v>10.1</v>
      </c>
      <c r="DA26" s="626"/>
      <c r="DB26" s="626"/>
      <c r="DC26" s="627"/>
      <c r="DD26" s="600">
        <v>322592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209267</v>
      </c>
      <c r="S27" s="592"/>
      <c r="T27" s="592"/>
      <c r="U27" s="592"/>
      <c r="V27" s="592"/>
      <c r="W27" s="592"/>
      <c r="X27" s="592"/>
      <c r="Y27" s="593"/>
      <c r="Z27" s="594">
        <v>5.4</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1463983</v>
      </c>
      <c r="BH27" s="592"/>
      <c r="BI27" s="592"/>
      <c r="BJ27" s="592"/>
      <c r="BK27" s="592"/>
      <c r="BL27" s="592"/>
      <c r="BM27" s="592"/>
      <c r="BN27" s="593"/>
      <c r="BO27" s="594">
        <v>100</v>
      </c>
      <c r="BP27" s="594"/>
      <c r="BQ27" s="594"/>
      <c r="BR27" s="594"/>
      <c r="BS27" s="600">
        <v>9578</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340807</v>
      </c>
      <c r="CS27" s="611"/>
      <c r="CT27" s="611"/>
      <c r="CU27" s="611"/>
      <c r="CV27" s="611"/>
      <c r="CW27" s="611"/>
      <c r="CX27" s="611"/>
      <c r="CY27" s="612"/>
      <c r="CZ27" s="625">
        <v>9</v>
      </c>
      <c r="DA27" s="626"/>
      <c r="DB27" s="626"/>
      <c r="DC27" s="627"/>
      <c r="DD27" s="600">
        <v>102753</v>
      </c>
      <c r="DE27" s="611"/>
      <c r="DF27" s="611"/>
      <c r="DG27" s="611"/>
      <c r="DH27" s="611"/>
      <c r="DI27" s="611"/>
      <c r="DJ27" s="611"/>
      <c r="DK27" s="612"/>
      <c r="DL27" s="600">
        <v>102753</v>
      </c>
      <c r="DM27" s="611"/>
      <c r="DN27" s="611"/>
      <c r="DO27" s="611"/>
      <c r="DP27" s="611"/>
      <c r="DQ27" s="611"/>
      <c r="DR27" s="611"/>
      <c r="DS27" s="611"/>
      <c r="DT27" s="611"/>
      <c r="DU27" s="611"/>
      <c r="DV27" s="612"/>
      <c r="DW27" s="596">
        <v>4.5</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11348</v>
      </c>
      <c r="S28" s="592"/>
      <c r="T28" s="592"/>
      <c r="U28" s="592"/>
      <c r="V28" s="592"/>
      <c r="W28" s="592"/>
      <c r="X28" s="592"/>
      <c r="Y28" s="593"/>
      <c r="Z28" s="594">
        <v>0.3</v>
      </c>
      <c r="AA28" s="594"/>
      <c r="AB28" s="594"/>
      <c r="AC28" s="594"/>
      <c r="AD28" s="595">
        <v>11024</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377069</v>
      </c>
      <c r="CS28" s="592"/>
      <c r="CT28" s="592"/>
      <c r="CU28" s="592"/>
      <c r="CV28" s="592"/>
      <c r="CW28" s="592"/>
      <c r="CX28" s="592"/>
      <c r="CY28" s="593"/>
      <c r="CZ28" s="625">
        <v>10</v>
      </c>
      <c r="DA28" s="626"/>
      <c r="DB28" s="626"/>
      <c r="DC28" s="627"/>
      <c r="DD28" s="600">
        <v>352581</v>
      </c>
      <c r="DE28" s="592"/>
      <c r="DF28" s="592"/>
      <c r="DG28" s="592"/>
      <c r="DH28" s="592"/>
      <c r="DI28" s="592"/>
      <c r="DJ28" s="592"/>
      <c r="DK28" s="593"/>
      <c r="DL28" s="600">
        <v>352581</v>
      </c>
      <c r="DM28" s="592"/>
      <c r="DN28" s="592"/>
      <c r="DO28" s="592"/>
      <c r="DP28" s="592"/>
      <c r="DQ28" s="592"/>
      <c r="DR28" s="592"/>
      <c r="DS28" s="592"/>
      <c r="DT28" s="592"/>
      <c r="DU28" s="592"/>
      <c r="DV28" s="593"/>
      <c r="DW28" s="596">
        <v>15.3</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100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377069</v>
      </c>
      <c r="CS29" s="611"/>
      <c r="CT29" s="611"/>
      <c r="CU29" s="611"/>
      <c r="CV29" s="611"/>
      <c r="CW29" s="611"/>
      <c r="CX29" s="611"/>
      <c r="CY29" s="612"/>
      <c r="CZ29" s="625">
        <v>10</v>
      </c>
      <c r="DA29" s="626"/>
      <c r="DB29" s="626"/>
      <c r="DC29" s="627"/>
      <c r="DD29" s="600">
        <v>352581</v>
      </c>
      <c r="DE29" s="611"/>
      <c r="DF29" s="611"/>
      <c r="DG29" s="611"/>
      <c r="DH29" s="611"/>
      <c r="DI29" s="611"/>
      <c r="DJ29" s="611"/>
      <c r="DK29" s="612"/>
      <c r="DL29" s="600">
        <v>352581</v>
      </c>
      <c r="DM29" s="611"/>
      <c r="DN29" s="611"/>
      <c r="DO29" s="611"/>
      <c r="DP29" s="611"/>
      <c r="DQ29" s="611"/>
      <c r="DR29" s="611"/>
      <c r="DS29" s="611"/>
      <c r="DT29" s="611"/>
      <c r="DU29" s="611"/>
      <c r="DV29" s="612"/>
      <c r="DW29" s="596">
        <v>15.3</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136474</v>
      </c>
      <c r="S30" s="592"/>
      <c r="T30" s="592"/>
      <c r="U30" s="592"/>
      <c r="V30" s="592"/>
      <c r="W30" s="592"/>
      <c r="X30" s="592"/>
      <c r="Y30" s="593"/>
      <c r="Z30" s="594">
        <v>3.5</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99.8</v>
      </c>
      <c r="BH30" s="650"/>
      <c r="BI30" s="650"/>
      <c r="BJ30" s="650"/>
      <c r="BK30" s="650"/>
      <c r="BL30" s="650"/>
      <c r="BM30" s="586">
        <v>99.3</v>
      </c>
      <c r="BN30" s="650"/>
      <c r="BO30" s="650"/>
      <c r="BP30" s="650"/>
      <c r="BQ30" s="651"/>
      <c r="BR30" s="649">
        <v>99.9</v>
      </c>
      <c r="BS30" s="650"/>
      <c r="BT30" s="650"/>
      <c r="BU30" s="650"/>
      <c r="BV30" s="650"/>
      <c r="BW30" s="650"/>
      <c r="BX30" s="586">
        <v>99</v>
      </c>
      <c r="BY30" s="650"/>
      <c r="BZ30" s="650"/>
      <c r="CA30" s="650"/>
      <c r="CB30" s="651"/>
      <c r="CD30" s="654"/>
      <c r="CE30" s="655"/>
      <c r="CF30" s="605" t="s">
        <v>292</v>
      </c>
      <c r="CG30" s="606"/>
      <c r="CH30" s="606"/>
      <c r="CI30" s="606"/>
      <c r="CJ30" s="606"/>
      <c r="CK30" s="606"/>
      <c r="CL30" s="606"/>
      <c r="CM30" s="606"/>
      <c r="CN30" s="606"/>
      <c r="CO30" s="606"/>
      <c r="CP30" s="606"/>
      <c r="CQ30" s="607"/>
      <c r="CR30" s="591">
        <v>315070</v>
      </c>
      <c r="CS30" s="592"/>
      <c r="CT30" s="592"/>
      <c r="CU30" s="592"/>
      <c r="CV30" s="592"/>
      <c r="CW30" s="592"/>
      <c r="CX30" s="592"/>
      <c r="CY30" s="593"/>
      <c r="CZ30" s="625">
        <v>8.3000000000000007</v>
      </c>
      <c r="DA30" s="626"/>
      <c r="DB30" s="626"/>
      <c r="DC30" s="627"/>
      <c r="DD30" s="600">
        <v>290722</v>
      </c>
      <c r="DE30" s="592"/>
      <c r="DF30" s="592"/>
      <c r="DG30" s="592"/>
      <c r="DH30" s="592"/>
      <c r="DI30" s="592"/>
      <c r="DJ30" s="592"/>
      <c r="DK30" s="593"/>
      <c r="DL30" s="600">
        <v>290722</v>
      </c>
      <c r="DM30" s="592"/>
      <c r="DN30" s="592"/>
      <c r="DO30" s="592"/>
      <c r="DP30" s="592"/>
      <c r="DQ30" s="592"/>
      <c r="DR30" s="592"/>
      <c r="DS30" s="592"/>
      <c r="DT30" s="592"/>
      <c r="DU30" s="592"/>
      <c r="DV30" s="593"/>
      <c r="DW30" s="596">
        <v>12.6</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155891</v>
      </c>
      <c r="S31" s="592"/>
      <c r="T31" s="592"/>
      <c r="U31" s="592"/>
      <c r="V31" s="592"/>
      <c r="W31" s="592"/>
      <c r="X31" s="592"/>
      <c r="Y31" s="593"/>
      <c r="Z31" s="594">
        <v>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99.5</v>
      </c>
      <c r="BH31" s="611"/>
      <c r="BI31" s="611"/>
      <c r="BJ31" s="611"/>
      <c r="BK31" s="611"/>
      <c r="BL31" s="611"/>
      <c r="BM31" s="597">
        <v>97.8</v>
      </c>
      <c r="BN31" s="647"/>
      <c r="BO31" s="647"/>
      <c r="BP31" s="647"/>
      <c r="BQ31" s="648"/>
      <c r="BR31" s="646">
        <v>99.7</v>
      </c>
      <c r="BS31" s="611"/>
      <c r="BT31" s="611"/>
      <c r="BU31" s="611"/>
      <c r="BV31" s="611"/>
      <c r="BW31" s="611"/>
      <c r="BX31" s="597">
        <v>96.8</v>
      </c>
      <c r="BY31" s="647"/>
      <c r="BZ31" s="647"/>
      <c r="CA31" s="647"/>
      <c r="CB31" s="648"/>
      <c r="CD31" s="654"/>
      <c r="CE31" s="655"/>
      <c r="CF31" s="605" t="s">
        <v>296</v>
      </c>
      <c r="CG31" s="606"/>
      <c r="CH31" s="606"/>
      <c r="CI31" s="606"/>
      <c r="CJ31" s="606"/>
      <c r="CK31" s="606"/>
      <c r="CL31" s="606"/>
      <c r="CM31" s="606"/>
      <c r="CN31" s="606"/>
      <c r="CO31" s="606"/>
      <c r="CP31" s="606"/>
      <c r="CQ31" s="607"/>
      <c r="CR31" s="591">
        <v>61999</v>
      </c>
      <c r="CS31" s="611"/>
      <c r="CT31" s="611"/>
      <c r="CU31" s="611"/>
      <c r="CV31" s="611"/>
      <c r="CW31" s="611"/>
      <c r="CX31" s="611"/>
      <c r="CY31" s="612"/>
      <c r="CZ31" s="625">
        <v>1.6</v>
      </c>
      <c r="DA31" s="626"/>
      <c r="DB31" s="626"/>
      <c r="DC31" s="627"/>
      <c r="DD31" s="600">
        <v>61859</v>
      </c>
      <c r="DE31" s="611"/>
      <c r="DF31" s="611"/>
      <c r="DG31" s="611"/>
      <c r="DH31" s="611"/>
      <c r="DI31" s="611"/>
      <c r="DJ31" s="611"/>
      <c r="DK31" s="612"/>
      <c r="DL31" s="600">
        <v>61859</v>
      </c>
      <c r="DM31" s="611"/>
      <c r="DN31" s="611"/>
      <c r="DO31" s="611"/>
      <c r="DP31" s="611"/>
      <c r="DQ31" s="611"/>
      <c r="DR31" s="611"/>
      <c r="DS31" s="611"/>
      <c r="DT31" s="611"/>
      <c r="DU31" s="611"/>
      <c r="DV31" s="612"/>
      <c r="DW31" s="596">
        <v>2.7</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367482</v>
      </c>
      <c r="S32" s="592"/>
      <c r="T32" s="592"/>
      <c r="U32" s="592"/>
      <c r="V32" s="592"/>
      <c r="W32" s="592"/>
      <c r="X32" s="592"/>
      <c r="Y32" s="593"/>
      <c r="Z32" s="594">
        <v>9.4</v>
      </c>
      <c r="AA32" s="594"/>
      <c r="AB32" s="594"/>
      <c r="AC32" s="594"/>
      <c r="AD32" s="595">
        <v>247</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99.9</v>
      </c>
      <c r="BH32" s="659"/>
      <c r="BI32" s="659"/>
      <c r="BJ32" s="659"/>
      <c r="BK32" s="659"/>
      <c r="BL32" s="659"/>
      <c r="BM32" s="660">
        <v>99.9</v>
      </c>
      <c r="BN32" s="659"/>
      <c r="BO32" s="659"/>
      <c r="BP32" s="659"/>
      <c r="BQ32" s="661"/>
      <c r="BR32" s="658">
        <v>100</v>
      </c>
      <c r="BS32" s="659"/>
      <c r="BT32" s="659"/>
      <c r="BU32" s="659"/>
      <c r="BV32" s="659"/>
      <c r="BW32" s="659"/>
      <c r="BX32" s="660">
        <v>99.9</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477100</v>
      </c>
      <c r="S33" s="592"/>
      <c r="T33" s="592"/>
      <c r="U33" s="592"/>
      <c r="V33" s="592"/>
      <c r="W33" s="592"/>
      <c r="X33" s="592"/>
      <c r="Y33" s="593"/>
      <c r="Z33" s="594">
        <v>12.2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1876205</v>
      </c>
      <c r="CS33" s="611"/>
      <c r="CT33" s="611"/>
      <c r="CU33" s="611"/>
      <c r="CV33" s="611"/>
      <c r="CW33" s="611"/>
      <c r="CX33" s="611"/>
      <c r="CY33" s="612"/>
      <c r="CZ33" s="625">
        <v>49.7</v>
      </c>
      <c r="DA33" s="626"/>
      <c r="DB33" s="626"/>
      <c r="DC33" s="627"/>
      <c r="DD33" s="600">
        <v>1386750</v>
      </c>
      <c r="DE33" s="611"/>
      <c r="DF33" s="611"/>
      <c r="DG33" s="611"/>
      <c r="DH33" s="611"/>
      <c r="DI33" s="611"/>
      <c r="DJ33" s="611"/>
      <c r="DK33" s="612"/>
      <c r="DL33" s="600">
        <v>1027078</v>
      </c>
      <c r="DM33" s="611"/>
      <c r="DN33" s="611"/>
      <c r="DO33" s="611"/>
      <c r="DP33" s="611"/>
      <c r="DQ33" s="611"/>
      <c r="DR33" s="611"/>
      <c r="DS33" s="611"/>
      <c r="DT33" s="611"/>
      <c r="DU33" s="611"/>
      <c r="DV33" s="612"/>
      <c r="DW33" s="596">
        <v>44.5</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632420</v>
      </c>
      <c r="CS34" s="592"/>
      <c r="CT34" s="592"/>
      <c r="CU34" s="592"/>
      <c r="CV34" s="592"/>
      <c r="CW34" s="592"/>
      <c r="CX34" s="592"/>
      <c r="CY34" s="593"/>
      <c r="CZ34" s="625">
        <v>16.8</v>
      </c>
      <c r="DA34" s="626"/>
      <c r="DB34" s="626"/>
      <c r="DC34" s="627"/>
      <c r="DD34" s="600">
        <v>544448</v>
      </c>
      <c r="DE34" s="592"/>
      <c r="DF34" s="592"/>
      <c r="DG34" s="592"/>
      <c r="DH34" s="592"/>
      <c r="DI34" s="592"/>
      <c r="DJ34" s="592"/>
      <c r="DK34" s="593"/>
      <c r="DL34" s="600">
        <v>507200</v>
      </c>
      <c r="DM34" s="592"/>
      <c r="DN34" s="592"/>
      <c r="DO34" s="592"/>
      <c r="DP34" s="592"/>
      <c r="DQ34" s="592"/>
      <c r="DR34" s="592"/>
      <c r="DS34" s="592"/>
      <c r="DT34" s="592"/>
      <c r="DU34" s="592"/>
      <c r="DV34" s="593"/>
      <c r="DW34" s="596">
        <v>22</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277500</v>
      </c>
      <c r="S35" s="592"/>
      <c r="T35" s="592"/>
      <c r="U35" s="592"/>
      <c r="V35" s="592"/>
      <c r="W35" s="592"/>
      <c r="X35" s="592"/>
      <c r="Y35" s="593"/>
      <c r="Z35" s="594">
        <v>7.1</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289177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48556</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31858</v>
      </c>
      <c r="CS35" s="611"/>
      <c r="CT35" s="611"/>
      <c r="CU35" s="611"/>
      <c r="CV35" s="611"/>
      <c r="CW35" s="611"/>
      <c r="CX35" s="611"/>
      <c r="CY35" s="612"/>
      <c r="CZ35" s="625">
        <v>0.8</v>
      </c>
      <c r="DA35" s="626"/>
      <c r="DB35" s="626"/>
      <c r="DC35" s="627"/>
      <c r="DD35" s="600">
        <v>22999</v>
      </c>
      <c r="DE35" s="611"/>
      <c r="DF35" s="611"/>
      <c r="DG35" s="611"/>
      <c r="DH35" s="611"/>
      <c r="DI35" s="611"/>
      <c r="DJ35" s="611"/>
      <c r="DK35" s="612"/>
      <c r="DL35" s="600">
        <v>22999</v>
      </c>
      <c r="DM35" s="611"/>
      <c r="DN35" s="611"/>
      <c r="DO35" s="611"/>
      <c r="DP35" s="611"/>
      <c r="DQ35" s="611"/>
      <c r="DR35" s="611"/>
      <c r="DS35" s="611"/>
      <c r="DT35" s="611"/>
      <c r="DU35" s="611"/>
      <c r="DV35" s="612"/>
      <c r="DW35" s="596">
        <v>1</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3896824</v>
      </c>
      <c r="S36" s="664"/>
      <c r="T36" s="664"/>
      <c r="U36" s="664"/>
      <c r="V36" s="664"/>
      <c r="W36" s="664"/>
      <c r="X36" s="664"/>
      <c r="Y36" s="665"/>
      <c r="Z36" s="666">
        <v>100</v>
      </c>
      <c r="AA36" s="666"/>
      <c r="AB36" s="666"/>
      <c r="AC36" s="666"/>
      <c r="AD36" s="667">
        <v>2029543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85875</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39120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286970</v>
      </c>
      <c r="CS36" s="592"/>
      <c r="CT36" s="592"/>
      <c r="CU36" s="592"/>
      <c r="CV36" s="592"/>
      <c r="CW36" s="592"/>
      <c r="CX36" s="592"/>
      <c r="CY36" s="593"/>
      <c r="CZ36" s="625">
        <v>7.6</v>
      </c>
      <c r="DA36" s="626"/>
      <c r="DB36" s="626"/>
      <c r="DC36" s="627"/>
      <c r="DD36" s="600">
        <v>263037</v>
      </c>
      <c r="DE36" s="592"/>
      <c r="DF36" s="592"/>
      <c r="DG36" s="592"/>
      <c r="DH36" s="592"/>
      <c r="DI36" s="592"/>
      <c r="DJ36" s="592"/>
      <c r="DK36" s="593"/>
      <c r="DL36" s="600">
        <v>258348</v>
      </c>
      <c r="DM36" s="592"/>
      <c r="DN36" s="592"/>
      <c r="DO36" s="592"/>
      <c r="DP36" s="592"/>
      <c r="DQ36" s="592"/>
      <c r="DR36" s="592"/>
      <c r="DS36" s="592"/>
      <c r="DT36" s="592"/>
      <c r="DU36" s="592"/>
      <c r="DV36" s="593"/>
      <c r="DW36" s="596">
        <v>11.2</v>
      </c>
      <c r="DX36" s="623"/>
      <c r="DY36" s="623"/>
      <c r="DZ36" s="623"/>
      <c r="EA36" s="623"/>
      <c r="EB36" s="623"/>
      <c r="EC36" s="624"/>
    </row>
    <row r="37" spans="2:133" ht="11.25" customHeight="1">
      <c r="AQ37" s="670" t="s">
        <v>314</v>
      </c>
      <c r="AR37" s="671"/>
      <c r="AS37" s="671"/>
      <c r="AT37" s="671"/>
      <c r="AU37" s="671"/>
      <c r="AV37" s="671"/>
      <c r="AW37" s="671"/>
      <c r="AX37" s="671"/>
      <c r="AY37" s="672"/>
      <c r="AZ37" s="591">
        <v>13973</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863</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175058</v>
      </c>
      <c r="CS37" s="611"/>
      <c r="CT37" s="611"/>
      <c r="CU37" s="611"/>
      <c r="CV37" s="611"/>
      <c r="CW37" s="611"/>
      <c r="CX37" s="611"/>
      <c r="CY37" s="612"/>
      <c r="CZ37" s="625">
        <v>4.5999999999999996</v>
      </c>
      <c r="DA37" s="626"/>
      <c r="DB37" s="626"/>
      <c r="DC37" s="627"/>
      <c r="DD37" s="600">
        <v>175058</v>
      </c>
      <c r="DE37" s="611"/>
      <c r="DF37" s="611"/>
      <c r="DG37" s="611"/>
      <c r="DH37" s="611"/>
      <c r="DI37" s="611"/>
      <c r="DJ37" s="611"/>
      <c r="DK37" s="612"/>
      <c r="DL37" s="600">
        <v>175058</v>
      </c>
      <c r="DM37" s="611"/>
      <c r="DN37" s="611"/>
      <c r="DO37" s="611"/>
      <c r="DP37" s="611"/>
      <c r="DQ37" s="611"/>
      <c r="DR37" s="611"/>
      <c r="DS37" s="611"/>
      <c r="DT37" s="611"/>
      <c r="DU37" s="611"/>
      <c r="DV37" s="612"/>
      <c r="DW37" s="596">
        <v>7.6</v>
      </c>
      <c r="DX37" s="623"/>
      <c r="DY37" s="623"/>
      <c r="DZ37" s="623"/>
      <c r="EA37" s="623"/>
      <c r="EB37" s="623"/>
      <c r="EC37" s="624"/>
    </row>
    <row r="38" spans="2:133" ht="11.25" customHeight="1">
      <c r="AQ38" s="670" t="s">
        <v>317</v>
      </c>
      <c r="AR38" s="671"/>
      <c r="AS38" s="671"/>
      <c r="AT38" s="671"/>
      <c r="AU38" s="671"/>
      <c r="AV38" s="671"/>
      <c r="AW38" s="671"/>
      <c r="AX38" s="671"/>
      <c r="AY38" s="672"/>
      <c r="AZ38" s="591" t="s">
        <v>318</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1440</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289177</v>
      </c>
      <c r="CS38" s="592"/>
      <c r="CT38" s="592"/>
      <c r="CU38" s="592"/>
      <c r="CV38" s="592"/>
      <c r="CW38" s="592"/>
      <c r="CX38" s="592"/>
      <c r="CY38" s="593"/>
      <c r="CZ38" s="625">
        <v>7.7</v>
      </c>
      <c r="DA38" s="626"/>
      <c r="DB38" s="626"/>
      <c r="DC38" s="627"/>
      <c r="DD38" s="600">
        <v>262603</v>
      </c>
      <c r="DE38" s="592"/>
      <c r="DF38" s="592"/>
      <c r="DG38" s="592"/>
      <c r="DH38" s="592"/>
      <c r="DI38" s="592"/>
      <c r="DJ38" s="592"/>
      <c r="DK38" s="593"/>
      <c r="DL38" s="600">
        <v>238531</v>
      </c>
      <c r="DM38" s="592"/>
      <c r="DN38" s="592"/>
      <c r="DO38" s="592"/>
      <c r="DP38" s="592"/>
      <c r="DQ38" s="592"/>
      <c r="DR38" s="592"/>
      <c r="DS38" s="592"/>
      <c r="DT38" s="592"/>
      <c r="DU38" s="592"/>
      <c r="DV38" s="593"/>
      <c r="DW38" s="596">
        <v>10.3</v>
      </c>
      <c r="DX38" s="623"/>
      <c r="DY38" s="623"/>
      <c r="DZ38" s="623"/>
      <c r="EA38" s="623"/>
      <c r="EB38" s="623"/>
      <c r="EC38" s="624"/>
    </row>
    <row r="39" spans="2:133" ht="11.25" customHeight="1">
      <c r="AQ39" s="670" t="s">
        <v>321</v>
      </c>
      <c r="AR39" s="671"/>
      <c r="AS39" s="671"/>
      <c r="AT39" s="671"/>
      <c r="AU39" s="671"/>
      <c r="AV39" s="671"/>
      <c r="AW39" s="671"/>
      <c r="AX39" s="671"/>
      <c r="AY39" s="672"/>
      <c r="AZ39" s="591" t="s">
        <v>318</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94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292326</v>
      </c>
      <c r="CS39" s="611"/>
      <c r="CT39" s="611"/>
      <c r="CU39" s="611"/>
      <c r="CV39" s="611"/>
      <c r="CW39" s="611"/>
      <c r="CX39" s="611"/>
      <c r="CY39" s="612"/>
      <c r="CZ39" s="625">
        <v>7.7</v>
      </c>
      <c r="DA39" s="626"/>
      <c r="DB39" s="626"/>
      <c r="DC39" s="627"/>
      <c r="DD39" s="600">
        <v>291663</v>
      </c>
      <c r="DE39" s="611"/>
      <c r="DF39" s="611"/>
      <c r="DG39" s="611"/>
      <c r="DH39" s="611"/>
      <c r="DI39" s="611"/>
      <c r="DJ39" s="611"/>
      <c r="DK39" s="612"/>
      <c r="DL39" s="600" t="s">
        <v>318</v>
      </c>
      <c r="DM39" s="611"/>
      <c r="DN39" s="611"/>
      <c r="DO39" s="611"/>
      <c r="DP39" s="611"/>
      <c r="DQ39" s="611"/>
      <c r="DR39" s="611"/>
      <c r="DS39" s="611"/>
      <c r="DT39" s="611"/>
      <c r="DU39" s="611"/>
      <c r="DV39" s="612"/>
      <c r="DW39" s="596"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39718</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78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343454</v>
      </c>
      <c r="CS40" s="592"/>
      <c r="CT40" s="592"/>
      <c r="CU40" s="592"/>
      <c r="CV40" s="592"/>
      <c r="CW40" s="592"/>
      <c r="CX40" s="592"/>
      <c r="CY40" s="593"/>
      <c r="CZ40" s="625">
        <v>9.1</v>
      </c>
      <c r="DA40" s="626"/>
      <c r="DB40" s="626"/>
      <c r="DC40" s="627"/>
      <c r="DD40" s="600">
        <v>2000</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149611</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331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568897</v>
      </c>
      <c r="CS42" s="592"/>
      <c r="CT42" s="592"/>
      <c r="CU42" s="592"/>
      <c r="CV42" s="592"/>
      <c r="CW42" s="592"/>
      <c r="CX42" s="592"/>
      <c r="CY42" s="593"/>
      <c r="CZ42" s="625">
        <v>15.1</v>
      </c>
      <c r="DA42" s="674"/>
      <c r="DB42" s="674"/>
      <c r="DC42" s="675"/>
      <c r="DD42" s="600">
        <v>213793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29161</v>
      </c>
      <c r="CS43" s="611"/>
      <c r="CT43" s="611"/>
      <c r="CU43" s="611"/>
      <c r="CV43" s="611"/>
      <c r="CW43" s="611"/>
      <c r="CX43" s="611"/>
      <c r="CY43" s="612"/>
      <c r="CZ43" s="625">
        <v>0.8</v>
      </c>
      <c r="DA43" s="626"/>
      <c r="DB43" s="626"/>
      <c r="DC43" s="627"/>
      <c r="DD43" s="600">
        <v>29161</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568897</v>
      </c>
      <c r="CS44" s="592"/>
      <c r="CT44" s="592"/>
      <c r="CU44" s="592"/>
      <c r="CV44" s="592"/>
      <c r="CW44" s="592"/>
      <c r="CX44" s="592"/>
      <c r="CY44" s="593"/>
      <c r="CZ44" s="625">
        <v>15.1</v>
      </c>
      <c r="DA44" s="674"/>
      <c r="DB44" s="674"/>
      <c r="DC44" s="675"/>
      <c r="DD44" s="600">
        <v>213793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138392</v>
      </c>
      <c r="CS45" s="611"/>
      <c r="CT45" s="611"/>
      <c r="CU45" s="611"/>
      <c r="CV45" s="611"/>
      <c r="CW45" s="611"/>
      <c r="CX45" s="611"/>
      <c r="CY45" s="612"/>
      <c r="CZ45" s="625">
        <v>3.7</v>
      </c>
      <c r="DA45" s="626"/>
      <c r="DB45" s="626"/>
      <c r="DC45" s="627"/>
      <c r="DD45" s="600">
        <v>20434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425997</v>
      </c>
      <c r="CS46" s="592"/>
      <c r="CT46" s="592"/>
      <c r="CU46" s="592"/>
      <c r="CV46" s="592"/>
      <c r="CW46" s="592"/>
      <c r="CX46" s="592"/>
      <c r="CY46" s="593"/>
      <c r="CZ46" s="625">
        <v>11.3</v>
      </c>
      <c r="DA46" s="674"/>
      <c r="DB46" s="674"/>
      <c r="DC46" s="675"/>
      <c r="DD46" s="600">
        <v>192551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318</v>
      </c>
      <c r="CS47" s="611"/>
      <c r="CT47" s="611"/>
      <c r="CU47" s="611"/>
      <c r="CV47" s="611"/>
      <c r="CW47" s="611"/>
      <c r="CX47" s="611"/>
      <c r="CY47" s="612"/>
      <c r="CZ47" s="625" t="s">
        <v>318</v>
      </c>
      <c r="DA47" s="626"/>
      <c r="DB47" s="626"/>
      <c r="DC47" s="627"/>
      <c r="DD47" s="600" t="s">
        <v>318</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3775325</v>
      </c>
      <c r="CS49" s="659"/>
      <c r="CT49" s="659"/>
      <c r="CU49" s="659"/>
      <c r="CV49" s="659"/>
      <c r="CW49" s="659"/>
      <c r="CX49" s="659"/>
      <c r="CY49" s="686"/>
      <c r="CZ49" s="687">
        <v>100</v>
      </c>
      <c r="DA49" s="688"/>
      <c r="DB49" s="688"/>
      <c r="DC49" s="689"/>
      <c r="DD49" s="690">
        <v>2604243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AF8" sqref="AF8:AJ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3897</v>
      </c>
      <c r="R7" s="721"/>
      <c r="S7" s="721"/>
      <c r="T7" s="721"/>
      <c r="U7" s="721"/>
      <c r="V7" s="721">
        <v>3776</v>
      </c>
      <c r="W7" s="721"/>
      <c r="X7" s="721"/>
      <c r="Y7" s="721"/>
      <c r="Z7" s="721"/>
      <c r="AA7" s="721">
        <v>121</v>
      </c>
      <c r="AB7" s="721"/>
      <c r="AC7" s="721"/>
      <c r="AD7" s="721"/>
      <c r="AE7" s="722"/>
      <c r="AF7" s="723">
        <v>111</v>
      </c>
      <c r="AG7" s="724"/>
      <c r="AH7" s="724"/>
      <c r="AI7" s="724"/>
      <c r="AJ7" s="725"/>
      <c r="AK7" s="760">
        <v>136</v>
      </c>
      <c r="AL7" s="761"/>
      <c r="AM7" s="761"/>
      <c r="AN7" s="761"/>
      <c r="AO7" s="761"/>
      <c r="AP7" s="761">
        <v>4638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0</v>
      </c>
      <c r="CI7" s="758"/>
      <c r="CJ7" s="758"/>
      <c r="CK7" s="758"/>
      <c r="CL7" s="759"/>
      <c r="CM7" s="757">
        <v>102</v>
      </c>
      <c r="CN7" s="758"/>
      <c r="CO7" s="758"/>
      <c r="CP7" s="758"/>
      <c r="CQ7" s="759"/>
      <c r="CR7" s="757">
        <v>5</v>
      </c>
      <c r="CS7" s="758"/>
      <c r="CT7" s="758"/>
      <c r="CU7" s="758"/>
      <c r="CV7" s="759"/>
      <c r="CW7" s="757" t="s">
        <v>551</v>
      </c>
      <c r="CX7" s="758"/>
      <c r="CY7" s="758"/>
      <c r="CZ7" s="758"/>
      <c r="DA7" s="759"/>
      <c r="DB7" s="757" t="s">
        <v>544</v>
      </c>
      <c r="DC7" s="758"/>
      <c r="DD7" s="758"/>
      <c r="DE7" s="758"/>
      <c r="DF7" s="759"/>
      <c r="DG7" s="757">
        <v>298</v>
      </c>
      <c r="DH7" s="758"/>
      <c r="DI7" s="758"/>
      <c r="DJ7" s="758"/>
      <c r="DK7" s="759"/>
      <c r="DL7" s="757" t="s">
        <v>528</v>
      </c>
      <c r="DM7" s="758"/>
      <c r="DN7" s="758"/>
      <c r="DO7" s="758"/>
      <c r="DP7" s="759"/>
      <c r="DQ7" s="757">
        <v>291</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553</v>
      </c>
      <c r="BT8" s="755"/>
      <c r="BU8" s="755"/>
      <c r="BV8" s="755"/>
      <c r="BW8" s="755"/>
      <c r="BX8" s="755"/>
      <c r="BY8" s="755"/>
      <c r="BZ8" s="755"/>
      <c r="CA8" s="755"/>
      <c r="CB8" s="755"/>
      <c r="CC8" s="755"/>
      <c r="CD8" s="755"/>
      <c r="CE8" s="755"/>
      <c r="CF8" s="755"/>
      <c r="CG8" s="756"/>
      <c r="CH8" s="767">
        <v>0</v>
      </c>
      <c r="CI8" s="768"/>
      <c r="CJ8" s="768"/>
      <c r="CK8" s="768"/>
      <c r="CL8" s="769"/>
      <c r="CM8" s="767">
        <v>11</v>
      </c>
      <c r="CN8" s="768"/>
      <c r="CO8" s="768"/>
      <c r="CP8" s="768"/>
      <c r="CQ8" s="769"/>
      <c r="CR8" s="767">
        <v>10</v>
      </c>
      <c r="CS8" s="768"/>
      <c r="CT8" s="768"/>
      <c r="CU8" s="768"/>
      <c r="CV8" s="769"/>
      <c r="CW8" s="767" t="s">
        <v>544</v>
      </c>
      <c r="CX8" s="768"/>
      <c r="CY8" s="768"/>
      <c r="CZ8" s="768"/>
      <c r="DA8" s="769"/>
      <c r="DB8" s="767" t="s">
        <v>544</v>
      </c>
      <c r="DC8" s="768"/>
      <c r="DD8" s="768"/>
      <c r="DE8" s="768"/>
      <c r="DF8" s="769"/>
      <c r="DG8" s="767" t="s">
        <v>528</v>
      </c>
      <c r="DH8" s="768"/>
      <c r="DI8" s="768"/>
      <c r="DJ8" s="768"/>
      <c r="DK8" s="769"/>
      <c r="DL8" s="767" t="s">
        <v>528</v>
      </c>
      <c r="DM8" s="768"/>
      <c r="DN8" s="768"/>
      <c r="DO8" s="768"/>
      <c r="DP8" s="769"/>
      <c r="DQ8" s="767" t="s">
        <v>528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549</v>
      </c>
      <c r="BT9" s="755"/>
      <c r="BU9" s="755"/>
      <c r="BV9" s="755"/>
      <c r="BW9" s="755"/>
      <c r="BX9" s="755"/>
      <c r="BY9" s="755"/>
      <c r="BZ9" s="755"/>
      <c r="CA9" s="755"/>
      <c r="CB9" s="755"/>
      <c r="CC9" s="755"/>
      <c r="CD9" s="755"/>
      <c r="CE9" s="755"/>
      <c r="CF9" s="755"/>
      <c r="CG9" s="756"/>
      <c r="CH9" s="767">
        <v>-2</v>
      </c>
      <c r="CI9" s="768"/>
      <c r="CJ9" s="768"/>
      <c r="CK9" s="768"/>
      <c r="CL9" s="769"/>
      <c r="CM9" s="767">
        <v>12088</v>
      </c>
      <c r="CN9" s="768"/>
      <c r="CO9" s="768"/>
      <c r="CP9" s="768"/>
      <c r="CQ9" s="769"/>
      <c r="CR9" s="767">
        <v>1</v>
      </c>
      <c r="CS9" s="768"/>
      <c r="CT9" s="768"/>
      <c r="CU9" s="768"/>
      <c r="CV9" s="769"/>
      <c r="CW9" s="767">
        <v>0</v>
      </c>
      <c r="CX9" s="768"/>
      <c r="CY9" s="768"/>
      <c r="CZ9" s="768"/>
      <c r="DA9" s="769"/>
      <c r="DB9" s="767" t="s">
        <v>528</v>
      </c>
      <c r="DC9" s="768"/>
      <c r="DD9" s="768"/>
      <c r="DE9" s="768"/>
      <c r="DF9" s="769"/>
      <c r="DG9" s="767" t="s">
        <v>528</v>
      </c>
      <c r="DH9" s="768"/>
      <c r="DI9" s="768"/>
      <c r="DJ9" s="768"/>
      <c r="DK9" s="769"/>
      <c r="DL9" s="767" t="s">
        <v>546</v>
      </c>
      <c r="DM9" s="768"/>
      <c r="DN9" s="768"/>
      <c r="DO9" s="768"/>
      <c r="DP9" s="769"/>
      <c r="DQ9" s="767" t="s">
        <v>528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550</v>
      </c>
      <c r="BT10" s="755"/>
      <c r="BU10" s="755"/>
      <c r="BV10" s="755"/>
      <c r="BW10" s="755"/>
      <c r="BX10" s="755"/>
      <c r="BY10" s="755"/>
      <c r="BZ10" s="755"/>
      <c r="CA10" s="755"/>
      <c r="CB10" s="755"/>
      <c r="CC10" s="755"/>
      <c r="CD10" s="755"/>
      <c r="CE10" s="755"/>
      <c r="CF10" s="755"/>
      <c r="CG10" s="756"/>
      <c r="CH10" s="767">
        <v>-1</v>
      </c>
      <c r="CI10" s="768"/>
      <c r="CJ10" s="768"/>
      <c r="CK10" s="768"/>
      <c r="CL10" s="769"/>
      <c r="CM10" s="767">
        <v>759</v>
      </c>
      <c r="CN10" s="768"/>
      <c r="CO10" s="768"/>
      <c r="CP10" s="768"/>
      <c r="CQ10" s="769"/>
      <c r="CR10" s="767">
        <v>1</v>
      </c>
      <c r="CS10" s="768"/>
      <c r="CT10" s="768"/>
      <c r="CU10" s="768"/>
      <c r="CV10" s="769"/>
      <c r="CW10" s="767">
        <v>0</v>
      </c>
      <c r="CX10" s="768"/>
      <c r="CY10" s="768"/>
      <c r="CZ10" s="768"/>
      <c r="DA10" s="769"/>
      <c r="DB10" s="767" t="s">
        <v>528</v>
      </c>
      <c r="DC10" s="768"/>
      <c r="DD10" s="768"/>
      <c r="DE10" s="768"/>
      <c r="DF10" s="769"/>
      <c r="DG10" s="767" t="s">
        <v>546</v>
      </c>
      <c r="DH10" s="768"/>
      <c r="DI10" s="768"/>
      <c r="DJ10" s="768"/>
      <c r="DK10" s="769"/>
      <c r="DL10" s="767" t="s">
        <v>528</v>
      </c>
      <c r="DM10" s="768"/>
      <c r="DN10" s="768"/>
      <c r="DO10" s="768"/>
      <c r="DP10" s="769"/>
      <c r="DQ10" s="767" t="s">
        <v>546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3897</v>
      </c>
      <c r="R23" s="780"/>
      <c r="S23" s="780"/>
      <c r="T23" s="780"/>
      <c r="U23" s="780"/>
      <c r="V23" s="780">
        <v>3776</v>
      </c>
      <c r="W23" s="780"/>
      <c r="X23" s="780"/>
      <c r="Y23" s="780"/>
      <c r="Z23" s="780"/>
      <c r="AA23" s="780">
        <v>121</v>
      </c>
      <c r="AB23" s="780"/>
      <c r="AC23" s="780"/>
      <c r="AD23" s="780"/>
      <c r="AE23" s="781"/>
      <c r="AF23" s="782">
        <v>111</v>
      </c>
      <c r="AG23" s="780"/>
      <c r="AH23" s="780"/>
      <c r="AI23" s="780"/>
      <c r="AJ23" s="783"/>
      <c r="AK23" s="784"/>
      <c r="AL23" s="785"/>
      <c r="AM23" s="785"/>
      <c r="AN23" s="785"/>
      <c r="AO23" s="785"/>
      <c r="AP23" s="780">
        <v>4638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739</v>
      </c>
      <c r="R28" s="809"/>
      <c r="S28" s="809"/>
      <c r="T28" s="809"/>
      <c r="U28" s="809"/>
      <c r="V28" s="809">
        <v>690</v>
      </c>
      <c r="W28" s="809"/>
      <c r="X28" s="809"/>
      <c r="Y28" s="809"/>
      <c r="Z28" s="809"/>
      <c r="AA28" s="809">
        <v>49</v>
      </c>
      <c r="AB28" s="809"/>
      <c r="AC28" s="809"/>
      <c r="AD28" s="809"/>
      <c r="AE28" s="810"/>
      <c r="AF28" s="811">
        <v>49</v>
      </c>
      <c r="AG28" s="809"/>
      <c r="AH28" s="809"/>
      <c r="AI28" s="809"/>
      <c r="AJ28" s="812"/>
      <c r="AK28" s="813">
        <v>40</v>
      </c>
      <c r="AL28" s="804"/>
      <c r="AM28" s="804"/>
      <c r="AN28" s="804"/>
      <c r="AO28" s="804"/>
      <c r="AP28" s="804" t="s">
        <v>528</v>
      </c>
      <c r="AQ28" s="804"/>
      <c r="AR28" s="804"/>
      <c r="AS28" s="804"/>
      <c r="AT28" s="804"/>
      <c r="AU28" s="804" t="s">
        <v>529</v>
      </c>
      <c r="AV28" s="804"/>
      <c r="AW28" s="804"/>
      <c r="AX28" s="804"/>
      <c r="AY28" s="804"/>
      <c r="AZ28" s="805" t="s">
        <v>529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514</v>
      </c>
      <c r="R29" s="745"/>
      <c r="S29" s="745"/>
      <c r="T29" s="745"/>
      <c r="U29" s="745"/>
      <c r="V29" s="745">
        <v>506</v>
      </c>
      <c r="W29" s="745"/>
      <c r="X29" s="745"/>
      <c r="Y29" s="745"/>
      <c r="Z29" s="745"/>
      <c r="AA29" s="745">
        <v>9</v>
      </c>
      <c r="AB29" s="745"/>
      <c r="AC29" s="745"/>
      <c r="AD29" s="745"/>
      <c r="AE29" s="746"/>
      <c r="AF29" s="747">
        <v>9</v>
      </c>
      <c r="AG29" s="748"/>
      <c r="AH29" s="748"/>
      <c r="AI29" s="748"/>
      <c r="AJ29" s="749"/>
      <c r="AK29" s="816">
        <v>76</v>
      </c>
      <c r="AL29" s="817"/>
      <c r="AM29" s="817"/>
      <c r="AN29" s="817"/>
      <c r="AO29" s="817"/>
      <c r="AP29" s="817" t="s">
        <v>528</v>
      </c>
      <c r="AQ29" s="817"/>
      <c r="AR29" s="817"/>
      <c r="AS29" s="817"/>
      <c r="AT29" s="817"/>
      <c r="AU29" s="817" t="s">
        <v>530</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82</v>
      </c>
      <c r="R30" s="745"/>
      <c r="S30" s="745"/>
      <c r="T30" s="745"/>
      <c r="U30" s="745"/>
      <c r="V30" s="745">
        <v>82</v>
      </c>
      <c r="W30" s="745"/>
      <c r="X30" s="745"/>
      <c r="Y30" s="745"/>
      <c r="Z30" s="745"/>
      <c r="AA30" s="745">
        <v>1</v>
      </c>
      <c r="AB30" s="745"/>
      <c r="AC30" s="745"/>
      <c r="AD30" s="745"/>
      <c r="AE30" s="746"/>
      <c r="AF30" s="747">
        <v>1</v>
      </c>
      <c r="AG30" s="748"/>
      <c r="AH30" s="748"/>
      <c r="AI30" s="748"/>
      <c r="AJ30" s="749"/>
      <c r="AK30" s="816">
        <v>16</v>
      </c>
      <c r="AL30" s="817"/>
      <c r="AM30" s="817"/>
      <c r="AN30" s="817"/>
      <c r="AO30" s="817"/>
      <c r="AP30" s="817" t="s">
        <v>528</v>
      </c>
      <c r="AQ30" s="817"/>
      <c r="AR30" s="817"/>
      <c r="AS30" s="817"/>
      <c r="AT30" s="817"/>
      <c r="AU30" s="817" t="s">
        <v>528</v>
      </c>
      <c r="AV30" s="817"/>
      <c r="AW30" s="817"/>
      <c r="AX30" s="817"/>
      <c r="AY30" s="817"/>
      <c r="AZ30" s="818" t="s">
        <v>529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95</v>
      </c>
      <c r="R31" s="745"/>
      <c r="S31" s="745"/>
      <c r="T31" s="745"/>
      <c r="U31" s="745"/>
      <c r="V31" s="745">
        <v>91</v>
      </c>
      <c r="W31" s="745"/>
      <c r="X31" s="745"/>
      <c r="Y31" s="745"/>
      <c r="Z31" s="745"/>
      <c r="AA31" s="745">
        <v>4</v>
      </c>
      <c r="AB31" s="745"/>
      <c r="AC31" s="745"/>
      <c r="AD31" s="745"/>
      <c r="AE31" s="746"/>
      <c r="AF31" s="747">
        <v>4</v>
      </c>
      <c r="AG31" s="748"/>
      <c r="AH31" s="748"/>
      <c r="AI31" s="748"/>
      <c r="AJ31" s="749"/>
      <c r="AK31" s="816">
        <v>14</v>
      </c>
      <c r="AL31" s="817"/>
      <c r="AM31" s="817"/>
      <c r="AN31" s="817"/>
      <c r="AO31" s="817"/>
      <c r="AP31" s="817">
        <v>14</v>
      </c>
      <c r="AQ31" s="817"/>
      <c r="AR31" s="817"/>
      <c r="AS31" s="817"/>
      <c r="AT31" s="817"/>
      <c r="AU31" s="817">
        <v>8</v>
      </c>
      <c r="AV31" s="817"/>
      <c r="AW31" s="817"/>
      <c r="AX31" s="817"/>
      <c r="AY31" s="817"/>
      <c r="AZ31" s="818" t="s">
        <v>528</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258</v>
      </c>
      <c r="R32" s="745"/>
      <c r="S32" s="745"/>
      <c r="T32" s="745"/>
      <c r="U32" s="745"/>
      <c r="V32" s="745">
        <v>233</v>
      </c>
      <c r="W32" s="745"/>
      <c r="X32" s="745"/>
      <c r="Y32" s="745"/>
      <c r="Z32" s="745"/>
      <c r="AA32" s="745">
        <v>25</v>
      </c>
      <c r="AB32" s="745"/>
      <c r="AC32" s="745"/>
      <c r="AD32" s="745"/>
      <c r="AE32" s="746"/>
      <c r="AF32" s="747">
        <v>14</v>
      </c>
      <c r="AG32" s="748"/>
      <c r="AH32" s="748"/>
      <c r="AI32" s="748"/>
      <c r="AJ32" s="749"/>
      <c r="AK32" s="816">
        <v>86</v>
      </c>
      <c r="AL32" s="817"/>
      <c r="AM32" s="817"/>
      <c r="AN32" s="817"/>
      <c r="AO32" s="817"/>
      <c r="AP32" s="817">
        <v>575</v>
      </c>
      <c r="AQ32" s="817"/>
      <c r="AR32" s="817"/>
      <c r="AS32" s="817"/>
      <c r="AT32" s="817"/>
      <c r="AU32" s="817">
        <v>314</v>
      </c>
      <c r="AV32" s="817"/>
      <c r="AW32" s="817"/>
      <c r="AX32" s="817"/>
      <c r="AY32" s="817"/>
      <c r="AZ32" s="818" t="s">
        <v>530</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76</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389</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395</v>
      </c>
      <c r="R68" s="852"/>
      <c r="S68" s="852"/>
      <c r="T68" s="852"/>
      <c r="U68" s="852"/>
      <c r="V68" s="852">
        <v>375</v>
      </c>
      <c r="W68" s="852"/>
      <c r="X68" s="852"/>
      <c r="Y68" s="852"/>
      <c r="Z68" s="852"/>
      <c r="AA68" s="852">
        <v>20</v>
      </c>
      <c r="AB68" s="852"/>
      <c r="AC68" s="852"/>
      <c r="AD68" s="852"/>
      <c r="AE68" s="852"/>
      <c r="AF68" s="852">
        <v>20</v>
      </c>
      <c r="AG68" s="852"/>
      <c r="AH68" s="852"/>
      <c r="AI68" s="852"/>
      <c r="AJ68" s="852"/>
      <c r="AK68" s="852" t="s">
        <v>528</v>
      </c>
      <c r="AL68" s="852"/>
      <c r="AM68" s="852"/>
      <c r="AN68" s="852"/>
      <c r="AO68" s="852"/>
      <c r="AP68" s="852">
        <v>139</v>
      </c>
      <c r="AQ68" s="852"/>
      <c r="AR68" s="852"/>
      <c r="AS68" s="852"/>
      <c r="AT68" s="852"/>
      <c r="AU68" s="852">
        <v>17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437</v>
      </c>
      <c r="R69" s="817"/>
      <c r="S69" s="817"/>
      <c r="T69" s="817"/>
      <c r="U69" s="817"/>
      <c r="V69" s="817">
        <v>425</v>
      </c>
      <c r="W69" s="817"/>
      <c r="X69" s="817"/>
      <c r="Y69" s="817"/>
      <c r="Z69" s="817"/>
      <c r="AA69" s="817">
        <v>12</v>
      </c>
      <c r="AB69" s="817"/>
      <c r="AC69" s="817"/>
      <c r="AD69" s="817"/>
      <c r="AE69" s="817"/>
      <c r="AF69" s="817">
        <v>12</v>
      </c>
      <c r="AG69" s="817"/>
      <c r="AH69" s="817"/>
      <c r="AI69" s="817"/>
      <c r="AJ69" s="817"/>
      <c r="AK69" s="817">
        <v>0</v>
      </c>
      <c r="AL69" s="817"/>
      <c r="AM69" s="817"/>
      <c r="AN69" s="817"/>
      <c r="AO69" s="817"/>
      <c r="AP69" s="817" t="s">
        <v>544</v>
      </c>
      <c r="AQ69" s="817"/>
      <c r="AR69" s="817"/>
      <c r="AS69" s="817"/>
      <c r="AT69" s="817"/>
      <c r="AU69" s="817" t="s">
        <v>545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2042</v>
      </c>
      <c r="R70" s="817"/>
      <c r="S70" s="817"/>
      <c r="T70" s="817"/>
      <c r="U70" s="817"/>
      <c r="V70" s="817">
        <v>2019</v>
      </c>
      <c r="W70" s="817"/>
      <c r="X70" s="817"/>
      <c r="Y70" s="817"/>
      <c r="Z70" s="817"/>
      <c r="AA70" s="817">
        <v>23</v>
      </c>
      <c r="AB70" s="817"/>
      <c r="AC70" s="817"/>
      <c r="AD70" s="817"/>
      <c r="AE70" s="817"/>
      <c r="AF70" s="817">
        <v>23</v>
      </c>
      <c r="AG70" s="817"/>
      <c r="AH70" s="817"/>
      <c r="AI70" s="817"/>
      <c r="AJ70" s="817"/>
      <c r="AK70" s="817" t="s">
        <v>528</v>
      </c>
      <c r="AL70" s="817"/>
      <c r="AM70" s="817"/>
      <c r="AN70" s="817"/>
      <c r="AO70" s="817"/>
      <c r="AP70" s="817">
        <v>92</v>
      </c>
      <c r="AQ70" s="817"/>
      <c r="AR70" s="817"/>
      <c r="AS70" s="817"/>
      <c r="AT70" s="817"/>
      <c r="AU70" s="817">
        <v>25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79</v>
      </c>
      <c r="R71" s="817"/>
      <c r="S71" s="817"/>
      <c r="T71" s="817"/>
      <c r="U71" s="817"/>
      <c r="V71" s="817">
        <v>76</v>
      </c>
      <c r="W71" s="817"/>
      <c r="X71" s="817"/>
      <c r="Y71" s="817"/>
      <c r="Z71" s="817"/>
      <c r="AA71" s="817">
        <v>3</v>
      </c>
      <c r="AB71" s="817"/>
      <c r="AC71" s="817"/>
      <c r="AD71" s="817"/>
      <c r="AE71" s="817"/>
      <c r="AF71" s="817">
        <v>3</v>
      </c>
      <c r="AG71" s="817"/>
      <c r="AH71" s="817"/>
      <c r="AI71" s="817"/>
      <c r="AJ71" s="817"/>
      <c r="AK71" s="817">
        <v>1</v>
      </c>
      <c r="AL71" s="817"/>
      <c r="AM71" s="817"/>
      <c r="AN71" s="817"/>
      <c r="AO71" s="817"/>
      <c r="AP71" s="817" t="s">
        <v>528</v>
      </c>
      <c r="AQ71" s="817"/>
      <c r="AR71" s="817"/>
      <c r="AS71" s="817"/>
      <c r="AT71" s="817"/>
      <c r="AU71" s="817" t="s">
        <v>544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731</v>
      </c>
      <c r="R72" s="817"/>
      <c r="S72" s="817"/>
      <c r="T72" s="817"/>
      <c r="U72" s="817"/>
      <c r="V72" s="817">
        <v>712</v>
      </c>
      <c r="W72" s="817"/>
      <c r="X72" s="817"/>
      <c r="Y72" s="817"/>
      <c r="Z72" s="817"/>
      <c r="AA72" s="817">
        <v>20</v>
      </c>
      <c r="AB72" s="817"/>
      <c r="AC72" s="817"/>
      <c r="AD72" s="817"/>
      <c r="AE72" s="817"/>
      <c r="AF72" s="817">
        <v>20</v>
      </c>
      <c r="AG72" s="817"/>
      <c r="AH72" s="817"/>
      <c r="AI72" s="817"/>
      <c r="AJ72" s="817"/>
      <c r="AK72" s="817">
        <v>525</v>
      </c>
      <c r="AL72" s="817"/>
      <c r="AM72" s="817"/>
      <c r="AN72" s="817"/>
      <c r="AO72" s="817"/>
      <c r="AP72" s="817" t="s">
        <v>528</v>
      </c>
      <c r="AQ72" s="817"/>
      <c r="AR72" s="817"/>
      <c r="AS72" s="817"/>
      <c r="AT72" s="817"/>
      <c r="AU72" s="817" t="s">
        <v>544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26</v>
      </c>
      <c r="R73" s="817"/>
      <c r="S73" s="817"/>
      <c r="T73" s="817"/>
      <c r="U73" s="817"/>
      <c r="V73" s="817">
        <v>26</v>
      </c>
      <c r="W73" s="817"/>
      <c r="X73" s="817"/>
      <c r="Y73" s="817"/>
      <c r="Z73" s="817"/>
      <c r="AA73" s="817" t="s">
        <v>528</v>
      </c>
      <c r="AB73" s="817"/>
      <c r="AC73" s="817"/>
      <c r="AD73" s="817"/>
      <c r="AE73" s="817"/>
      <c r="AF73" s="817" t="s">
        <v>528</v>
      </c>
      <c r="AG73" s="817"/>
      <c r="AH73" s="817"/>
      <c r="AI73" s="817"/>
      <c r="AJ73" s="817"/>
      <c r="AK73" s="817" t="s">
        <v>546</v>
      </c>
      <c r="AL73" s="817"/>
      <c r="AM73" s="817"/>
      <c r="AN73" s="817"/>
      <c r="AO73" s="817"/>
      <c r="AP73" s="817" t="s">
        <v>528</v>
      </c>
      <c r="AQ73" s="817"/>
      <c r="AR73" s="817"/>
      <c r="AS73" s="817"/>
      <c r="AT73" s="817"/>
      <c r="AU73" s="817" t="s">
        <v>544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62">
        <v>220669</v>
      </c>
      <c r="R74" s="817"/>
      <c r="S74" s="817"/>
      <c r="T74" s="817"/>
      <c r="U74" s="817"/>
      <c r="V74" s="817">
        <v>215980</v>
      </c>
      <c r="W74" s="817"/>
      <c r="X74" s="817"/>
      <c r="Y74" s="817"/>
      <c r="Z74" s="817"/>
      <c r="AA74" s="817">
        <v>4689</v>
      </c>
      <c r="AB74" s="817"/>
      <c r="AC74" s="817"/>
      <c r="AD74" s="817"/>
      <c r="AE74" s="817"/>
      <c r="AF74" s="817">
        <v>4689</v>
      </c>
      <c r="AG74" s="817"/>
      <c r="AH74" s="817"/>
      <c r="AI74" s="817"/>
      <c r="AJ74" s="817"/>
      <c r="AK74" s="817">
        <v>1346</v>
      </c>
      <c r="AL74" s="817"/>
      <c r="AM74" s="817"/>
      <c r="AN74" s="817"/>
      <c r="AO74" s="817"/>
      <c r="AP74" s="817" t="s">
        <v>528</v>
      </c>
      <c r="AQ74" s="817"/>
      <c r="AR74" s="817"/>
      <c r="AS74" s="817"/>
      <c r="AT74" s="817"/>
      <c r="AU74" s="817" t="s">
        <v>544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538</v>
      </c>
      <c r="C75" s="860"/>
      <c r="D75" s="860"/>
      <c r="E75" s="860"/>
      <c r="F75" s="860"/>
      <c r="G75" s="860"/>
      <c r="H75" s="860"/>
      <c r="I75" s="860"/>
      <c r="J75" s="860"/>
      <c r="K75" s="860"/>
      <c r="L75" s="860"/>
      <c r="M75" s="860"/>
      <c r="N75" s="860"/>
      <c r="O75" s="860"/>
      <c r="P75" s="861"/>
      <c r="Q75" s="865">
        <v>1226</v>
      </c>
      <c r="R75" s="866"/>
      <c r="S75" s="866"/>
      <c r="T75" s="866"/>
      <c r="U75" s="816"/>
      <c r="V75" s="867">
        <v>1212</v>
      </c>
      <c r="W75" s="866"/>
      <c r="X75" s="866"/>
      <c r="Y75" s="866"/>
      <c r="Z75" s="816"/>
      <c r="AA75" s="867">
        <v>13</v>
      </c>
      <c r="AB75" s="866"/>
      <c r="AC75" s="866"/>
      <c r="AD75" s="866"/>
      <c r="AE75" s="816"/>
      <c r="AF75" s="867">
        <v>13</v>
      </c>
      <c r="AG75" s="866"/>
      <c r="AH75" s="866"/>
      <c r="AI75" s="866"/>
      <c r="AJ75" s="816"/>
      <c r="AK75" s="867">
        <v>307</v>
      </c>
      <c r="AL75" s="866"/>
      <c r="AM75" s="866"/>
      <c r="AN75" s="866"/>
      <c r="AO75" s="816"/>
      <c r="AP75" s="817" t="s">
        <v>528</v>
      </c>
      <c r="AQ75" s="817"/>
      <c r="AR75" s="817"/>
      <c r="AS75" s="817"/>
      <c r="AT75" s="817"/>
      <c r="AU75" s="817" t="s">
        <v>544</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539</v>
      </c>
      <c r="C76" s="860"/>
      <c r="D76" s="860"/>
      <c r="E76" s="860"/>
      <c r="F76" s="860"/>
      <c r="G76" s="860"/>
      <c r="H76" s="860"/>
      <c r="I76" s="860"/>
      <c r="J76" s="860"/>
      <c r="K76" s="860"/>
      <c r="L76" s="860"/>
      <c r="M76" s="860"/>
      <c r="N76" s="860"/>
      <c r="O76" s="860"/>
      <c r="P76" s="861"/>
      <c r="Q76" s="865">
        <v>206</v>
      </c>
      <c r="R76" s="866"/>
      <c r="S76" s="866"/>
      <c r="T76" s="866"/>
      <c r="U76" s="816"/>
      <c r="V76" s="867">
        <v>206</v>
      </c>
      <c r="W76" s="866"/>
      <c r="X76" s="866"/>
      <c r="Y76" s="866"/>
      <c r="Z76" s="816"/>
      <c r="AA76" s="867" t="s">
        <v>528</v>
      </c>
      <c r="AB76" s="866"/>
      <c r="AC76" s="866"/>
      <c r="AD76" s="866"/>
      <c r="AE76" s="816"/>
      <c r="AF76" s="867" t="s">
        <v>544</v>
      </c>
      <c r="AG76" s="866"/>
      <c r="AH76" s="866"/>
      <c r="AI76" s="866"/>
      <c r="AJ76" s="816"/>
      <c r="AK76" s="867" t="s">
        <v>547</v>
      </c>
      <c r="AL76" s="866"/>
      <c r="AM76" s="866"/>
      <c r="AN76" s="866"/>
      <c r="AO76" s="816"/>
      <c r="AP76" s="817" t="s">
        <v>528</v>
      </c>
      <c r="AQ76" s="817"/>
      <c r="AR76" s="817"/>
      <c r="AS76" s="817"/>
      <c r="AT76" s="817"/>
      <c r="AU76" s="817" t="s">
        <v>544</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540</v>
      </c>
      <c r="C77" s="860"/>
      <c r="D77" s="860"/>
      <c r="E77" s="860"/>
      <c r="F77" s="860"/>
      <c r="G77" s="860"/>
      <c r="H77" s="860"/>
      <c r="I77" s="860"/>
      <c r="J77" s="860"/>
      <c r="K77" s="860"/>
      <c r="L77" s="860"/>
      <c r="M77" s="860"/>
      <c r="N77" s="860"/>
      <c r="O77" s="860"/>
      <c r="P77" s="861"/>
      <c r="Q77" s="865">
        <v>16</v>
      </c>
      <c r="R77" s="866"/>
      <c r="S77" s="866"/>
      <c r="T77" s="866"/>
      <c r="U77" s="816"/>
      <c r="V77" s="867">
        <v>12</v>
      </c>
      <c r="W77" s="866"/>
      <c r="X77" s="866"/>
      <c r="Y77" s="866"/>
      <c r="Z77" s="816"/>
      <c r="AA77" s="867">
        <v>4</v>
      </c>
      <c r="AB77" s="866"/>
      <c r="AC77" s="866"/>
      <c r="AD77" s="866"/>
      <c r="AE77" s="816"/>
      <c r="AF77" s="867">
        <v>4</v>
      </c>
      <c r="AG77" s="866"/>
      <c r="AH77" s="866"/>
      <c r="AI77" s="866"/>
      <c r="AJ77" s="816"/>
      <c r="AK77" s="867" t="s">
        <v>528</v>
      </c>
      <c r="AL77" s="866"/>
      <c r="AM77" s="866"/>
      <c r="AN77" s="866"/>
      <c r="AO77" s="816"/>
      <c r="AP77" s="817" t="s">
        <v>528</v>
      </c>
      <c r="AQ77" s="817"/>
      <c r="AR77" s="817"/>
      <c r="AS77" s="817"/>
      <c r="AT77" s="817"/>
      <c r="AU77" s="817" t="s">
        <v>544</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541</v>
      </c>
      <c r="C78" s="860"/>
      <c r="D78" s="860"/>
      <c r="E78" s="860"/>
      <c r="F78" s="860"/>
      <c r="G78" s="860"/>
      <c r="H78" s="860"/>
      <c r="I78" s="860"/>
      <c r="J78" s="860"/>
      <c r="K78" s="860"/>
      <c r="L78" s="860"/>
      <c r="M78" s="860"/>
      <c r="N78" s="860"/>
      <c r="O78" s="860"/>
      <c r="P78" s="861"/>
      <c r="Q78" s="862">
        <v>17</v>
      </c>
      <c r="R78" s="817"/>
      <c r="S78" s="817"/>
      <c r="T78" s="817"/>
      <c r="U78" s="817"/>
      <c r="V78" s="817">
        <v>11</v>
      </c>
      <c r="W78" s="817"/>
      <c r="X78" s="817"/>
      <c r="Y78" s="817"/>
      <c r="Z78" s="817"/>
      <c r="AA78" s="817">
        <v>5</v>
      </c>
      <c r="AB78" s="817"/>
      <c r="AC78" s="817"/>
      <c r="AD78" s="817"/>
      <c r="AE78" s="817"/>
      <c r="AF78" s="817">
        <v>5</v>
      </c>
      <c r="AG78" s="817"/>
      <c r="AH78" s="817"/>
      <c r="AI78" s="817"/>
      <c r="AJ78" s="817"/>
      <c r="AK78" s="817" t="s">
        <v>528</v>
      </c>
      <c r="AL78" s="817"/>
      <c r="AM78" s="817"/>
      <c r="AN78" s="817"/>
      <c r="AO78" s="817"/>
      <c r="AP78" s="817" t="s">
        <v>528</v>
      </c>
      <c r="AQ78" s="817"/>
      <c r="AR78" s="817"/>
      <c r="AS78" s="817"/>
      <c r="AT78" s="817"/>
      <c r="AU78" s="817" t="s">
        <v>544</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542</v>
      </c>
      <c r="C79" s="860"/>
      <c r="D79" s="860"/>
      <c r="E79" s="860"/>
      <c r="F79" s="860"/>
      <c r="G79" s="860"/>
      <c r="H79" s="860"/>
      <c r="I79" s="860"/>
      <c r="J79" s="860"/>
      <c r="K79" s="860"/>
      <c r="L79" s="860"/>
      <c r="M79" s="860"/>
      <c r="N79" s="860"/>
      <c r="O79" s="860"/>
      <c r="P79" s="861"/>
      <c r="Q79" s="862">
        <v>58</v>
      </c>
      <c r="R79" s="817"/>
      <c r="S79" s="817"/>
      <c r="T79" s="817"/>
      <c r="U79" s="817"/>
      <c r="V79" s="817">
        <v>55</v>
      </c>
      <c r="W79" s="817"/>
      <c r="X79" s="817"/>
      <c r="Y79" s="817"/>
      <c r="Z79" s="817"/>
      <c r="AA79" s="817">
        <v>4</v>
      </c>
      <c r="AB79" s="817"/>
      <c r="AC79" s="817"/>
      <c r="AD79" s="817"/>
      <c r="AE79" s="817"/>
      <c r="AF79" s="817">
        <v>4</v>
      </c>
      <c r="AG79" s="817"/>
      <c r="AH79" s="817"/>
      <c r="AI79" s="817"/>
      <c r="AJ79" s="817"/>
      <c r="AK79" s="817">
        <v>7</v>
      </c>
      <c r="AL79" s="817"/>
      <c r="AM79" s="817"/>
      <c r="AN79" s="817"/>
      <c r="AO79" s="817"/>
      <c r="AP79" s="817" t="s">
        <v>528</v>
      </c>
      <c r="AQ79" s="817"/>
      <c r="AR79" s="817"/>
      <c r="AS79" s="817"/>
      <c r="AT79" s="817"/>
      <c r="AU79" s="817" t="s">
        <v>544</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543</v>
      </c>
      <c r="C80" s="860"/>
      <c r="D80" s="860"/>
      <c r="E80" s="860"/>
      <c r="F80" s="860"/>
      <c r="G80" s="860"/>
      <c r="H80" s="860"/>
      <c r="I80" s="860"/>
      <c r="J80" s="860"/>
      <c r="K80" s="860"/>
      <c r="L80" s="860"/>
      <c r="M80" s="860"/>
      <c r="N80" s="860"/>
      <c r="O80" s="860"/>
      <c r="P80" s="861"/>
      <c r="Q80" s="862">
        <v>35</v>
      </c>
      <c r="R80" s="817"/>
      <c r="S80" s="817"/>
      <c r="T80" s="817"/>
      <c r="U80" s="817"/>
      <c r="V80" s="817">
        <v>32</v>
      </c>
      <c r="W80" s="817"/>
      <c r="X80" s="817"/>
      <c r="Y80" s="817"/>
      <c r="Z80" s="817"/>
      <c r="AA80" s="817">
        <v>3</v>
      </c>
      <c r="AB80" s="817"/>
      <c r="AC80" s="817"/>
      <c r="AD80" s="817"/>
      <c r="AE80" s="817"/>
      <c r="AF80" s="817">
        <v>3</v>
      </c>
      <c r="AG80" s="817"/>
      <c r="AH80" s="817"/>
      <c r="AI80" s="817"/>
      <c r="AJ80" s="817"/>
      <c r="AK80" s="817" t="s">
        <v>528</v>
      </c>
      <c r="AL80" s="817"/>
      <c r="AM80" s="817"/>
      <c r="AN80" s="817"/>
      <c r="AO80" s="817"/>
      <c r="AP80" s="817" t="s">
        <v>528</v>
      </c>
      <c r="AQ80" s="817"/>
      <c r="AR80" s="817"/>
      <c r="AS80" s="817"/>
      <c r="AT80" s="817"/>
      <c r="AU80" s="817" t="s">
        <v>544</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4796</v>
      </c>
      <c r="AG88" s="828"/>
      <c r="AH88" s="828"/>
      <c r="AI88" s="828"/>
      <c r="AJ88" s="828"/>
      <c r="AK88" s="825"/>
      <c r="AL88" s="825"/>
      <c r="AM88" s="825"/>
      <c r="AN88" s="825"/>
      <c r="AO88" s="825"/>
      <c r="AP88" s="828">
        <v>232</v>
      </c>
      <c r="AQ88" s="828"/>
      <c r="AR88" s="828"/>
      <c r="AS88" s="828"/>
      <c r="AT88" s="828"/>
      <c r="AU88" s="828">
        <v>43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17</v>
      </c>
      <c r="CS102" s="836"/>
      <c r="CT102" s="836"/>
      <c r="CU102" s="836"/>
      <c r="CV102" s="879"/>
      <c r="CW102" s="878">
        <v>0</v>
      </c>
      <c r="CX102" s="836"/>
      <c r="CY102" s="836"/>
      <c r="CZ102" s="836"/>
      <c r="DA102" s="879"/>
      <c r="DB102" s="878" t="s">
        <v>528</v>
      </c>
      <c r="DC102" s="836"/>
      <c r="DD102" s="836"/>
      <c r="DE102" s="836"/>
      <c r="DF102" s="879"/>
      <c r="DG102" s="878">
        <v>298</v>
      </c>
      <c r="DH102" s="836"/>
      <c r="DI102" s="836"/>
      <c r="DJ102" s="836"/>
      <c r="DK102" s="879"/>
      <c r="DL102" s="878" t="s">
        <v>552</v>
      </c>
      <c r="DM102" s="836"/>
      <c r="DN102" s="836"/>
      <c r="DO102" s="836"/>
      <c r="DP102" s="879"/>
      <c r="DQ102" s="878">
        <v>291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286</v>
      </c>
      <c r="AG109" s="881"/>
      <c r="AH109" s="881"/>
      <c r="AI109" s="881"/>
      <c r="AJ109" s="882"/>
      <c r="AK109" s="880" t="s">
        <v>285</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286</v>
      </c>
      <c r="BW109" s="881"/>
      <c r="BX109" s="881"/>
      <c r="BY109" s="881"/>
      <c r="BZ109" s="882"/>
      <c r="CA109" s="880" t="s">
        <v>285</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286</v>
      </c>
      <c r="DM109" s="881"/>
      <c r="DN109" s="881"/>
      <c r="DO109" s="881"/>
      <c r="DP109" s="882"/>
      <c r="DQ109" s="880" t="s">
        <v>285</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383115</v>
      </c>
      <c r="AB110" s="888"/>
      <c r="AC110" s="888"/>
      <c r="AD110" s="888"/>
      <c r="AE110" s="889"/>
      <c r="AF110" s="890">
        <v>370588</v>
      </c>
      <c r="AG110" s="888"/>
      <c r="AH110" s="888"/>
      <c r="AI110" s="888"/>
      <c r="AJ110" s="889"/>
      <c r="AK110" s="890">
        <v>377069</v>
      </c>
      <c r="AL110" s="888"/>
      <c r="AM110" s="888"/>
      <c r="AN110" s="888"/>
      <c r="AO110" s="889"/>
      <c r="AP110" s="891">
        <v>18.600000000000001</v>
      </c>
      <c r="AQ110" s="892"/>
      <c r="AR110" s="892"/>
      <c r="AS110" s="892"/>
      <c r="AT110" s="893"/>
      <c r="AU110" s="894" t="s">
        <v>61</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4082388</v>
      </c>
      <c r="BR110" s="925"/>
      <c r="BS110" s="925"/>
      <c r="BT110" s="925"/>
      <c r="BU110" s="925"/>
      <c r="BV110" s="925">
        <v>4475958</v>
      </c>
      <c r="BW110" s="925"/>
      <c r="BX110" s="925"/>
      <c r="BY110" s="925"/>
      <c r="BZ110" s="925"/>
      <c r="CA110" s="925">
        <v>4637988</v>
      </c>
      <c r="CB110" s="925"/>
      <c r="CC110" s="925"/>
      <c r="CD110" s="925"/>
      <c r="CE110" s="925"/>
      <c r="CF110" s="939">
        <v>228.9</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408</v>
      </c>
      <c r="BR111" s="918"/>
      <c r="BS111" s="918"/>
      <c r="BT111" s="918"/>
      <c r="BU111" s="918"/>
      <c r="BV111" s="918" t="s">
        <v>408</v>
      </c>
      <c r="BW111" s="918"/>
      <c r="BX111" s="918"/>
      <c r="BY111" s="918"/>
      <c r="BZ111" s="918"/>
      <c r="CA111" s="918" t="s">
        <v>408</v>
      </c>
      <c r="CB111" s="918"/>
      <c r="CC111" s="918"/>
      <c r="CD111" s="918"/>
      <c r="CE111" s="918"/>
      <c r="CF111" s="912" t="s">
        <v>408</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408</v>
      </c>
      <c r="DH111" s="918"/>
      <c r="DI111" s="918"/>
      <c r="DJ111" s="918"/>
      <c r="DK111" s="918"/>
      <c r="DL111" s="918" t="s">
        <v>408</v>
      </c>
      <c r="DM111" s="918"/>
      <c r="DN111" s="918"/>
      <c r="DO111" s="918"/>
      <c r="DP111" s="918"/>
      <c r="DQ111" s="918" t="s">
        <v>408</v>
      </c>
      <c r="DR111" s="918"/>
      <c r="DS111" s="918"/>
      <c r="DT111" s="918"/>
      <c r="DU111" s="918"/>
      <c r="DV111" s="919" t="s">
        <v>408</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355786</v>
      </c>
      <c r="BR112" s="918"/>
      <c r="BS112" s="918"/>
      <c r="BT112" s="918"/>
      <c r="BU112" s="918"/>
      <c r="BV112" s="918">
        <v>332188</v>
      </c>
      <c r="BW112" s="918"/>
      <c r="BX112" s="918"/>
      <c r="BY112" s="918"/>
      <c r="BZ112" s="918"/>
      <c r="CA112" s="918">
        <v>321867</v>
      </c>
      <c r="CB112" s="918"/>
      <c r="CC112" s="918"/>
      <c r="CD112" s="918"/>
      <c r="CE112" s="918"/>
      <c r="CF112" s="912">
        <v>15.9</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44949</v>
      </c>
      <c r="AB113" s="932"/>
      <c r="AC113" s="932"/>
      <c r="AD113" s="932"/>
      <c r="AE113" s="933"/>
      <c r="AF113" s="934">
        <v>41276</v>
      </c>
      <c r="AG113" s="932"/>
      <c r="AH113" s="932"/>
      <c r="AI113" s="932"/>
      <c r="AJ113" s="933"/>
      <c r="AK113" s="934">
        <v>37000</v>
      </c>
      <c r="AL113" s="932"/>
      <c r="AM113" s="932"/>
      <c r="AN113" s="932"/>
      <c r="AO113" s="933"/>
      <c r="AP113" s="935">
        <v>1.8</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45030</v>
      </c>
      <c r="BR113" s="918"/>
      <c r="BS113" s="918"/>
      <c r="BT113" s="918"/>
      <c r="BU113" s="918"/>
      <c r="BV113" s="918">
        <v>34922</v>
      </c>
      <c r="BW113" s="918"/>
      <c r="BX113" s="918"/>
      <c r="BY113" s="918"/>
      <c r="BZ113" s="918"/>
      <c r="CA113" s="918">
        <v>42826</v>
      </c>
      <c r="CB113" s="918"/>
      <c r="CC113" s="918"/>
      <c r="CD113" s="918"/>
      <c r="CE113" s="918"/>
      <c r="CF113" s="912">
        <v>2.1</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7270</v>
      </c>
      <c r="AB114" s="957"/>
      <c r="AC114" s="957"/>
      <c r="AD114" s="957"/>
      <c r="AE114" s="958"/>
      <c r="AF114" s="959">
        <v>10803</v>
      </c>
      <c r="AG114" s="957"/>
      <c r="AH114" s="957"/>
      <c r="AI114" s="957"/>
      <c r="AJ114" s="958"/>
      <c r="AK114" s="959">
        <v>10450</v>
      </c>
      <c r="AL114" s="957"/>
      <c r="AM114" s="957"/>
      <c r="AN114" s="957"/>
      <c r="AO114" s="958"/>
      <c r="AP114" s="960">
        <v>0.5</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544819</v>
      </c>
      <c r="BR114" s="918"/>
      <c r="BS114" s="918"/>
      <c r="BT114" s="918"/>
      <c r="BU114" s="918"/>
      <c r="BV114" s="918">
        <v>546264</v>
      </c>
      <c r="BW114" s="918"/>
      <c r="BX114" s="918"/>
      <c r="BY114" s="918"/>
      <c r="BZ114" s="918"/>
      <c r="CA114" s="918">
        <v>568345</v>
      </c>
      <c r="CB114" s="918"/>
      <c r="CC114" s="918"/>
      <c r="CD114" s="918"/>
      <c r="CE114" s="918"/>
      <c r="CF114" s="912">
        <v>28</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321882</v>
      </c>
      <c r="BR115" s="918"/>
      <c r="BS115" s="918"/>
      <c r="BT115" s="918"/>
      <c r="BU115" s="918"/>
      <c r="BV115" s="918">
        <v>322147</v>
      </c>
      <c r="BW115" s="918"/>
      <c r="BX115" s="918"/>
      <c r="BY115" s="918"/>
      <c r="BZ115" s="918"/>
      <c r="CA115" s="918">
        <v>291382</v>
      </c>
      <c r="CB115" s="918"/>
      <c r="CC115" s="918"/>
      <c r="CD115" s="918"/>
      <c r="CE115" s="918"/>
      <c r="CF115" s="912">
        <v>14.4</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435334</v>
      </c>
      <c r="AB117" s="964"/>
      <c r="AC117" s="964"/>
      <c r="AD117" s="964"/>
      <c r="AE117" s="965"/>
      <c r="AF117" s="963">
        <v>422667</v>
      </c>
      <c r="AG117" s="964"/>
      <c r="AH117" s="964"/>
      <c r="AI117" s="964"/>
      <c r="AJ117" s="965"/>
      <c r="AK117" s="963">
        <v>424519</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286</v>
      </c>
      <c r="AG118" s="881"/>
      <c r="AH118" s="881"/>
      <c r="AI118" s="881"/>
      <c r="AJ118" s="882"/>
      <c r="AK118" s="880" t="s">
        <v>285</v>
      </c>
      <c r="AL118" s="881"/>
      <c r="AM118" s="881"/>
      <c r="AN118" s="881"/>
      <c r="AO118" s="882"/>
      <c r="AP118" s="988" t="s">
        <v>400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5349905</v>
      </c>
      <c r="BR118" s="984"/>
      <c r="BS118" s="984"/>
      <c r="BT118" s="984"/>
      <c r="BU118" s="984"/>
      <c r="BV118" s="984">
        <v>5711479</v>
      </c>
      <c r="BW118" s="984"/>
      <c r="BX118" s="984"/>
      <c r="BY118" s="984"/>
      <c r="BZ118" s="984"/>
      <c r="CA118" s="984">
        <v>5862408</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961907</v>
      </c>
      <c r="BR119" s="925"/>
      <c r="BS119" s="925"/>
      <c r="BT119" s="925"/>
      <c r="BU119" s="925"/>
      <c r="BV119" s="925">
        <v>1115129</v>
      </c>
      <c r="BW119" s="925"/>
      <c r="BX119" s="925"/>
      <c r="BY119" s="925"/>
      <c r="BZ119" s="925"/>
      <c r="CA119" s="925">
        <v>1444484</v>
      </c>
      <c r="CB119" s="925"/>
      <c r="CC119" s="925"/>
      <c r="CD119" s="925"/>
      <c r="CE119" s="925"/>
      <c r="CF119" s="939">
        <v>71.3</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427570</v>
      </c>
      <c r="BR120" s="918"/>
      <c r="BS120" s="918"/>
      <c r="BT120" s="918"/>
      <c r="BU120" s="918"/>
      <c r="BV120" s="918">
        <v>436514</v>
      </c>
      <c r="BW120" s="918"/>
      <c r="BX120" s="918"/>
      <c r="BY120" s="918"/>
      <c r="BZ120" s="918"/>
      <c r="CA120" s="918">
        <v>370188</v>
      </c>
      <c r="CB120" s="918"/>
      <c r="CC120" s="918"/>
      <c r="CD120" s="918"/>
      <c r="CE120" s="918"/>
      <c r="CF120" s="912">
        <v>18.3</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345043</v>
      </c>
      <c r="DH120" s="925"/>
      <c r="DI120" s="925"/>
      <c r="DJ120" s="925"/>
      <c r="DK120" s="925"/>
      <c r="DL120" s="925">
        <v>323219</v>
      </c>
      <c r="DM120" s="925"/>
      <c r="DN120" s="925"/>
      <c r="DO120" s="925"/>
      <c r="DP120" s="925"/>
      <c r="DQ120" s="925">
        <v>313863</v>
      </c>
      <c r="DR120" s="925"/>
      <c r="DS120" s="925"/>
      <c r="DT120" s="925"/>
      <c r="DU120" s="925"/>
      <c r="DV120" s="926">
        <v>15.5</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2809979</v>
      </c>
      <c r="BR121" s="984"/>
      <c r="BS121" s="984"/>
      <c r="BT121" s="984"/>
      <c r="BU121" s="984"/>
      <c r="BV121" s="984">
        <v>3088124</v>
      </c>
      <c r="BW121" s="984"/>
      <c r="BX121" s="984"/>
      <c r="BY121" s="984"/>
      <c r="BZ121" s="984"/>
      <c r="CA121" s="984">
        <v>3238575</v>
      </c>
      <c r="CB121" s="984"/>
      <c r="CC121" s="984"/>
      <c r="CD121" s="984"/>
      <c r="CE121" s="984"/>
      <c r="CF121" s="1022">
        <v>159.80000000000001</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10743</v>
      </c>
      <c r="DH121" s="918"/>
      <c r="DI121" s="918"/>
      <c r="DJ121" s="918"/>
      <c r="DK121" s="918"/>
      <c r="DL121" s="918">
        <v>8969</v>
      </c>
      <c r="DM121" s="918"/>
      <c r="DN121" s="918"/>
      <c r="DO121" s="918"/>
      <c r="DP121" s="918"/>
      <c r="DQ121" s="918">
        <v>8004</v>
      </c>
      <c r="DR121" s="918"/>
      <c r="DS121" s="918"/>
      <c r="DT121" s="918"/>
      <c r="DU121" s="918"/>
      <c r="DV121" s="919">
        <v>0.4</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4199456</v>
      </c>
      <c r="BR122" s="1033"/>
      <c r="BS122" s="1033"/>
      <c r="BT122" s="1033"/>
      <c r="BU122" s="1033"/>
      <c r="BV122" s="1033">
        <v>4639767</v>
      </c>
      <c r="BW122" s="1033"/>
      <c r="BX122" s="1033"/>
      <c r="BY122" s="1033"/>
      <c r="BZ122" s="1033"/>
      <c r="CA122" s="1033">
        <v>5053247</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60.7</v>
      </c>
      <c r="BR123" s="1025"/>
      <c r="BS123" s="1025"/>
      <c r="BT123" s="1025"/>
      <c r="BU123" s="1025"/>
      <c r="BV123" s="1025">
        <v>55.3</v>
      </c>
      <c r="BW123" s="1025"/>
      <c r="BX123" s="1025"/>
      <c r="BY123" s="1025"/>
      <c r="BZ123" s="1025"/>
      <c r="CA123" s="1025">
        <v>39.9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v>321882</v>
      </c>
      <c r="DH126" s="918"/>
      <c r="DI126" s="918"/>
      <c r="DJ126" s="918"/>
      <c r="DK126" s="918"/>
      <c r="DL126" s="918">
        <v>322147</v>
      </c>
      <c r="DM126" s="918"/>
      <c r="DN126" s="918"/>
      <c r="DO126" s="918"/>
      <c r="DP126" s="918"/>
      <c r="DQ126" s="918">
        <v>291382</v>
      </c>
      <c r="DR126" s="918"/>
      <c r="DS126" s="918"/>
      <c r="DT126" s="918"/>
      <c r="DU126" s="918"/>
      <c r="DV126" s="919">
        <v>14.4</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34726</v>
      </c>
      <c r="AB128" s="1088"/>
      <c r="AC128" s="1088"/>
      <c r="AD128" s="1088"/>
      <c r="AE128" s="1089"/>
      <c r="AF128" s="1090">
        <v>30307</v>
      </c>
      <c r="AG128" s="1088"/>
      <c r="AH128" s="1088"/>
      <c r="AI128" s="1088"/>
      <c r="AJ128" s="1089"/>
      <c r="AK128" s="1090">
        <v>24488</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2098240</v>
      </c>
      <c r="AB129" s="957"/>
      <c r="AC129" s="957"/>
      <c r="AD129" s="957"/>
      <c r="AE129" s="958"/>
      <c r="AF129" s="959">
        <v>2153376</v>
      </c>
      <c r="AG129" s="957"/>
      <c r="AH129" s="957"/>
      <c r="AI129" s="957"/>
      <c r="AJ129" s="958"/>
      <c r="AK129" s="959">
        <v>2250705</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9.3000000000000007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205275</v>
      </c>
      <c r="AB130" s="957"/>
      <c r="AC130" s="957"/>
      <c r="AD130" s="957"/>
      <c r="AE130" s="958"/>
      <c r="AF130" s="959">
        <v>218331</v>
      </c>
      <c r="AG130" s="957"/>
      <c r="AH130" s="957"/>
      <c r="AI130" s="957"/>
      <c r="AJ130" s="958"/>
      <c r="AK130" s="959">
        <v>224198</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39.9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1892965</v>
      </c>
      <c r="AB131" s="996"/>
      <c r="AC131" s="996"/>
      <c r="AD131" s="996"/>
      <c r="AE131" s="997"/>
      <c r="AF131" s="998">
        <v>1935045</v>
      </c>
      <c r="AG131" s="996"/>
      <c r="AH131" s="996"/>
      <c r="AI131" s="996"/>
      <c r="AJ131" s="997"/>
      <c r="AK131" s="998">
        <v>2026507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10.318891259999999</v>
      </c>
      <c r="AB132" s="1102"/>
      <c r="AC132" s="1102"/>
      <c r="AD132" s="1102"/>
      <c r="AE132" s="1103"/>
      <c r="AF132" s="1104">
        <v>8.9935376179999995</v>
      </c>
      <c r="AG132" s="1102"/>
      <c r="AH132" s="1102"/>
      <c r="AI132" s="1102"/>
      <c r="AJ132" s="1103"/>
      <c r="AK132" s="1104">
        <v>8.676653967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11.3</v>
      </c>
      <c r="AB133" s="1109"/>
      <c r="AC133" s="1109"/>
      <c r="AD133" s="1109"/>
      <c r="AE133" s="1110"/>
      <c r="AF133" s="1108">
        <v>10</v>
      </c>
      <c r="AG133" s="1109"/>
      <c r="AH133" s="1109"/>
      <c r="AI133" s="1109"/>
      <c r="AJ133" s="1110"/>
      <c r="AK133" s="1108">
        <v>9.3000000000000007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4"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612347</v>
      </c>
      <c r="L9" s="264">
        <v>93947</v>
      </c>
      <c r="M9" s="265">
        <v>107860</v>
      </c>
      <c r="N9" s="266">
        <v>-12.9</v>
      </c>
    </row>
    <row r="10" spans="1:16">
      <c r="A10" s="248"/>
      <c r="B10" s="244"/>
      <c r="C10" s="244"/>
      <c r="D10" s="244"/>
      <c r="E10" s="244"/>
      <c r="F10" s="244"/>
      <c r="G10" s="1117" t="s">
        <v>471</v>
      </c>
      <c r="H10" s="1118"/>
      <c r="I10" s="1118"/>
      <c r="J10" s="1119"/>
      <c r="K10" s="267">
        <v>97654</v>
      </c>
      <c r="L10" s="268">
        <v>14982</v>
      </c>
      <c r="M10" s="269">
        <v>10528</v>
      </c>
      <c r="N10" s="270">
        <v>42.3</v>
      </c>
    </row>
    <row r="11" spans="1:16" ht="13.5" customHeight="1">
      <c r="A11" s="248"/>
      <c r="B11" s="244"/>
      <c r="C11" s="244"/>
      <c r="D11" s="244"/>
      <c r="E11" s="244"/>
      <c r="F11" s="244"/>
      <c r="G11" s="1117" t="s">
        <v>472</v>
      </c>
      <c r="H11" s="1118"/>
      <c r="I11" s="1118"/>
      <c r="J11" s="1119"/>
      <c r="K11" s="267">
        <v>99694</v>
      </c>
      <c r="L11" s="268">
        <v>15295</v>
      </c>
      <c r="M11" s="269">
        <v>15409</v>
      </c>
      <c r="N11" s="270">
        <v>-0.7</v>
      </c>
    </row>
    <row r="12" spans="1:16" ht="13.5" customHeight="1">
      <c r="A12" s="248"/>
      <c r="B12" s="244"/>
      <c r="C12" s="244"/>
      <c r="D12" s="244"/>
      <c r="E12" s="244"/>
      <c r="F12" s="244"/>
      <c r="G12" s="1117" t="s">
        <v>473</v>
      </c>
      <c r="H12" s="1118"/>
      <c r="I12" s="1118"/>
      <c r="J12" s="1119"/>
      <c r="K12" s="267" t="s">
        <v>474</v>
      </c>
      <c r="L12" s="268" t="s">
        <v>474</v>
      </c>
      <c r="M12" s="269">
        <v>1372</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v>18397</v>
      </c>
      <c r="L14" s="268">
        <v>2822</v>
      </c>
      <c r="M14" s="269">
        <v>4790</v>
      </c>
      <c r="N14" s="270">
        <v>-41.1</v>
      </c>
    </row>
    <row r="15" spans="1:16" ht="13.5" customHeight="1">
      <c r="A15" s="248"/>
      <c r="B15" s="244"/>
      <c r="C15" s="244"/>
      <c r="D15" s="244"/>
      <c r="E15" s="244"/>
      <c r="F15" s="244"/>
      <c r="G15" s="1117" t="s">
        <v>477</v>
      </c>
      <c r="H15" s="1118"/>
      <c r="I15" s="1118"/>
      <c r="J15" s="1119"/>
      <c r="K15" s="267">
        <v>29161</v>
      </c>
      <c r="L15" s="268">
        <v>4474</v>
      </c>
      <c r="M15" s="269">
        <v>2476</v>
      </c>
      <c r="N15" s="270">
        <v>80.7</v>
      </c>
    </row>
    <row r="16" spans="1:16">
      <c r="A16" s="248"/>
      <c r="B16" s="244"/>
      <c r="C16" s="244"/>
      <c r="D16" s="244"/>
      <c r="E16" s="244"/>
      <c r="F16" s="244"/>
      <c r="G16" s="1120" t="s">
        <v>478</v>
      </c>
      <c r="H16" s="1121"/>
      <c r="I16" s="1121"/>
      <c r="J16" s="1122"/>
      <c r="K16" s="268">
        <v>-40278</v>
      </c>
      <c r="L16" s="268">
        <v>-6180</v>
      </c>
      <c r="M16" s="269">
        <v>-12174</v>
      </c>
      <c r="N16" s="270">
        <v>-49.2</v>
      </c>
    </row>
    <row r="17" spans="1:16">
      <c r="A17" s="248"/>
      <c r="B17" s="244"/>
      <c r="C17" s="244"/>
      <c r="D17" s="244"/>
      <c r="E17" s="244"/>
      <c r="F17" s="244"/>
      <c r="G17" s="1120" t="s">
        <v>170</v>
      </c>
      <c r="H17" s="1121"/>
      <c r="I17" s="1121"/>
      <c r="J17" s="1122"/>
      <c r="K17" s="268">
        <v>816975</v>
      </c>
      <c r="L17" s="268">
        <v>125341</v>
      </c>
      <c r="M17" s="269">
        <v>130260</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10.89</v>
      </c>
      <c r="L21" s="281">
        <v>12.26</v>
      </c>
      <c r="M21" s="282">
        <v>-1.37</v>
      </c>
      <c r="N21" s="249"/>
      <c r="O21" s="283"/>
      <c r="P21" s="279"/>
    </row>
    <row r="22" spans="1:16" s="284" customFormat="1">
      <c r="A22" s="279"/>
      <c r="B22" s="249"/>
      <c r="C22" s="249"/>
      <c r="D22" s="249"/>
      <c r="E22" s="249"/>
      <c r="F22" s="249"/>
      <c r="G22" s="1112" t="s">
        <v>484</v>
      </c>
      <c r="H22" s="1113"/>
      <c r="I22" s="1113"/>
      <c r="J22" s="1114"/>
      <c r="K22" s="285">
        <v>98.2</v>
      </c>
      <c r="L22" s="286">
        <v>94.9</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377069</v>
      </c>
      <c r="L32" s="294">
        <v>57850</v>
      </c>
      <c r="M32" s="295">
        <v>71410</v>
      </c>
      <c r="N32" s="296">
        <v>-19</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t="s">
        <v>474</v>
      </c>
      <c r="N34" s="296" t="s">
        <v>474</v>
      </c>
    </row>
    <row r="35" spans="1:16" ht="27" customHeight="1">
      <c r="A35" s="248"/>
      <c r="B35" s="244"/>
      <c r="C35" s="244"/>
      <c r="D35" s="244"/>
      <c r="E35" s="244"/>
      <c r="F35" s="244"/>
      <c r="G35" s="1128" t="s">
        <v>491</v>
      </c>
      <c r="H35" s="1129"/>
      <c r="I35" s="1129"/>
      <c r="J35" s="1130"/>
      <c r="K35" s="294">
        <v>37000</v>
      </c>
      <c r="L35" s="294">
        <v>5677</v>
      </c>
      <c r="M35" s="295">
        <v>19838</v>
      </c>
      <c r="N35" s="296">
        <v>-71.400000000000006</v>
      </c>
    </row>
    <row r="36" spans="1:16" ht="27" customHeight="1">
      <c r="A36" s="248"/>
      <c r="B36" s="244"/>
      <c r="C36" s="244"/>
      <c r="D36" s="244"/>
      <c r="E36" s="244"/>
      <c r="F36" s="244"/>
      <c r="G36" s="1128" t="s">
        <v>492</v>
      </c>
      <c r="H36" s="1129"/>
      <c r="I36" s="1129"/>
      <c r="J36" s="1130"/>
      <c r="K36" s="294">
        <v>10450</v>
      </c>
      <c r="L36" s="294">
        <v>1603</v>
      </c>
      <c r="M36" s="295">
        <v>4809</v>
      </c>
      <c r="N36" s="296">
        <v>-66.7</v>
      </c>
    </row>
    <row r="37" spans="1:16" ht="13.5" customHeight="1">
      <c r="A37" s="248"/>
      <c r="B37" s="244"/>
      <c r="C37" s="244"/>
      <c r="D37" s="244"/>
      <c r="E37" s="244"/>
      <c r="F37" s="244"/>
      <c r="G37" s="1128" t="s">
        <v>493</v>
      </c>
      <c r="H37" s="1129"/>
      <c r="I37" s="1129"/>
      <c r="J37" s="1130"/>
      <c r="K37" s="294" t="s">
        <v>474</v>
      </c>
      <c r="L37" s="294" t="s">
        <v>474</v>
      </c>
      <c r="M37" s="295">
        <v>1747</v>
      </c>
      <c r="N37" s="296" t="s">
        <v>474</v>
      </c>
    </row>
    <row r="38" spans="1:16" ht="27" customHeight="1">
      <c r="A38" s="248"/>
      <c r="B38" s="244"/>
      <c r="C38" s="244"/>
      <c r="D38" s="244"/>
      <c r="E38" s="244"/>
      <c r="F38" s="244"/>
      <c r="G38" s="1131" t="s">
        <v>494</v>
      </c>
      <c r="H38" s="1132"/>
      <c r="I38" s="1132"/>
      <c r="J38" s="1133"/>
      <c r="K38" s="297" t="s">
        <v>474</v>
      </c>
      <c r="L38" s="297" t="s">
        <v>474</v>
      </c>
      <c r="M38" s="298">
        <v>16</v>
      </c>
      <c r="N38" s="299" t="s">
        <v>474</v>
      </c>
      <c r="O38" s="293"/>
    </row>
    <row r="39" spans="1:16">
      <c r="A39" s="248"/>
      <c r="B39" s="244"/>
      <c r="C39" s="244"/>
      <c r="D39" s="244"/>
      <c r="E39" s="244"/>
      <c r="F39" s="244"/>
      <c r="G39" s="1131" t="s">
        <v>495</v>
      </c>
      <c r="H39" s="1132"/>
      <c r="I39" s="1132"/>
      <c r="J39" s="1133"/>
      <c r="K39" s="300">
        <v>-24488</v>
      </c>
      <c r="L39" s="300">
        <v>-3757</v>
      </c>
      <c r="M39" s="301">
        <v>-2838</v>
      </c>
      <c r="N39" s="302">
        <v>32.4</v>
      </c>
      <c r="O39" s="293"/>
    </row>
    <row r="40" spans="1:16" ht="27" customHeight="1">
      <c r="A40" s="248"/>
      <c r="B40" s="244"/>
      <c r="C40" s="244"/>
      <c r="D40" s="244"/>
      <c r="E40" s="244"/>
      <c r="F40" s="244"/>
      <c r="G40" s="1128" t="s">
        <v>496</v>
      </c>
      <c r="H40" s="1129"/>
      <c r="I40" s="1129"/>
      <c r="J40" s="1130"/>
      <c r="K40" s="300">
        <v>-224198</v>
      </c>
      <c r="L40" s="300">
        <v>-34397</v>
      </c>
      <c r="M40" s="301">
        <v>-63648</v>
      </c>
      <c r="N40" s="302">
        <v>-46</v>
      </c>
      <c r="O40" s="293"/>
    </row>
    <row r="41" spans="1:16">
      <c r="A41" s="248"/>
      <c r="B41" s="244"/>
      <c r="C41" s="244"/>
      <c r="D41" s="244"/>
      <c r="E41" s="244"/>
      <c r="F41" s="244"/>
      <c r="G41" s="1134" t="s">
        <v>280</v>
      </c>
      <c r="H41" s="1135"/>
      <c r="I41" s="1135"/>
      <c r="J41" s="1136"/>
      <c r="K41" s="294">
        <v>175833</v>
      </c>
      <c r="L41" s="300">
        <v>26977</v>
      </c>
      <c r="M41" s="301">
        <v>31334</v>
      </c>
      <c r="N41" s="302">
        <v>-13.9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1223883</v>
      </c>
      <c r="J51" s="320">
        <v>186852</v>
      </c>
      <c r="K51" s="321">
        <v>52.7</v>
      </c>
      <c r="L51" s="322">
        <v>109234</v>
      </c>
      <c r="M51" s="323">
        <v>32.799999999999997</v>
      </c>
      <c r="N51" s="324">
        <v>19.899999999999999</v>
      </c>
    </row>
    <row r="52" spans="1:14">
      <c r="A52" s="248"/>
      <c r="B52" s="244"/>
      <c r="C52" s="244"/>
      <c r="D52" s="244"/>
      <c r="E52" s="244"/>
      <c r="F52" s="244"/>
      <c r="G52" s="325"/>
      <c r="H52" s="326" t="s">
        <v>507</v>
      </c>
      <c r="I52" s="327">
        <v>685656</v>
      </c>
      <c r="J52" s="328">
        <v>104680</v>
      </c>
      <c r="K52" s="329">
        <v>55.1</v>
      </c>
      <c r="L52" s="330">
        <v>63976</v>
      </c>
      <c r="M52" s="331">
        <v>45.4</v>
      </c>
      <c r="N52" s="332">
        <v>9.6999999999999993</v>
      </c>
    </row>
    <row r="53" spans="1:14">
      <c r="A53" s="248"/>
      <c r="B53" s="244"/>
      <c r="C53" s="244"/>
      <c r="D53" s="244"/>
      <c r="E53" s="244"/>
      <c r="F53" s="244"/>
      <c r="G53" s="310" t="s">
        <v>508</v>
      </c>
      <c r="H53" s="311"/>
      <c r="I53" s="319">
        <v>506449</v>
      </c>
      <c r="J53" s="320">
        <v>78301</v>
      </c>
      <c r="K53" s="321">
        <v>-58.1</v>
      </c>
      <c r="L53" s="322">
        <v>121932</v>
      </c>
      <c r="M53" s="323">
        <v>11.6</v>
      </c>
      <c r="N53" s="324">
        <v>-69.7</v>
      </c>
    </row>
    <row r="54" spans="1:14">
      <c r="A54" s="248"/>
      <c r="B54" s="244"/>
      <c r="C54" s="244"/>
      <c r="D54" s="244"/>
      <c r="E54" s="244"/>
      <c r="F54" s="244"/>
      <c r="G54" s="325"/>
      <c r="H54" s="326" t="s">
        <v>507</v>
      </c>
      <c r="I54" s="327">
        <v>296547</v>
      </c>
      <c r="J54" s="328">
        <v>45848</v>
      </c>
      <c r="K54" s="329">
        <v>-56.2</v>
      </c>
      <c r="L54" s="330">
        <v>68430</v>
      </c>
      <c r="M54" s="331">
        <v>7</v>
      </c>
      <c r="N54" s="332">
        <v>-63.2</v>
      </c>
    </row>
    <row r="55" spans="1:14">
      <c r="A55" s="248"/>
      <c r="B55" s="244"/>
      <c r="C55" s="244"/>
      <c r="D55" s="244"/>
      <c r="E55" s="244"/>
      <c r="F55" s="244"/>
      <c r="G55" s="310" t="s">
        <v>509</v>
      </c>
      <c r="H55" s="311"/>
      <c r="I55" s="319">
        <v>902087</v>
      </c>
      <c r="J55" s="320">
        <v>139018</v>
      </c>
      <c r="K55" s="321">
        <v>77.5</v>
      </c>
      <c r="L55" s="322">
        <v>92021</v>
      </c>
      <c r="M55" s="323">
        <v>-24.5</v>
      </c>
      <c r="N55" s="324">
        <v>102</v>
      </c>
    </row>
    <row r="56" spans="1:14">
      <c r="A56" s="248"/>
      <c r="B56" s="244"/>
      <c r="C56" s="244"/>
      <c r="D56" s="244"/>
      <c r="E56" s="244"/>
      <c r="F56" s="244"/>
      <c r="G56" s="325"/>
      <c r="H56" s="326" t="s">
        <v>507</v>
      </c>
      <c r="I56" s="327">
        <v>305103</v>
      </c>
      <c r="J56" s="328">
        <v>47018</v>
      </c>
      <c r="K56" s="329">
        <v>2.6</v>
      </c>
      <c r="L56" s="330">
        <v>52579</v>
      </c>
      <c r="M56" s="331">
        <v>-23.2</v>
      </c>
      <c r="N56" s="332">
        <v>25.8</v>
      </c>
    </row>
    <row r="57" spans="1:14">
      <c r="A57" s="248"/>
      <c r="B57" s="244"/>
      <c r="C57" s="244"/>
      <c r="D57" s="244"/>
      <c r="E57" s="244"/>
      <c r="F57" s="244"/>
      <c r="G57" s="310" t="s">
        <v>510</v>
      </c>
      <c r="H57" s="311"/>
      <c r="I57" s="319">
        <v>1424747</v>
      </c>
      <c r="J57" s="320">
        <v>217918</v>
      </c>
      <c r="K57" s="321">
        <v>56.8</v>
      </c>
      <c r="L57" s="322">
        <v>94828</v>
      </c>
      <c r="M57" s="323">
        <v>3.1</v>
      </c>
      <c r="N57" s="324">
        <v>53.7</v>
      </c>
    </row>
    <row r="58" spans="1:14">
      <c r="A58" s="248"/>
      <c r="B58" s="244"/>
      <c r="C58" s="244"/>
      <c r="D58" s="244"/>
      <c r="E58" s="244"/>
      <c r="F58" s="244"/>
      <c r="G58" s="325"/>
      <c r="H58" s="326" t="s">
        <v>507</v>
      </c>
      <c r="I58" s="327">
        <v>486055</v>
      </c>
      <c r="J58" s="328">
        <v>74343</v>
      </c>
      <c r="K58" s="329">
        <v>58.1</v>
      </c>
      <c r="L58" s="330">
        <v>55133</v>
      </c>
      <c r="M58" s="331">
        <v>4.9000000000000004</v>
      </c>
      <c r="N58" s="332">
        <v>53.2</v>
      </c>
    </row>
    <row r="59" spans="1:14">
      <c r="A59" s="248"/>
      <c r="B59" s="244"/>
      <c r="C59" s="244"/>
      <c r="D59" s="244"/>
      <c r="E59" s="244"/>
      <c r="F59" s="244"/>
      <c r="G59" s="310" t="s">
        <v>511</v>
      </c>
      <c r="H59" s="311"/>
      <c r="I59" s="319">
        <v>568897</v>
      </c>
      <c r="J59" s="320">
        <v>87281</v>
      </c>
      <c r="K59" s="321">
        <v>-59.9</v>
      </c>
      <c r="L59" s="322">
        <v>119674</v>
      </c>
      <c r="M59" s="323">
        <v>26.2</v>
      </c>
      <c r="N59" s="324">
        <v>-86.1</v>
      </c>
    </row>
    <row r="60" spans="1:14">
      <c r="A60" s="248"/>
      <c r="B60" s="244"/>
      <c r="C60" s="244"/>
      <c r="D60" s="244"/>
      <c r="E60" s="244"/>
      <c r="F60" s="244"/>
      <c r="G60" s="325"/>
      <c r="H60" s="326" t="s">
        <v>507</v>
      </c>
      <c r="I60" s="333">
        <v>425997</v>
      </c>
      <c r="J60" s="328">
        <v>65357</v>
      </c>
      <c r="K60" s="329">
        <v>-12.1</v>
      </c>
      <c r="L60" s="330">
        <v>57803</v>
      </c>
      <c r="M60" s="331">
        <v>4.8</v>
      </c>
      <c r="N60" s="332">
        <v>-16.899999999999999</v>
      </c>
    </row>
    <row r="61" spans="1:14">
      <c r="A61" s="248"/>
      <c r="B61" s="244"/>
      <c r="C61" s="244"/>
      <c r="D61" s="244"/>
      <c r="E61" s="244"/>
      <c r="F61" s="244"/>
      <c r="G61" s="310" t="s">
        <v>512</v>
      </c>
      <c r="H61" s="334"/>
      <c r="I61" s="335">
        <v>925213</v>
      </c>
      <c r="J61" s="336">
        <v>141874</v>
      </c>
      <c r="K61" s="337">
        <v>13.8</v>
      </c>
      <c r="L61" s="338">
        <v>107538</v>
      </c>
      <c r="M61" s="339">
        <v>9.8000000000000007</v>
      </c>
      <c r="N61" s="324">
        <v>4</v>
      </c>
    </row>
    <row r="62" spans="1:14">
      <c r="A62" s="248"/>
      <c r="B62" s="244"/>
      <c r="C62" s="244"/>
      <c r="D62" s="244"/>
      <c r="E62" s="244"/>
      <c r="F62" s="244"/>
      <c r="G62" s="325"/>
      <c r="H62" s="326" t="s">
        <v>507</v>
      </c>
      <c r="I62" s="327">
        <v>439872</v>
      </c>
      <c r="J62" s="328">
        <v>67449</v>
      </c>
      <c r="K62" s="329">
        <v>9.5</v>
      </c>
      <c r="L62" s="330">
        <v>59584</v>
      </c>
      <c r="M62" s="331">
        <v>7.8</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39.159999999999997</v>
      </c>
      <c r="G47" s="12">
        <v>36.97</v>
      </c>
      <c r="H47" s="12">
        <v>40.840000000000003</v>
      </c>
      <c r="I47" s="12">
        <v>51.74</v>
      </c>
      <c r="J47" s="13">
        <v>59.53</v>
      </c>
    </row>
    <row r="48" spans="2:10" ht="57.75" customHeight="1">
      <c r="B48" s="14"/>
      <c r="C48" s="1139" t="s">
        <v>4</v>
      </c>
      <c r="D48" s="1139"/>
      <c r="E48" s="1140"/>
      <c r="F48" s="15">
        <v>1.34</v>
      </c>
      <c r="G48" s="16">
        <v>3.6</v>
      </c>
      <c r="H48" s="16">
        <v>6.63</v>
      </c>
      <c r="I48" s="16">
        <v>7.15</v>
      </c>
      <c r="J48" s="17">
        <v>4.92</v>
      </c>
    </row>
    <row r="49" spans="2:10" ht="57.75" customHeight="1" thickBot="1">
      <c r="B49" s="18"/>
      <c r="C49" s="1141" t="s">
        <v>5</v>
      </c>
      <c r="D49" s="1141"/>
      <c r="E49" s="1142"/>
      <c r="F49" s="19" t="s">
        <v>519</v>
      </c>
      <c r="G49" s="20">
        <v>1.01</v>
      </c>
      <c r="H49" s="20">
        <v>6.64</v>
      </c>
      <c r="I49" s="20">
        <v>12.64</v>
      </c>
      <c r="J49" s="21">
        <v>8.11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1.34</v>
      </c>
      <c r="G34" s="33">
        <v>3.6</v>
      </c>
      <c r="H34" s="33">
        <v>6.63</v>
      </c>
      <c r="I34" s="33">
        <v>7.15</v>
      </c>
      <c r="J34" s="34">
        <v>4.92</v>
      </c>
      <c r="K34" s="22"/>
      <c r="L34" s="22"/>
      <c r="M34" s="22"/>
      <c r="N34" s="22"/>
      <c r="O34" s="22"/>
      <c r="P34" s="22"/>
    </row>
    <row r="35" spans="1:16" ht="39" customHeight="1">
      <c r="A35" s="22"/>
      <c r="B35" s="35"/>
      <c r="C35" s="1143" t="s">
        <v>521</v>
      </c>
      <c r="D35" s="1144"/>
      <c r="E35" s="1145"/>
      <c r="F35" s="36">
        <v>1.26</v>
      </c>
      <c r="G35" s="37">
        <v>1.28</v>
      </c>
      <c r="H35" s="37">
        <v>1.8</v>
      </c>
      <c r="I35" s="37">
        <v>1.87</v>
      </c>
      <c r="J35" s="38">
        <v>2.16</v>
      </c>
      <c r="K35" s="22"/>
      <c r="L35" s="22"/>
      <c r="M35" s="22"/>
      <c r="N35" s="22"/>
      <c r="O35" s="22"/>
      <c r="P35" s="22"/>
    </row>
    <row r="36" spans="1:16" ht="39" customHeight="1">
      <c r="A36" s="22"/>
      <c r="B36" s="35"/>
      <c r="C36" s="1143" t="s">
        <v>522</v>
      </c>
      <c r="D36" s="1144"/>
      <c r="E36" s="1145"/>
      <c r="F36" s="36">
        <v>0.41</v>
      </c>
      <c r="G36" s="37">
        <v>0.68</v>
      </c>
      <c r="H36" s="37">
        <v>0.56000000000000005</v>
      </c>
      <c r="I36" s="37">
        <v>0.39</v>
      </c>
      <c r="J36" s="38">
        <v>0.64</v>
      </c>
      <c r="K36" s="22"/>
      <c r="L36" s="22"/>
      <c r="M36" s="22"/>
      <c r="N36" s="22"/>
      <c r="O36" s="22"/>
      <c r="P36" s="22"/>
    </row>
    <row r="37" spans="1:16" ht="39" customHeight="1">
      <c r="A37" s="22"/>
      <c r="B37" s="35"/>
      <c r="C37" s="1143" t="s">
        <v>523</v>
      </c>
      <c r="D37" s="1144"/>
      <c r="E37" s="1145"/>
      <c r="F37" s="36">
        <v>0.74</v>
      </c>
      <c r="G37" s="37">
        <v>0.49</v>
      </c>
      <c r="H37" s="37">
        <v>0.31</v>
      </c>
      <c r="I37" s="37">
        <v>0.61</v>
      </c>
      <c r="J37" s="38">
        <v>0.38</v>
      </c>
      <c r="K37" s="22"/>
      <c r="L37" s="22"/>
      <c r="M37" s="22"/>
      <c r="N37" s="22"/>
      <c r="O37" s="22"/>
      <c r="P37" s="22"/>
    </row>
    <row r="38" spans="1:16" ht="39" customHeight="1">
      <c r="A38" s="22"/>
      <c r="B38" s="35"/>
      <c r="C38" s="1143" t="s">
        <v>524</v>
      </c>
      <c r="D38" s="1144"/>
      <c r="E38" s="1145"/>
      <c r="F38" s="36">
        <v>0.04</v>
      </c>
      <c r="G38" s="37">
        <v>7.0000000000000007E-2</v>
      </c>
      <c r="H38" s="37">
        <v>0.04</v>
      </c>
      <c r="I38" s="37">
        <v>0.2</v>
      </c>
      <c r="J38" s="38">
        <v>0.18</v>
      </c>
      <c r="K38" s="22"/>
      <c r="L38" s="22"/>
      <c r="M38" s="22"/>
      <c r="N38" s="22"/>
      <c r="O38" s="22"/>
      <c r="P38" s="22"/>
    </row>
    <row r="39" spans="1:16" ht="39" customHeight="1">
      <c r="A39" s="22"/>
      <c r="B39" s="35"/>
      <c r="C39" s="1143" t="s">
        <v>525</v>
      </c>
      <c r="D39" s="1144"/>
      <c r="E39" s="1145"/>
      <c r="F39" s="36">
        <v>0.04</v>
      </c>
      <c r="G39" s="37">
        <v>0.08</v>
      </c>
      <c r="H39" s="37">
        <v>0.04</v>
      </c>
      <c r="I39" s="37">
        <v>0.03</v>
      </c>
      <c r="J39" s="38">
        <v>0.03</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527</v>
      </c>
      <c r="D43" s="1147"/>
      <c r="E43" s="1148"/>
      <c r="F43" s="41">
        <v>0.13</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Layout" topLeftCell="H37" zoomScaleNormal="70" zoomScaleSheetLayoutView="55" workbookViewId="0">
      <selection activeCell="O44" sqref="O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378</v>
      </c>
      <c r="L45" s="60">
        <v>370</v>
      </c>
      <c r="M45" s="60">
        <v>383</v>
      </c>
      <c r="N45" s="60">
        <v>371</v>
      </c>
      <c r="O45" s="61">
        <v>377</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55</v>
      </c>
      <c r="L48" s="64">
        <v>50</v>
      </c>
      <c r="M48" s="64">
        <v>45</v>
      </c>
      <c r="N48" s="64">
        <v>41</v>
      </c>
      <c r="O48" s="65">
        <v>37</v>
      </c>
      <c r="P48" s="48"/>
      <c r="Q48" s="48"/>
      <c r="R48" s="48"/>
      <c r="S48" s="48"/>
      <c r="T48" s="48"/>
      <c r="U48" s="48"/>
    </row>
    <row r="49" spans="1:21" ht="30.75" customHeight="1">
      <c r="A49" s="48"/>
      <c r="B49" s="1161"/>
      <c r="C49" s="1162"/>
      <c r="D49" s="62"/>
      <c r="E49" s="1153" t="s">
        <v>16</v>
      </c>
      <c r="F49" s="1153"/>
      <c r="G49" s="1153"/>
      <c r="H49" s="1153"/>
      <c r="I49" s="1153"/>
      <c r="J49" s="1154"/>
      <c r="K49" s="63">
        <v>15</v>
      </c>
      <c r="L49" s="64">
        <v>7</v>
      </c>
      <c r="M49" s="64">
        <v>7</v>
      </c>
      <c r="N49" s="64">
        <v>11</v>
      </c>
      <c r="O49" s="65">
        <v>10</v>
      </c>
      <c r="P49" s="48"/>
      <c r="Q49" s="48"/>
      <c r="R49" s="48"/>
      <c r="S49" s="48"/>
      <c r="T49" s="48"/>
      <c r="U49" s="48"/>
    </row>
    <row r="50" spans="1:21" ht="30.75" customHeight="1">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205</v>
      </c>
      <c r="L52" s="64">
        <v>220</v>
      </c>
      <c r="M52" s="64">
        <v>240</v>
      </c>
      <c r="N52" s="64">
        <v>248</v>
      </c>
      <c r="O52" s="65">
        <v>248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243</v>
      </c>
      <c r="L53" s="69">
        <v>207</v>
      </c>
      <c r="M53" s="69">
        <v>195</v>
      </c>
      <c r="N53" s="69">
        <v>175</v>
      </c>
      <c r="O53" s="70">
        <v>176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久保　光一</cp:lastModifiedBy>
  <cp:lastPrinted>2015-04-30T00:07:41Z</cp:lastPrinted>
  <dcterms:created xsi:type="dcterms:W3CDTF">2015-02-17T07:30:53Z</dcterms:created>
  <dcterms:modified xsi:type="dcterms:W3CDTF">2015-05-08T04:38:05Z</dcterms:modified>
  <cp:category/>
</cp:coreProperties>
</file>