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36" i="9"/>
  <c r="CO35" i="9"/>
  <c r="BW35" i="9"/>
  <c r="C35" i="9"/>
  <c r="CO34" i="9"/>
  <c r="BW34" i="9"/>
  <c r="U34" i="9"/>
  <c r="U35" i="9" s="1"/>
  <c r="U36" i="9" s="1"/>
  <c r="U37"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<sst xmlns="http://schemas.openxmlformats.org/spreadsheetml/2006/main" count="1033" uniqueCount="559">
  <si>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</si>
  <si>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</si>
  <si>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</si>
  <si>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</si>
  <si>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</si>
  <si>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</si>
  <si>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</si>
  <si>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</si>
  <si>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</si>
  <si>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</si>
  <si>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</si>
  <si>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</si>
  <si>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</si>
  <si>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</si>
  <si>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</si>
  <si>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</si>
  <si>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</si>
  <si>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</si>
  <si>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</si>
  <si>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</si>
  <si>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</si>
  <si>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</si>
  <si>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</si>
  <si>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</si>
  <si>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</si>
  <si>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</si>
  <si>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</si>
  <si>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</si>
  <si>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</si>
  <si>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</si>
  <si>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</si>
  <si>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</si>
  <si>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</si>
  <si>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</si>
  <si>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</si>
  <si>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</si>
  <si>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</si>
  <si>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</si>
  <si>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</si>
  <si>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</si>
  <si>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</si>
  <si>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</si>
  <si>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</si>
  <si>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</si>
  <si>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</si>
  <si>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</si>
  <si>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</si>
  <si>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</si>
  <si>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</si>
  <si>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</si>
  <si>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</si>
  <si>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</si>
  <si>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</si>
  <si>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</si>
  <si>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</si>
  <si>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</si>
  <si>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</si>
  <si>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</si>
  <si>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</si>
  <si>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</si>
  <si>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</si>
  <si>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</si>
  <si>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</si>
  <si>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</si>
  <si>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</si>
  <si>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</si>
  <si>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</si>
  <si>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</si>
  <si>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</si>
  <si>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</si>
  <si>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</si>
  <si>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</si>
  <si>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</si>
  <si>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</si>
  <si>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</si>
  <si>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</si>
  <si>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</si>
  <si>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</si>
  <si>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</si>
  <si>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</si>
  <si>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</si>
  <si>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</si>
  <si>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</si>
  <si>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</si>
  <si>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</si>
  <si>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</si>
  <si>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</si>
  <si>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</si>
  <si>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</si>
  <si>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</si>
  <si>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</si>
  <si>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</si>
  <si>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</si>
  <si>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</si>
  <si>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</si>
  <si>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</si>
  <si>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</si>
  <si>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</si>
  <si>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</si>
  <si>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</si>
  <si>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</si>
  <si>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</si>
  <si>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</si>
  <si>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</si>
  <si>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</si>
  <si>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</si>
  <si>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</si>
  <si>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</si>
  <si>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</si>
  <si>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</si>
  <si>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</si>
  <si>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</si>
  <si>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</si>
  <si>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</si>
  <si>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</si>
  <si>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</si>
  <si>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</si>
  <si>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</si>
  <si>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</si>
  <si>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</si>
  <si>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</si>
  <si>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</si>
  <si>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</si>
  <si>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</si>
  <si>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</si>
  <si>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</si>
  <si>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</si>
  <si>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</si>
  <si>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</si>
  <si>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</si>
  <si>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</si>
  <si>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</si>
  <si>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</si>
  <si>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</si>
  <si>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</si>
  <si>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</si>
  <si>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</si>
  <si>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</si>
  <si>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</si>
  <si>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</si>
  <si>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</si>
  <si>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</si>
  <si>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</si>
  <si>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</si>
  <si>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</si>
  <si>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</si>
  <si>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</si>
  <si>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</si>
  <si>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</si>
  <si>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</si>
  <si>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</si>
  <si>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</si>
  <si>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</si>
  <si>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</si>
  <si>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</si>
  <si>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</si>
  <si>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</si>
  <si>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</si>
  <si>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</si>
  <si>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</si>
  <si>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</si>
  <si>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</si>
  <si>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</si>
  <si>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</si>
  <si>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</si>
  <si>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</si>
  <si>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</si>
  <si>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</si>
  <si>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</si>
  <si>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</si>
  <si>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</si>
  <si>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</si>
  <si>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</si>
  <si>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</si>
  <si>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</si>
  <si>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</si>
  <si>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</si>
  <si>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</si>
  <si>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</si>
  <si>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</si>
  <si>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</si>
  <si>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</si>
  <si>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</si>
  <si>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</si>
  <si>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</si>
  <si>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</si>
  <si>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</si>
  <si>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</si>
  <si>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</si>
  <si>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</si>
  <si>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</si>
  <si>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</si>
  <si>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</si>
  <si>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山口県下松市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</si>
  <si>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</si>
  <si>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</si>
  <si>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</si>
  <si>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</si>
  <si>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</si>
  <si>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</si>
  <si>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</si>
  <si>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</si>
  <si>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</si>
  <si>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</si>
  <si>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</si>
  <si>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</si>
  <si>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</si>
  <si>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</si>
  <si>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</si>
  <si>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</si>
  <si>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</si>
  <si>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</si>
  <si>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</si>
  <si>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</si>
  <si>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</si>
  <si>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</si>
  <si>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</si>
  <si>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</si>
  <si>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</si>
  <si>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</si>
  <si>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</si>
  <si>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</si>
  <si>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</si>
  <si>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</si>
  <si>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</si>
  <si>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</si>
  <si>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</si>
  <si>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</si>
  <si>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</si>
  <si>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</si>
  <si>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</si>
  <si>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</si>
  <si>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</si>
  <si>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</si>
  <si>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</si>
  <si>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</si>
  <si>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</si>
  <si>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</si>
  <si>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</si>
  <si>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</si>
  <si>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</si>
  <si>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</si>
  <si>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</si>
  <si>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</si>
  <si>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</si>
  <si>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</si>
  <si>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</si>
  <si>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</si>
  <si>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</si>
  <si>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</si>
  <si>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</si>
  <si>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</si>
  <si>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</si>
  <si>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</si>
  <si>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</si>
  <si>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</si>
  <si>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</si>
  <si>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</si>
  <si>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</si>
  <si>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</si>
  <si>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</si>
  <si>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</si>
  <si>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</si>
  <si>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</si>
  <si>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</si>
  <si>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</si>
  <si>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</si>
  <si>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</si>
  <si>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</si>
  <si>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</si>
  <si>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</si>
  <si>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</si>
  <si>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</si>
  <si>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</si>
  <si>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</si>
  <si>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</si>
  <si>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</si>
  <si>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</si>
  <si>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</si>
  <si>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</si>
  <si>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</si>
  <si>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</si>
  <si>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</si>
  <si>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</si>
  <si>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</si>
  <si>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</si>
  <si>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</si>
  <si>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</si>
  <si>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</si>
  <si>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</si>
  <si>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</si>
  <si>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</si>
  <si>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</si>
  <si>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</si>
  <si>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</si>
  <si>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</si>
  <si>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</si>
  <si>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</si>
  <si>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</si>
  <si>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</si>
  <si>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</si>
  <si>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</si>
  <si>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</si>
  <si>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</si>
  <si>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</si>
  <si>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</si>
  <si>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</si>
  <si>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</si>
  <si>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</si>
  <si>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</si>
  <si>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</si>
  <si>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</si>
  <si>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</si>
  <si>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</si>
  <si>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</si>
  <si>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</si>
  <si>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</si>
  <si>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</si>
  <si>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</si>
  <si>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</si>
  <si>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</si>
  <si>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</si>
  <si>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</si>
  <si>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</si>
  <si>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</si>
  <si>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</si>
  <si>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</si>
  <si>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</si>
  <si>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</si>
  <si>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</si>
  <si>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</si>
  <si>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</si>
  <si>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</si>
  <si>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</si>
  <si>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</si>
  <si>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</si>
  <si>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</si>
  <si>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</si>
  <si>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</si>
  <si>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</si>
  <si>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</si>
  <si>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</si>
  <si>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</si>
  <si>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山口県下松市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</si>
  <si>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</si>
  <si>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</si>
  <si>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</si>
  <si>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</si>
  <si>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</si>
  <si>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</si>
  <si>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</si>
  <si>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</si>
  <si>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</si>
  <si>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</si>
  <si>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</si>
  <si>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</si>
  <si>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</si>
  <si>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</si>
  <si>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</si>
  <si>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</si>
  <si>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</si>
  <si>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</si>
  <si>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</si>
  <si>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</si>
  <si>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</si>
  <si>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</si>
  <si>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</si>
  <si>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</si>
  <si>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</si>
  <si>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</si>
  <si>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</si>
  <si>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</si>
  <si>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</si>
  <si>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</si>
  <si>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</si>
  <si>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</si>
  <si>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</si>
  <si>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</si>
  <si>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</si>
  <si>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</si>
  <si>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</si>
  <si>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</si>
  <si>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</si>
  <si>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簡易水道事業会計</t>
    <phoneticPr fontId="5"/>
  </si>
  <si>
    <t>工業用水道事業会計</t>
    <phoneticPr fontId="5"/>
  </si>
  <si>
    <t>下水道事業特別会計</t>
    <phoneticPr fontId="5"/>
  </si>
  <si>
    <t>法非適用企業</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</si>
  <si>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</si>
  <si>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</si>
  <si>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</si>
  <si>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</si>
  <si>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</si>
  <si>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</si>
  <si>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</si>
  <si>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</si>
  <si>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</si>
  <si>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</si>
  <si>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</si>
  <si>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</si>
  <si>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</si>
  <si>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</si>
  <si>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</si>
  <si>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</si>
  <si>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</si>
  <si>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</si>
  <si>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</si>
  <si>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</si>
  <si>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</si>
  <si>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</si>
  <si>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</si>
  <si>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</si>
  <si>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</si>
  <si>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</si>
  <si>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</si>
  <si>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</si>
  <si>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</si>
  <si>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</si>
  <si>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</si>
  <si>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</si>
  <si>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</si>
  <si>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</si>
  <si>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</si>
  <si>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</si>
  <si>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</si>
  <si>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</si>
  <si>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</si>
  <si>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</si>
  <si>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</si>
  <si>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</si>
  <si>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</si>
  <si>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</si>
  <si>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</si>
  <si>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</si>
  <si>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</si>
  <si>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</si>
  <si>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</si>
  <si>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</si>
  <si>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</si>
  <si>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</si>
  <si>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</si>
  <si>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</si>
  <si>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</si>
  <si>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</si>
  <si>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</si>
  <si>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</si>
  <si>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</si>
  <si>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</si>
  <si>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</si>
  <si>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</si>
  <si>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</si>
  <si>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</si>
  <si>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</si>
  <si>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</si>
  <si>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</si>
  <si>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</si>
  <si>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</si>
  <si>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</si>
  <si>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</si>
  <si>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</si>
  <si>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</si>
  <si>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</si>
  <si>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</si>
  <si>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</si>
  <si>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</si>
  <si>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</si>
  <si>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</si>
  <si>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</si>
  <si>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</si>
  <si>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</si>
  <si>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</si>
  <si>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</si>
  <si>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</si>
  <si>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</si>
  <si>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</si>
  <si>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</si>
  <si>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</si>
  <si>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</si>
  <si>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</si>
  <si>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</si>
  <si>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</si>
  <si>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</si>
  <si>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</si>
  <si>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</si>
  <si>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</si>
  <si>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</si>
  <si>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</si>
  <si>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</si>
  <si>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</si>
  <si>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</si>
  <si>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</si>
  <si>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</si>
  <si>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</si>
  <si>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</si>
  <si>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</si>
  <si>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</si>
  <si>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</si>
  <si>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</si>
  <si>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</si>
  <si>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</si>
  <si>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</si>
  <si>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</si>
  <si>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</si>
  <si>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</si>
  <si>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</si>
  <si>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</si>
  <si>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</si>
  <si>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</si>
  <si>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</si>
  <si>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</si>
  <si>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</si>
  <si>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</si>
  <si>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</si>
  <si>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</si>
  <si>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</si>
  <si>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</si>
  <si>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</si>
  <si>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</si>
  <si>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</si>
  <si>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</si>
  <si>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</si>
  <si>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</si>
  <si>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0.18</t>
  </si>
  <si>
    <t>▲ 1.81</t>
  </si>
  <si>
    <t>水道事業会計</t>
  </si>
  <si>
    <t>一般会計</t>
  </si>
  <si>
    <t>工業用水道事業会計</t>
  </si>
  <si>
    <t>国民健康保険特別会計</t>
  </si>
  <si>
    <t>下水道事業特別会計</t>
  </si>
  <si>
    <t>簡易水道事業会計</t>
  </si>
  <si>
    <t>介護保険特別会計（保険事業勘定）</t>
  </si>
  <si>
    <t>介護保険特別会計（介護サービス事業勘定）</t>
  </si>
  <si>
    <t>その他会計（赤字）</t>
  </si>
  <si>
    <t>その他会計（黒字）</t>
  </si>
  <si>
    <t>-</t>
    <phoneticPr fontId="2"/>
  </si>
  <si>
    <t>-</t>
    <phoneticPr fontId="2"/>
  </si>
  <si>
    <t>-</t>
    <phoneticPr fontId="2"/>
  </si>
  <si>
    <t>周南地区衛生施設組合（一般会計）</t>
    <rPh sb="0" eb="2">
      <t>シュウナン</t>
    </rPh>
    <rPh sb="2" eb="4">
      <t>チク</t>
    </rPh>
    <rPh sb="4" eb="6">
      <t>エイセイ</t>
    </rPh>
    <rPh sb="6" eb="8">
      <t>シセツ</t>
    </rPh>
    <rPh sb="8" eb="10">
      <t>クミアイ</t>
    </rPh>
    <rPh sb="11" eb="13">
      <t>イッパン</t>
    </rPh>
    <rPh sb="13" eb="15">
      <t>カイケイ</t>
    </rPh>
    <phoneticPr fontId="2"/>
  </si>
  <si>
    <t>周南東部環境施設組合（一般会計）</t>
    <rPh sb="0" eb="2">
      <t>シュウナン</t>
    </rPh>
    <rPh sb="2" eb="4">
      <t>トウブ</t>
    </rPh>
    <rPh sb="4" eb="6">
      <t>カンキョウ</t>
    </rPh>
    <rPh sb="6" eb="8">
      <t>シセツ</t>
    </rPh>
    <rPh sb="8" eb="10">
      <t>クミアイ</t>
    </rPh>
    <rPh sb="11" eb="13">
      <t>イッパン</t>
    </rPh>
    <rPh sb="13" eb="15">
      <t>カイケイ</t>
    </rPh>
    <phoneticPr fontId="2"/>
  </si>
  <si>
    <t>周南地区福祉施設組合（一般会計）</t>
    <rPh sb="0" eb="2">
      <t>シュウナン</t>
    </rPh>
    <rPh sb="2" eb="4">
      <t>チク</t>
    </rPh>
    <rPh sb="4" eb="6">
      <t>フクシ</t>
    </rPh>
    <rPh sb="6" eb="8">
      <t>シセツ</t>
    </rPh>
    <rPh sb="8" eb="10">
      <t>クミアイ</t>
    </rPh>
    <rPh sb="11" eb="13">
      <t>イッパン</t>
    </rPh>
    <rPh sb="13" eb="15">
      <t>カイケイ</t>
    </rPh>
    <phoneticPr fontId="2"/>
  </si>
  <si>
    <t>山口県市町総合事務組合（非常勤職員公務災害補償特別会計）</t>
    <rPh sb="0" eb="3">
      <t>ヤマグチケン</t>
    </rPh>
    <rPh sb="3" eb="4">
      <t>シ</t>
    </rPh>
    <rPh sb="4" eb="5">
      <t>マチ</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</si>
  <si>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山口県市町総合事務組合（山口県市町公平委員会特別会計）</t>
    <rPh sb="0" eb="3">
      <t>ヤマグチケン</t>
    </rPh>
    <rPh sb="3" eb="4">
      <t>シ</t>
    </rPh>
    <rPh sb="4" eb="5">
      <t>マチ</t>
    </rPh>
    <rPh sb="5" eb="7">
      <t>ソウゴウ</t>
    </rPh>
    <rPh sb="7" eb="9">
      <t>ジム</t>
    </rPh>
    <rPh sb="9" eb="11">
      <t>クミアイ</t>
    </rPh>
    <rPh sb="12" eb="14">
      <t>ヤマグチ</t>
    </rPh>
    <rPh sb="14" eb="15">
      <t>ケン</t>
    </rPh>
    <rPh sb="15" eb="16">
      <t>シ</t>
    </rPh>
    <rPh sb="16" eb="17">
      <t>マチ</t>
    </rPh>
    <rPh sb="17" eb="19">
      <t>コウヘイ</t>
    </rPh>
    <rPh sb="19" eb="22">
      <t>イインカイ</t>
    </rPh>
    <rPh sb="22" eb="24">
      <t>トクベツ</t>
    </rPh>
    <rPh sb="24" eb="26">
      <t>カイケイ</t>
    </rPh>
    <phoneticPr fontId="2"/>
  </si>
  <si>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
  </si>
  <si>
    <t>山口県市町総合事務（一般会計）</t>
    <rPh sb="0" eb="3">
      <t>ヤマグチケン</t>
    </rPh>
    <rPh sb="3" eb="4">
      <t>シ</t>
    </rPh>
    <rPh sb="4" eb="5">
      <t>マチ</t>
    </rPh>
    <rPh sb="5" eb="7">
      <t>ソウゴウ</t>
    </rPh>
    <rPh sb="7" eb="9">
      <t>ジム</t>
    </rPh>
    <rPh sb="10" eb="12">
      <t>イッパン</t>
    </rPh>
    <rPh sb="12" eb="1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</si>
  <si>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</si>
  <si>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山口県後期高齢者医療広域連合（後期高齢者医療事業会計）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</si>
  <si>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周南地区食肉センター組合</t>
    <rPh sb="0" eb="2">
      <t>シュウナン</t>
    </rPh>
    <rPh sb="2" eb="4">
      <t>チク</t>
    </rPh>
    <rPh sb="4" eb="6">
      <t>ショクニク</t>
    </rPh>
    <rPh sb="10" eb="12">
      <t>クミアイ</t>
    </rPh>
    <phoneticPr fontId="2"/>
  </si>
  <si>
    <t>下松市水産振興基金協会</t>
    <rPh sb="0" eb="3">
      <t>クダマツシ</t>
    </rPh>
    <rPh sb="3" eb="5">
      <t>スイサン</t>
    </rPh>
    <rPh sb="5" eb="7">
      <t>シンコウ</t>
    </rPh>
    <rPh sb="7" eb="9">
      <t>キキン</t>
    </rPh>
    <rPh sb="9" eb="11">
      <t>キョウカイ</t>
    </rPh>
    <phoneticPr fontId="2"/>
  </si>
  <si>
    <t>下松市笠戸島開発センター</t>
    <rPh sb="0" eb="3">
      <t>クダマツシ</t>
    </rPh>
    <rPh sb="3" eb="4">
      <t>カサ</t>
    </rPh>
    <rPh sb="4" eb="5">
      <t>ド</t>
    </rPh>
    <rPh sb="5" eb="6">
      <t>シマ</t>
    </rPh>
    <rPh sb="6" eb="8">
      <t>カイハツ</t>
    </rPh>
    <phoneticPr fontId="2"/>
  </si>
  <si>
    <t>下松市施設管理公社</t>
    <rPh sb="0" eb="3">
      <t>クダマツシ</t>
    </rPh>
    <rPh sb="3" eb="5">
      <t>シセツ</t>
    </rPh>
    <rPh sb="5" eb="7">
      <t>カンリ</t>
    </rPh>
    <rPh sb="7" eb="9">
      <t>コウシャ</t>
    </rPh>
    <phoneticPr fontId="2"/>
  </si>
  <si>
    <t>下松市文化振興財団</t>
    <rPh sb="0" eb="3">
      <t>クダマツシ</t>
    </rPh>
    <rPh sb="3" eb="5">
      <t>ブンカ</t>
    </rPh>
    <rPh sb="5" eb="7">
      <t>シンコウ</t>
    </rPh>
    <rPh sb="7" eb="9">
      <t>ザイダン</t>
    </rPh>
    <phoneticPr fontId="2"/>
  </si>
  <si>
    <t>下松市土地開発公社</t>
    <rPh sb="0" eb="3">
      <t>クダマツシ</t>
    </rPh>
    <rPh sb="3" eb="5">
      <t>トチ</t>
    </rPh>
    <rPh sb="5" eb="7">
      <t>カイハツ</t>
    </rPh>
    <rPh sb="7" eb="9">
      <t>コウシャ</t>
    </rPh>
    <phoneticPr fontId="2"/>
  </si>
  <si>
    <t>やまぐち農林振興公社</t>
    <rPh sb="4" eb="6">
      <t>ノウリン</t>
    </rPh>
    <rPh sb="6" eb="8">
      <t>シンコウ</t>
    </rPh>
    <rPh sb="8" eb="10">
      <t>コウシャ</t>
    </rPh>
    <phoneticPr fontId="2"/>
  </si>
  <si>
    <t>山口県国際交流協会</t>
    <rPh sb="0" eb="3">
      <t>ヤマグチケン</t>
    </rPh>
    <rPh sb="3" eb="5">
      <t>コクサイ</t>
    </rPh>
    <rPh sb="5" eb="7">
      <t>コウリュウ</t>
    </rPh>
    <rPh sb="7" eb="9">
      <t>キョウカイ</t>
    </rPh>
    <phoneticPr fontId="2"/>
  </si>
  <si>
    <t>-</t>
    <phoneticPr fontId="2"/>
  </si>
  <si>
    <t>-</t>
    <phoneticPr fontId="2"/>
  </si>
  <si>
    <t>-</t>
    <phoneticPr fontId="2"/>
  </si>
  <si>
    <t>-</t>
    <phoneticPr fontId="2"/>
  </si>
  <si>
    <t>-</t>
    <phoneticPr fontId="2"/>
  </si>
  <si>
    <t>法非適用企業</t>
    <rPh sb="0" eb="1">
      <t>ホウ</t>
    </rPh>
    <rPh sb="1" eb="2">
      <t>ヒ</t>
    </rPh>
    <rPh sb="2" eb="4">
      <t>テキヨウ</t>
    </rPh>
    <rPh sb="4" eb="6">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</si>
</sst>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48103</c:v>
                </c:pt>
                <c:pt idx="3">
                  <c:v>45761</c:v>
                </c:pt>
                <c:pt idx="4">
                  <c:v>56255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43390</c:v>
                </c:pt>
                <c:pt idx="1">
                  <c:v>46112</c:v>
                </c:pt>
                <c:pt idx="2">
                  <c:v>68067</c:v>
                </c:pt>
                <c:pt idx="3">
                  <c:v>43188</c:v>
                </c:pt>
                <c:pt idx="4">
                  <c:v>49824</c:v>
                </c:pt>
              </c:numCache>
            </c:numRef>
          </c:val>
          <c:smooth val="0"/>
        </c:ser>
        <c:dLbls>
          <c:showLegendKey val="0"/>
          <c:showVal val="0"/>
          <c:showCatName val="0"/>
          <c:showSerName val="0"/>
          <c:showPercent val="0"/>
          <c:showBubbleSize val="0"/>
        </c:dLbls>
        <c:marker val="1"/>
        <c:smooth val="0"/>
        <c:axId val="117354496"/>
        <c:axId val="117356416"/>
      </c:lineChart>
      <c:catAx>
        <c:axId val="117354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356416"/>
        <c:crosses val="autoZero"/>
        <c:auto val="1"/>
        <c:lblAlgn val="ctr"/>
        <c:lblOffset val="100"/>
        <c:tickLblSkip val="1"/>
        <c:tickMarkSkip val="1"/>
        <c:noMultiLvlLbl val="0"/>
      </c:catAx>
      <c:valAx>
        <c:axId val="1173564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354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4.59</c:v>
                </c:pt>
                <c:pt idx="1">
                  <c:v>4.68</c:v>
                </c:pt>
                <c:pt idx="2">
                  <c:v>5.36</c:v>
                </c:pt>
                <c:pt idx="3">
                  <c:v>7.22</c:v>
                </c:pt>
                <c:pt idx="4">
                  <c:v>5.37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20.21</c:v>
                </c:pt>
                <c:pt idx="1">
                  <c:v>22.37</c:v>
                </c:pt>
                <c:pt idx="2">
                  <c:v>22.7</c:v>
                </c:pt>
                <c:pt idx="3">
                  <c:v>24.4</c:v>
                </c:pt>
                <c:pt idx="4">
                  <c:v>24.34</c:v>
                </c:pt>
              </c:numCache>
            </c:numRef>
          </c:val>
        </c:ser>
        <c:dLbls>
          <c:showLegendKey val="0"/>
          <c:showVal val="0"/>
          <c:showCatName val="0"/>
          <c:showSerName val="0"/>
          <c:showPercent val="0"/>
          <c:showBubbleSize val="0"/>
        </c:dLbls>
        <c:gapWidth val="250"/>
        <c:overlap val="100"/>
        <c:axId val="30985600"/>
        <c:axId val="30991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-0.18</c:v>
                </c:pt>
                <c:pt idx="1">
                  <c:v>2.4</c:v>
                </c:pt>
                <c:pt idx="2">
                  <c:v>1.28</c:v>
                </c:pt>
                <c:pt idx="3">
                  <c:v>3.75</c:v>
                </c:pt>
                <c:pt idx="4">
                  <c:v>-1.81</c:v>
                </c:pt>
              </c:numCache>
            </c:numRef>
          </c:val>
          <c:smooth val="0"/>
        </c:ser>
        <c:dLbls>
          <c:showLegendKey val="0"/>
          <c:showVal val="0"/>
          <c:showCatName val="0"/>
          <c:showSerName val="0"/>
          <c:showPercent val="0"/>
          <c:showBubbleSize val="0"/>
        </c:dLbls>
        <c:marker val="1"/>
        <c:smooth val="0"/>
        <c:axId val="30985600"/>
        <c:axId val="30991872"/>
      </c:lineChart>
      <c:catAx>
        <c:axId val="3098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991872"/>
        <c:crosses val="autoZero"/>
        <c:auto val="1"/>
        <c:lblAlgn val="ctr"/>
        <c:lblOffset val="100"/>
        <c:tickLblSkip val="1"/>
        <c:tickMarkSkip val="1"/>
        <c:noMultiLvlLbl val="0"/>
      </c:catAx>
      <c:valAx>
        <c:axId val="3099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8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0.02</c:v>
                </c:pt>
                <c:pt idx="4">
                  <c:v>#N/A</c:v>
                </c:pt>
                <c:pt idx="5">
                  <c:v>0.15</c:v>
                </c:pt>
                <c:pt idx="6">
                  <c:v>#N/A</c:v>
                </c:pt>
                <c:pt idx="7">
                  <c:v>0.19</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0.03</c:v>
                </c:pt>
                <c:pt idx="8">
                  <c:v>#N/A</c:v>
                </c:pt>
                <c:pt idx="9">
                  <c:v>0.04</c:v>
                </c:pt>
              </c:numCache>
            </c:numRef>
          </c:val>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0.11</c:v>
                </c:pt>
                <c:pt idx="2">
                  <c:v>#N/A</c:v>
                </c:pt>
                <c:pt idx="3">
                  <c:v>0.2</c:v>
                </c:pt>
                <c:pt idx="4">
                  <c:v>#N/A</c:v>
                </c:pt>
                <c:pt idx="5">
                  <c:v>7.0000000000000007E-2</c:v>
                </c:pt>
                <c:pt idx="6">
                  <c:v>#N/A</c:v>
                </c:pt>
                <c:pt idx="7">
                  <c:v>0.08</c:v>
                </c:pt>
                <c:pt idx="8">
                  <c:v>#N/A</c:v>
                </c:pt>
                <c:pt idx="9">
                  <c:v>7.0000000000000007E-2</c:v>
                </c:pt>
              </c:numCache>
            </c:numRef>
          </c:val>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0.13</c:v>
                </c:pt>
                <c:pt idx="4">
                  <c:v>#N/A</c:v>
                </c:pt>
                <c:pt idx="5">
                  <c:v>0.14000000000000001</c:v>
                </c:pt>
                <c:pt idx="6">
                  <c:v>#N/A</c:v>
                </c:pt>
                <c:pt idx="7">
                  <c:v>0.2</c:v>
                </c:pt>
                <c:pt idx="8">
                  <c:v>#N/A</c:v>
                </c:pt>
                <c:pt idx="9">
                  <c:v>0.25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0.17</c:v>
                </c:pt>
                <c:pt idx="4">
                  <c:v>#N/A</c:v>
                </c:pt>
                <c:pt idx="5">
                  <c:v>0.15</c:v>
                </c:pt>
                <c:pt idx="6">
                  <c:v>#N/A</c:v>
                </c:pt>
                <c:pt idx="7">
                  <c:v>0.15</c:v>
                </c:pt>
                <c:pt idx="8">
                  <c:v>#N/A</c:v>
                </c:pt>
                <c:pt idx="9">
                  <c:v>1.59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2.19</c:v>
                </c:pt>
                <c:pt idx="2">
                  <c:v>#N/A</c:v>
                </c:pt>
                <c:pt idx="3">
                  <c:v>1.52</c:v>
                </c:pt>
                <c:pt idx="4">
                  <c:v>#N/A</c:v>
                </c:pt>
                <c:pt idx="5">
                  <c:v>1.91</c:v>
                </c:pt>
                <c:pt idx="6">
                  <c:v>#N/A</c:v>
                </c:pt>
                <c:pt idx="7">
                  <c:v>1.38</c:v>
                </c:pt>
                <c:pt idx="8">
                  <c:v>#N/A</c:v>
                </c:pt>
                <c:pt idx="9">
                  <c:v>3.2</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3.17</c:v>
                </c:pt>
                <c:pt idx="2">
                  <c:v>#N/A</c:v>
                </c:pt>
                <c:pt idx="3">
                  <c:v>3.53</c:v>
                </c:pt>
                <c:pt idx="4">
                  <c:v>#N/A</c:v>
                </c:pt>
                <c:pt idx="5">
                  <c:v>3.59</c:v>
                </c:pt>
                <c:pt idx="6">
                  <c:v>#N/A</c:v>
                </c:pt>
                <c:pt idx="7">
                  <c:v>4.28</c:v>
                </c:pt>
                <c:pt idx="8">
                  <c:v>#N/A</c:v>
                </c:pt>
                <c:pt idx="9">
                  <c:v>4.49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4.59</c:v>
                </c:pt>
                <c:pt idx="2">
                  <c:v>#N/A</c:v>
                </c:pt>
                <c:pt idx="3">
                  <c:v>4.68</c:v>
                </c:pt>
                <c:pt idx="4">
                  <c:v>#N/A</c:v>
                </c:pt>
                <c:pt idx="5">
                  <c:v>5.36</c:v>
                </c:pt>
                <c:pt idx="6">
                  <c:v>#N/A</c:v>
                </c:pt>
                <c:pt idx="7">
                  <c:v>7.22</c:v>
                </c:pt>
                <c:pt idx="8">
                  <c:v>#N/A</c:v>
                </c:pt>
                <c:pt idx="9">
                  <c:v>5.37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6.67</c:v>
                </c:pt>
                <c:pt idx="2">
                  <c:v>#N/A</c:v>
                </c:pt>
                <c:pt idx="3">
                  <c:v>6.86</c:v>
                </c:pt>
                <c:pt idx="4">
                  <c:v>#N/A</c:v>
                </c:pt>
                <c:pt idx="5">
                  <c:v>6.97</c:v>
                </c:pt>
                <c:pt idx="6">
                  <c:v>#N/A</c:v>
                </c:pt>
                <c:pt idx="7">
                  <c:v>7.41</c:v>
                </c:pt>
                <c:pt idx="8">
                  <c:v>#N/A</c:v>
                </c:pt>
                <c:pt idx="9">
                  <c:v>8.19</c:v>
                </c:pt>
              </c:numCache>
            </c:numRef>
          </c:val>
        </c:ser>
        <c:dLbls>
          <c:showLegendKey val="0"/>
          <c:showVal val="0"/>
          <c:showCatName val="0"/>
          <c:showSerName val="0"/>
          <c:showPercent val="0"/>
          <c:showBubbleSize val="0"/>
        </c:dLbls>
        <c:gapWidth val="150"/>
        <c:overlap val="100"/>
        <c:axId val="33920896"/>
        <c:axId val="33922432"/>
      </c:barChart>
      <c:catAx>
        <c:axId val="3392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22432"/>
        <c:crosses val="autoZero"/>
        <c:auto val="1"/>
        <c:lblAlgn val="ctr"/>
        <c:lblOffset val="100"/>
        <c:tickLblSkip val="1"/>
        <c:tickMarkSkip val="1"/>
        <c:noMultiLvlLbl val="0"/>
      </c:catAx>
      <c:valAx>
        <c:axId val="3392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20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1886</c:v>
                </c:pt>
                <c:pt idx="5">
                  <c:v>1830</c:v>
                </c:pt>
                <c:pt idx="8">
                  <c:v>1788</c:v>
                </c:pt>
                <c:pt idx="11">
                  <c:v>1853</c:v>
                </c:pt>
                <c:pt idx="14">
                  <c:v>1892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141</c:v>
                </c:pt>
                <c:pt idx="3">
                  <c:v>103</c:v>
                </c:pt>
                <c:pt idx="6">
                  <c:v>53</c:v>
                </c:pt>
                <c:pt idx="9">
                  <c:v>49</c:v>
                </c:pt>
                <c:pt idx="12">
                  <c:v>28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163</c:v>
                </c:pt>
                <c:pt idx="3">
                  <c:v>83</c:v>
                </c:pt>
                <c:pt idx="6">
                  <c:v>78</c:v>
                </c:pt>
                <c:pt idx="9">
                  <c:v>74</c:v>
                </c:pt>
                <c:pt idx="12">
                  <c:v>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303</c:v>
                </c:pt>
                <c:pt idx="3">
                  <c:v>288</c:v>
                </c:pt>
                <c:pt idx="6">
                  <c:v>301</c:v>
                </c:pt>
                <c:pt idx="9">
                  <c:v>280</c:v>
                </c:pt>
                <c:pt idx="12">
                  <c:v>320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1615</c:v>
                </c:pt>
                <c:pt idx="3">
                  <c:v>1473</c:v>
                </c:pt>
                <c:pt idx="6">
                  <c:v>1510</c:v>
                </c:pt>
                <c:pt idx="9">
                  <c:v>1528</c:v>
                </c:pt>
                <c:pt idx="12">
                  <c:v>1498</c:v>
                </c:pt>
              </c:numCache>
            </c:numRef>
          </c:val>
        </c:ser>
        <c:dLbls>
          <c:showLegendKey val="0"/>
          <c:showVal val="0"/>
          <c:showCatName val="0"/>
          <c:showSerName val="0"/>
          <c:showPercent val="0"/>
          <c:showBubbleSize val="0"/>
        </c:dLbls>
        <c:gapWidth val="100"/>
        <c:overlap val="100"/>
        <c:axId val="33674368"/>
        <c:axId val="33676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336</c:v>
                </c:pt>
                <c:pt idx="2">
                  <c:v>#N/A</c:v>
                </c:pt>
                <c:pt idx="3">
                  <c:v>#N/A</c:v>
                </c:pt>
                <c:pt idx="4">
                  <c:v>117</c:v>
                </c:pt>
                <c:pt idx="5">
                  <c:v>#N/A</c:v>
                </c:pt>
                <c:pt idx="6">
                  <c:v>#N/A</c:v>
                </c:pt>
                <c:pt idx="7">
                  <c:v>154</c:v>
                </c:pt>
                <c:pt idx="8">
                  <c:v>#N/A</c:v>
                </c:pt>
                <c:pt idx="9">
                  <c:v>#N/A</c:v>
                </c:pt>
                <c:pt idx="10">
                  <c:v>78</c:v>
                </c:pt>
                <c:pt idx="11">
                  <c:v>#N/A</c:v>
                </c:pt>
                <c:pt idx="12">
                  <c:v>#N/A</c:v>
                </c:pt>
                <c:pt idx="13">
                  <c:v>28</c:v>
                </c:pt>
                <c:pt idx="14">
                  <c:v>#N/A</c:v>
                </c:pt>
              </c:numCache>
            </c:numRef>
          </c:val>
          <c:smooth val="0"/>
        </c:ser>
        <c:dLbls>
          <c:showLegendKey val="0"/>
          <c:showVal val="0"/>
          <c:showCatName val="0"/>
          <c:showSerName val="0"/>
          <c:showPercent val="0"/>
          <c:showBubbleSize val="0"/>
        </c:dLbls>
        <c:marker val="1"/>
        <c:smooth val="0"/>
        <c:axId val="33674368"/>
        <c:axId val="33676288"/>
      </c:lineChart>
      <c:catAx>
        <c:axId val="3367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76288"/>
        <c:crosses val="autoZero"/>
        <c:auto val="1"/>
        <c:lblAlgn val="ctr"/>
        <c:lblOffset val="100"/>
        <c:tickLblSkip val="1"/>
        <c:tickMarkSkip val="1"/>
        <c:noMultiLvlLbl val="0"/>
      </c:catAx>
      <c:valAx>
        <c:axId val="3367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7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13503</c:v>
                </c:pt>
                <c:pt idx="5">
                  <c:v>13880</c:v>
                </c:pt>
                <c:pt idx="8">
                  <c:v>14295</c:v>
                </c:pt>
                <c:pt idx="11">
                  <c:v>14575</c:v>
                </c:pt>
                <c:pt idx="14">
                  <c:v>15519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6627</c:v>
                </c:pt>
                <c:pt idx="5">
                  <c:v>6518</c:v>
                </c:pt>
                <c:pt idx="8">
                  <c:v>6434</c:v>
                </c:pt>
                <c:pt idx="11">
                  <c:v>6472</c:v>
                </c:pt>
                <c:pt idx="14">
                  <c:v>6442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5287</c:v>
                </c:pt>
                <c:pt idx="5">
                  <c:v>5467</c:v>
                </c:pt>
                <c:pt idx="8">
                  <c:v>6648</c:v>
                </c:pt>
                <c:pt idx="11">
                  <c:v>7238</c:v>
                </c:pt>
                <c:pt idx="14">
                  <c:v>7988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3394</c:v>
                </c:pt>
                <c:pt idx="3">
                  <c:v>2981</c:v>
                </c:pt>
                <c:pt idx="6">
                  <c:v>2785</c:v>
                </c:pt>
                <c:pt idx="9">
                  <c:v>2548</c:v>
                </c:pt>
                <c:pt idx="12">
                  <c:v>2494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849</c:v>
                </c:pt>
                <c:pt idx="3">
                  <c:v>810</c:v>
                </c:pt>
                <c:pt idx="6">
                  <c:v>794</c:v>
                </c:pt>
                <c:pt idx="9">
                  <c:v>726</c:v>
                </c:pt>
                <c:pt idx="12">
                  <c:v>711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3486</c:v>
                </c:pt>
                <c:pt idx="3">
                  <c:v>3142</c:v>
                </c:pt>
                <c:pt idx="6">
                  <c:v>3094</c:v>
                </c:pt>
                <c:pt idx="9">
                  <c:v>3051</c:v>
                </c:pt>
                <c:pt idx="12">
                  <c:v>3290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551</c:v>
                </c:pt>
                <c:pt idx="3">
                  <c:v>417</c:v>
                </c:pt>
                <c:pt idx="6">
                  <c:v>471</c:v>
                </c:pt>
                <c:pt idx="9">
                  <c:v>425</c:v>
                </c:pt>
                <c:pt idx="12">
                  <c:v>376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15295</c:v>
                </c:pt>
                <c:pt idx="3">
                  <c:v>15531</c:v>
                </c:pt>
                <c:pt idx="6">
                  <c:v>16383</c:v>
                </c:pt>
                <c:pt idx="9">
                  <c:v>16701</c:v>
                </c:pt>
                <c:pt idx="12">
                  <c:v>17071</c:v>
                </c:pt>
              </c:numCache>
            </c:numRef>
          </c:val>
        </c:ser>
        <c:dLbls>
          <c:showLegendKey val="0"/>
          <c:showVal val="0"/>
          <c:showCatName val="0"/>
          <c:showSerName val="0"/>
          <c:showPercent val="0"/>
          <c:showBubbleSize val="0"/>
        </c:dLbls>
        <c:gapWidth val="100"/>
        <c:overlap val="100"/>
        <c:axId val="33428608"/>
        <c:axId val="33430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3428608"/>
        <c:axId val="33430528"/>
      </c:lineChart>
      <c:catAx>
        <c:axId val="3342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430528"/>
        <c:crosses val="autoZero"/>
        <c:auto val="1"/>
        <c:lblAlgn val="ctr"/>
        <c:lblOffset val="100"/>
        <c:tickLblSkip val="1"/>
        <c:tickMarkSkip val="1"/>
        <c:noMultiLvlLbl val="0"/>
      </c:catAx>
      <c:valAx>
        <c:axId val="3343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2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56,395
56,100
89.44
19,271,291
18,391,603
607,274
11,307,990
17,071,145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en-US" altLang="ja-JP" sz="1300" baseline="0">
              <a:latin typeface="ＭＳ Ｐゴシック"/>
            </a:rPr>
            <a:t>H25</a:t>
          </a:r>
          <a:r>
            <a:rPr kumimoji="1" lang="ja-JP" altLang="en-US" sz="1300" baseline="0">
              <a:latin typeface="ＭＳ Ｐゴシック"/>
            </a:rPr>
            <a:t>の指数は前年度より変動がないが、単年度でみると、対前年度比で△</a:t>
          </a:r>
          <a:r>
            <a:rPr kumimoji="1" lang="en-US" altLang="ja-JP" sz="1300" baseline="0">
              <a:latin typeface="ＭＳ Ｐゴシック"/>
            </a:rPr>
            <a:t>0.01</a:t>
          </a:r>
          <a:r>
            <a:rPr kumimoji="1" lang="ja-JP" altLang="en-US" sz="1300" baseline="0">
              <a:latin typeface="ＭＳ Ｐゴシック"/>
            </a:rPr>
            <a:t>の微減となっている。主な要因としては、法人税割の減（算入額ベースで△</a:t>
          </a:r>
          <a:r>
            <a:rPr kumimoji="1" lang="en-US" altLang="ja-JP" sz="1300" baseline="0">
              <a:latin typeface="ＭＳ Ｐゴシック"/>
            </a:rPr>
            <a:t>33%</a:t>
          </a:r>
          <a:r>
            <a:rPr kumimoji="1" lang="ja-JP" altLang="en-US" sz="1300" baseline="0">
              <a:latin typeface="ＭＳ Ｐゴシック"/>
            </a:rPr>
            <a:t>）が挙げられる。その一方で、地域の元気づくり推進費、臨時財政対策債の償還による公債費の増等で、振替前需要額は増（算入額ベース</a:t>
          </a:r>
          <a:r>
            <a:rPr kumimoji="1" lang="en-US" altLang="ja-JP" sz="1300" baseline="0">
              <a:latin typeface="ＭＳ Ｐゴシック"/>
            </a:rPr>
            <a:t>+0.2%</a:t>
          </a:r>
          <a:r>
            <a:rPr kumimoji="1" lang="ja-JP" altLang="en-US" sz="1300" baseline="0">
              <a:latin typeface="ＭＳ Ｐゴシック"/>
            </a:rPr>
            <a:t>）となる。しかし、臨時財政対策債振替相当額が、財政力指数により増（算入額ベース</a:t>
          </a:r>
          <a:r>
            <a:rPr kumimoji="1" lang="en-US" altLang="ja-JP" sz="1300" baseline="0">
              <a:latin typeface="ＭＳ Ｐゴシック"/>
            </a:rPr>
            <a:t>+13.8%</a:t>
          </a:r>
          <a:r>
            <a:rPr kumimoji="1" lang="ja-JP" altLang="en-US" sz="1300" baseline="0">
              <a:latin typeface="ＭＳ Ｐゴシック"/>
            </a:rPr>
            <a:t>）となり、結果的に基準財政需要額は減となった。今後、需要額の増が勝る見通しのため、財政力の逓減傾向は続いていくと予想される。</a:t>
          </a:r>
          <a:endParaRPr kumimoji="1" lang="en-US" altLang="ja-JP" sz="1300" baseline="0">
            <a:latin typeface="ＭＳ Ｐゴシック"/>
          </a:endParaRPr>
        </a:p>
        <a:p>
          <a:r>
            <a:rPr kumimoji="1" lang="ja-JP" altLang="en-US" sz="1300" baseline="0">
              <a:latin typeface="ＭＳ Ｐゴシック"/>
            </a:rPr>
            <a:t>　健全な財政を維持しつつ、増大する資金需要に対応するため、適切な実施計画に基づく財政運営に努めていく。</a:t>
          </a:r>
          <a:endParaRPr kumimoji="1" lang="en-US" altLang="ja-JP" sz="1300" baseline="0">
            <a:latin typeface="ＭＳ Ｐゴシック"/>
          </a:endParaRPr>
        </a:p>
        <a:p>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5" name="直線コネクタ 64"/>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90715</xdr:rowOff>
    </xdr:from>
    <xdr:to>
      <xdr:col>7</xdr:col>
      <xdr:colOff>152400</xdr:colOff>
      <xdr:row>38</xdr:row>
      <xdr:rowOff>90715</xdr:rowOff>
    </xdr:to>
    <xdr:cxnSp macro="">
      <xdr:nvCxnSpPr>
        <xdr:cNvPr id="70" name="直線コネクタ 69"/>
        <xdr:cNvCxnSpPr/>
      </xdr:nvCxnSpPr>
      <xdr:spPr>
        <a:xfrm>
          <a:off x="4114800" y="6605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21772</xdr:rowOff>
    </xdr:from>
    <xdr:to>
      <xdr:col>6</xdr:col>
      <xdr:colOff>0</xdr:colOff>
      <xdr:row>38</xdr:row>
      <xdr:rowOff>90715</xdr:rowOff>
    </xdr:to>
    <xdr:cxnSp macro="">
      <xdr:nvCxnSpPr>
        <xdr:cNvPr id="73" name="直線コネクタ 72"/>
        <xdr:cNvCxnSpPr/>
      </xdr:nvCxnSpPr>
      <xdr:spPr>
        <a:xfrm>
          <a:off x="3225800" y="65368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55336</xdr:rowOff>
    </xdr:from>
    <xdr:to>
      <xdr:col>4</xdr:col>
      <xdr:colOff>482600</xdr:colOff>
      <xdr:row>38</xdr:row>
      <xdr:rowOff>21772</xdr:rowOff>
    </xdr:to>
    <xdr:cxnSp macro="">
      <xdr:nvCxnSpPr>
        <xdr:cNvPr id="76" name="直線コネクタ 75"/>
        <xdr:cNvCxnSpPr/>
      </xdr:nvCxnSpPr>
      <xdr:spPr>
        <a:xfrm>
          <a:off x="2336800" y="639898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157843</xdr:rowOff>
    </xdr:from>
    <xdr:to>
      <xdr:col>3</xdr:col>
      <xdr:colOff>279400</xdr:colOff>
      <xdr:row>37</xdr:row>
      <xdr:rowOff>55336</xdr:rowOff>
    </xdr:to>
    <xdr:cxnSp macro="">
      <xdr:nvCxnSpPr>
        <xdr:cNvPr id="79" name="直線コネクタ 78"/>
        <xdr:cNvCxnSpPr/>
      </xdr:nvCxnSpPr>
      <xdr:spPr>
        <a:xfrm>
          <a:off x="1447800" y="633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108857</xdr:rowOff>
    </xdr:from>
    <xdr:to>
      <xdr:col>3</xdr:col>
      <xdr:colOff>330200</xdr:colOff>
      <xdr:row>39</xdr:row>
      <xdr:rowOff>39007</xdr:rowOff>
    </xdr:to>
    <xdr:sp macro="" textlink="">
      <xdr:nvSpPr>
        <xdr:cNvPr id="80" name="フローチャート : 判断 79"/>
        <xdr:cNvSpPr/>
      </xdr:nvSpPr>
      <xdr:spPr>
        <a:xfrm>
          <a:off x="2286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23784</xdr:rowOff>
    </xdr:from>
    <xdr:ext cx="762000" cy="259045"/>
    <xdr:sp macro="" textlink="">
      <xdr:nvSpPr>
        <xdr:cNvPr id="81" name="テキスト ボックス 80"/>
        <xdr:cNvSpPr txBox="1"/>
      </xdr:nvSpPr>
      <xdr:spPr>
        <a:xfrm>
          <a:off x="1955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73478</xdr:rowOff>
    </xdr:from>
    <xdr:to>
      <xdr:col>2</xdr:col>
      <xdr:colOff>127000</xdr:colOff>
      <xdr:row>38</xdr:row>
      <xdr:rowOff>3628</xdr:rowOff>
    </xdr:to>
    <xdr:sp macro="" textlink="">
      <xdr:nvSpPr>
        <xdr:cNvPr id="82" name="フローチャート : 判断 81"/>
        <xdr:cNvSpPr/>
      </xdr:nvSpPr>
      <xdr:spPr>
        <a:xfrm>
          <a:off x="139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159855</xdr:rowOff>
    </xdr:from>
    <xdr:ext cx="762000" cy="259045"/>
    <xdr:sp macro="" textlink="">
      <xdr:nvSpPr>
        <xdr:cNvPr id="83" name="テキスト ボックス 82"/>
        <xdr:cNvSpPr txBox="1"/>
      </xdr:nvSpPr>
      <xdr:spPr>
        <a:xfrm>
          <a:off x="1066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39915</xdr:rowOff>
    </xdr:from>
    <xdr:to>
      <xdr:col>7</xdr:col>
      <xdr:colOff>203200</xdr:colOff>
      <xdr:row>38</xdr:row>
      <xdr:rowOff>141515</xdr:rowOff>
    </xdr:to>
    <xdr:sp macro="" textlink="">
      <xdr:nvSpPr>
        <xdr:cNvPr id="89" name="円/楕円 88"/>
        <xdr:cNvSpPr/>
      </xdr:nvSpPr>
      <xdr:spPr>
        <a:xfrm>
          <a:off x="4902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56441</xdr:rowOff>
    </xdr:from>
    <xdr:ext cx="762000" cy="259045"/>
    <xdr:sp macro="" textlink="">
      <xdr:nvSpPr>
        <xdr:cNvPr id="90" name="財政力該当値テキスト"/>
        <xdr:cNvSpPr txBox="1"/>
      </xdr:nvSpPr>
      <xdr:spPr>
        <a:xfrm>
          <a:off x="5041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39915</xdr:rowOff>
    </xdr:from>
    <xdr:to>
      <xdr:col>6</xdr:col>
      <xdr:colOff>50800</xdr:colOff>
      <xdr:row>38</xdr:row>
      <xdr:rowOff>141515</xdr:rowOff>
    </xdr:to>
    <xdr:sp macro="" textlink="">
      <xdr:nvSpPr>
        <xdr:cNvPr id="91" name="円/楕円 90"/>
        <xdr:cNvSpPr/>
      </xdr:nvSpPr>
      <xdr:spPr>
        <a:xfrm>
          <a:off x="4064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151691</xdr:rowOff>
    </xdr:from>
    <xdr:ext cx="736600" cy="259045"/>
    <xdr:sp macro="" textlink="">
      <xdr:nvSpPr>
        <xdr:cNvPr id="92" name="テキスト ボックス 91"/>
        <xdr:cNvSpPr txBox="1"/>
      </xdr:nvSpPr>
      <xdr:spPr>
        <a:xfrm>
          <a:off x="3733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142422</xdr:rowOff>
    </xdr:from>
    <xdr:to>
      <xdr:col>4</xdr:col>
      <xdr:colOff>533400</xdr:colOff>
      <xdr:row>38</xdr:row>
      <xdr:rowOff>72572</xdr:rowOff>
    </xdr:to>
    <xdr:sp macro="" textlink="">
      <xdr:nvSpPr>
        <xdr:cNvPr id="93" name="円/楕円 92"/>
        <xdr:cNvSpPr/>
      </xdr:nvSpPr>
      <xdr:spPr>
        <a:xfrm>
          <a:off x="3175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82749</xdr:rowOff>
    </xdr:from>
    <xdr:ext cx="762000" cy="259045"/>
    <xdr:sp macro="" textlink="">
      <xdr:nvSpPr>
        <xdr:cNvPr id="94" name="テキスト ボックス 93"/>
        <xdr:cNvSpPr txBox="1"/>
      </xdr:nvSpPr>
      <xdr:spPr>
        <a:xfrm>
          <a:off x="2844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4536</xdr:rowOff>
    </xdr:from>
    <xdr:to>
      <xdr:col>3</xdr:col>
      <xdr:colOff>330200</xdr:colOff>
      <xdr:row>37</xdr:row>
      <xdr:rowOff>106136</xdr:rowOff>
    </xdr:to>
    <xdr:sp macro="" textlink="">
      <xdr:nvSpPr>
        <xdr:cNvPr id="95" name="円/楕円 94"/>
        <xdr:cNvSpPr/>
      </xdr:nvSpPr>
      <xdr:spPr>
        <a:xfrm>
          <a:off x="2286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116313</xdr:rowOff>
    </xdr:from>
    <xdr:ext cx="762000" cy="259045"/>
    <xdr:sp macro="" textlink="">
      <xdr:nvSpPr>
        <xdr:cNvPr id="96" name="テキスト ボックス 95"/>
        <xdr:cNvSpPr txBox="1"/>
      </xdr:nvSpPr>
      <xdr:spPr>
        <a:xfrm>
          <a:off x="1955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107043</xdr:rowOff>
    </xdr:from>
    <xdr:to>
      <xdr:col>2</xdr:col>
      <xdr:colOff>127000</xdr:colOff>
      <xdr:row>37</xdr:row>
      <xdr:rowOff>37193</xdr:rowOff>
    </xdr:to>
    <xdr:sp macro="" textlink="">
      <xdr:nvSpPr>
        <xdr:cNvPr id="97" name="円/楕円 96"/>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47370</xdr:rowOff>
    </xdr:from>
    <xdr:ext cx="762000" cy="259045"/>
    <xdr:sp macro="" textlink="">
      <xdr:nvSpPr>
        <xdr:cNvPr id="98" name="テキスト ボックス 97"/>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全職員給与の</a:t>
          </a:r>
          <a:r>
            <a:rPr kumimoji="1" lang="en-US" altLang="ja-JP" sz="1150">
              <a:latin typeface="ＭＳ Ｐゴシック"/>
            </a:rPr>
            <a:t>1.5%</a:t>
          </a:r>
          <a:r>
            <a:rPr kumimoji="1" lang="ja-JP" altLang="en-US" sz="1150">
              <a:latin typeface="ＭＳ Ｐゴシック"/>
            </a:rPr>
            <a:t>及び国の要請に基づく一般職給与の</a:t>
          </a:r>
          <a:r>
            <a:rPr kumimoji="1" lang="en-US" altLang="ja-JP" sz="1150">
              <a:latin typeface="ＭＳ Ｐゴシック"/>
            </a:rPr>
            <a:t>0.5</a:t>
          </a:r>
          <a:r>
            <a:rPr kumimoji="1" lang="ja-JP" altLang="en-US" sz="1150">
              <a:latin typeface="ＭＳ Ｐゴシック"/>
            </a:rPr>
            <a:t>～</a:t>
          </a:r>
          <a:r>
            <a:rPr kumimoji="1" lang="en-US" altLang="ja-JP" sz="1150">
              <a:latin typeface="ＭＳ Ｐゴシック"/>
            </a:rPr>
            <a:t>4.5%</a:t>
          </a:r>
          <a:r>
            <a:rPr kumimoji="1" lang="ja-JP" altLang="en-US" sz="1150">
              <a:latin typeface="ＭＳ Ｐゴシック"/>
            </a:rPr>
            <a:t>のカット、退職者数の減により人件費が対前年度</a:t>
          </a:r>
          <a:r>
            <a:rPr kumimoji="1" lang="en-US" altLang="ja-JP" sz="1150">
              <a:latin typeface="ＭＳ Ｐゴシック"/>
            </a:rPr>
            <a:t>9.0%</a:t>
          </a:r>
          <a:r>
            <a:rPr kumimoji="1" lang="ja-JP" altLang="en-US" sz="1150">
              <a:latin typeface="ＭＳ Ｐゴシック"/>
            </a:rPr>
            <a:t>、補助費等</a:t>
          </a:r>
          <a:r>
            <a:rPr kumimoji="1" lang="en-US" altLang="ja-JP" sz="1150">
              <a:latin typeface="ＭＳ Ｐゴシック"/>
            </a:rPr>
            <a:t>6.6%</a:t>
          </a:r>
          <a:r>
            <a:rPr kumimoji="1" lang="ja-JP" altLang="en-US" sz="1150">
              <a:latin typeface="ＭＳ Ｐゴシック"/>
            </a:rPr>
            <a:t>の減（いずれも歳出額ベース）により、経常経費充当一般財源が減となった。一方、歳入では所得割、たばこ税の増に伴い地方税が</a:t>
          </a:r>
          <a:r>
            <a:rPr kumimoji="1" lang="en-US" altLang="ja-JP" sz="1150">
              <a:latin typeface="ＭＳ Ｐゴシック"/>
            </a:rPr>
            <a:t>1.2%</a:t>
          </a:r>
          <a:r>
            <a:rPr kumimoji="1" lang="ja-JP" altLang="en-US" sz="1150">
              <a:latin typeface="ＭＳ Ｐゴシック"/>
            </a:rPr>
            <a:t>の増となった結果、経常一般財源総額が</a:t>
          </a:r>
          <a:r>
            <a:rPr kumimoji="1" lang="en-US" altLang="ja-JP" sz="1150">
              <a:latin typeface="ＭＳ Ｐゴシック"/>
            </a:rPr>
            <a:t>1.4%</a:t>
          </a:r>
          <a:r>
            <a:rPr kumimoji="1" lang="ja-JP" altLang="en-US" sz="1150">
              <a:latin typeface="ＭＳ Ｐゴシック"/>
            </a:rPr>
            <a:t>の増となり、経常収支比率が対前年度</a:t>
          </a:r>
          <a:r>
            <a:rPr kumimoji="1" lang="en-US" altLang="ja-JP" sz="1150">
              <a:latin typeface="ＭＳ Ｐゴシック"/>
            </a:rPr>
            <a:t>2.6%</a:t>
          </a:r>
          <a:r>
            <a:rPr kumimoji="1" lang="ja-JP" altLang="en-US" sz="1150">
              <a:latin typeface="ＭＳ Ｐゴシック"/>
            </a:rPr>
            <a:t>減少した。</a:t>
          </a:r>
          <a:endParaRPr kumimoji="1" lang="en-US" altLang="ja-JP" sz="1150">
            <a:latin typeface="ＭＳ Ｐゴシック"/>
          </a:endParaRPr>
        </a:p>
        <a:p>
          <a:r>
            <a:rPr kumimoji="1" lang="ja-JP" altLang="en-US" sz="1150">
              <a:latin typeface="ＭＳ Ｐゴシック"/>
            </a:rPr>
            <a:t>　当市では、臨時財政対策債の発行抑制を行っているため、経常収支比率が高くなる要因はあるものの、定員適正化計画</a:t>
          </a:r>
          <a:r>
            <a:rPr kumimoji="1" lang="ja-JP" altLang="en-US" sz="1150" b="0">
              <a:latin typeface="ＭＳ Ｐゴシック"/>
            </a:rPr>
            <a:t>の</a:t>
          </a:r>
          <a:r>
            <a:rPr kumimoji="1" lang="ja-JP" altLang="en-US" sz="1150">
              <a:latin typeface="ＭＳ Ｐゴシック"/>
            </a:rPr>
            <a:t>実施や財政改革により、類似団体の平均より低い数値に抑えられている。今後、扶助費や公債費の伸びが予想されており、引き続き自主財源の確保や歳出削減に努めていく。</a:t>
          </a:r>
          <a:endParaRPr kumimoji="1" lang="en-US" altLang="ja-JP" sz="11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169635</xdr:rowOff>
    </xdr:to>
    <xdr:cxnSp macro="">
      <xdr:nvCxnSpPr>
        <xdr:cNvPr id="130" name="直線コネクタ 129"/>
        <xdr:cNvCxnSpPr/>
      </xdr:nvCxnSpPr>
      <xdr:spPr>
        <a:xfrm flipV="1">
          <a:off x="4953000" y="100711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141712</xdr:rowOff>
    </xdr:from>
    <xdr:ext cx="762000" cy="259045"/>
    <xdr:sp macro="" textlink="">
      <xdr:nvSpPr>
        <xdr:cNvPr id="131" name="財政構造の弾力性最小値テキスト"/>
        <xdr:cNvSpPr txBox="1"/>
      </xdr:nvSpPr>
      <xdr:spPr>
        <a:xfrm>
          <a:off x="5041900" y="1162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7</xdr:col>
      <xdr:colOff>63500</xdr:colOff>
      <xdr:row>67</xdr:row>
      <xdr:rowOff>169635</xdr:rowOff>
    </xdr:from>
    <xdr:to>
      <xdr:col>7</xdr:col>
      <xdr:colOff>241300</xdr:colOff>
      <xdr:row>67</xdr:row>
      <xdr:rowOff>169635</xdr:rowOff>
    </xdr:to>
    <xdr:cxnSp macro="">
      <xdr:nvCxnSpPr>
        <xdr:cNvPr id="132" name="直線コネクタ 131"/>
        <xdr:cNvCxnSpPr/>
      </xdr:nvCxnSpPr>
      <xdr:spPr>
        <a:xfrm>
          <a:off x="4864100" y="116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3"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4" name="直線コネクタ 133"/>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128815</xdr:rowOff>
    </xdr:from>
    <xdr:to>
      <xdr:col>7</xdr:col>
      <xdr:colOff>152400</xdr:colOff>
      <xdr:row>62</xdr:row>
      <xdr:rowOff>84667</xdr:rowOff>
    </xdr:to>
    <xdr:cxnSp macro="">
      <xdr:nvCxnSpPr>
        <xdr:cNvPr id="135" name="直線コネクタ 134"/>
        <xdr:cNvCxnSpPr/>
      </xdr:nvCxnSpPr>
      <xdr:spPr>
        <a:xfrm flipV="1">
          <a:off x="4114800" y="10415815"/>
          <a:ext cx="8382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6851</xdr:rowOff>
    </xdr:from>
    <xdr:ext cx="762000" cy="259045"/>
    <xdr:sp macro="" textlink="">
      <xdr:nvSpPr>
        <xdr:cNvPr id="136" name="財政構造の弾力性平均値テキスト"/>
        <xdr:cNvSpPr txBox="1"/>
      </xdr:nvSpPr>
      <xdr:spPr>
        <a:xfrm>
          <a:off x="5041900" y="1080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34774</xdr:rowOff>
    </xdr:from>
    <xdr:to>
      <xdr:col>7</xdr:col>
      <xdr:colOff>203200</xdr:colOff>
      <xdr:row>63</xdr:row>
      <xdr:rowOff>136374</xdr:rowOff>
    </xdr:to>
    <xdr:sp macro="" textlink="">
      <xdr:nvSpPr>
        <xdr:cNvPr id="137" name="フローチャート : 判断 136"/>
        <xdr:cNvSpPr/>
      </xdr:nvSpPr>
      <xdr:spPr>
        <a:xfrm>
          <a:off x="4902200" y="108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162378</xdr:rowOff>
    </xdr:from>
    <xdr:to>
      <xdr:col>6</xdr:col>
      <xdr:colOff>0</xdr:colOff>
      <xdr:row>62</xdr:row>
      <xdr:rowOff>84667</xdr:rowOff>
    </xdr:to>
    <xdr:cxnSp macro="">
      <xdr:nvCxnSpPr>
        <xdr:cNvPr id="138" name="直線コネクタ 137"/>
        <xdr:cNvCxnSpPr/>
      </xdr:nvCxnSpPr>
      <xdr:spPr>
        <a:xfrm>
          <a:off x="3225800" y="10277928"/>
          <a:ext cx="889000" cy="4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138188</xdr:rowOff>
    </xdr:from>
    <xdr:to>
      <xdr:col>6</xdr:col>
      <xdr:colOff>50800</xdr:colOff>
      <xdr:row>64</xdr:row>
      <xdr:rowOff>68338</xdr:rowOff>
    </xdr:to>
    <xdr:sp macro="" textlink="">
      <xdr:nvSpPr>
        <xdr:cNvPr id="139" name="フローチャート : 判断 138"/>
        <xdr:cNvSpPr/>
      </xdr:nvSpPr>
      <xdr:spPr>
        <a:xfrm>
          <a:off x="4064000" y="1093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53115</xdr:rowOff>
    </xdr:from>
    <xdr:ext cx="736600" cy="259045"/>
    <xdr:sp macro="" textlink="">
      <xdr:nvSpPr>
        <xdr:cNvPr id="140" name="テキスト ボックス 139"/>
        <xdr:cNvSpPr txBox="1"/>
      </xdr:nvSpPr>
      <xdr:spPr>
        <a:xfrm>
          <a:off x="3733800" y="1102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162378</xdr:rowOff>
    </xdr:from>
    <xdr:to>
      <xdr:col>4</xdr:col>
      <xdr:colOff>482600</xdr:colOff>
      <xdr:row>63</xdr:row>
      <xdr:rowOff>16631</xdr:rowOff>
    </xdr:to>
    <xdr:cxnSp macro="">
      <xdr:nvCxnSpPr>
        <xdr:cNvPr id="141" name="直線コネクタ 140"/>
        <xdr:cNvCxnSpPr/>
      </xdr:nvCxnSpPr>
      <xdr:spPr>
        <a:xfrm flipV="1">
          <a:off x="2336800" y="10277928"/>
          <a:ext cx="889000" cy="54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302</xdr:rowOff>
    </xdr:from>
    <xdr:to>
      <xdr:col>4</xdr:col>
      <xdr:colOff>533400</xdr:colOff>
      <xdr:row>63</xdr:row>
      <xdr:rowOff>101902</xdr:rowOff>
    </xdr:to>
    <xdr:sp macro="" textlink="">
      <xdr:nvSpPr>
        <xdr:cNvPr id="142" name="フローチャート : 判断 141"/>
        <xdr:cNvSpPr/>
      </xdr:nvSpPr>
      <xdr:spPr>
        <a:xfrm>
          <a:off x="3175000" y="108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86679</xdr:rowOff>
    </xdr:from>
    <xdr:ext cx="762000" cy="259045"/>
    <xdr:sp macro="" textlink="">
      <xdr:nvSpPr>
        <xdr:cNvPr id="143" name="テキスト ボックス 142"/>
        <xdr:cNvSpPr txBox="1"/>
      </xdr:nvSpPr>
      <xdr:spPr>
        <a:xfrm>
          <a:off x="2844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16631</xdr:rowOff>
    </xdr:from>
    <xdr:to>
      <xdr:col>3</xdr:col>
      <xdr:colOff>279400</xdr:colOff>
      <xdr:row>67</xdr:row>
      <xdr:rowOff>123674</xdr:rowOff>
    </xdr:to>
    <xdr:cxnSp macro="">
      <xdr:nvCxnSpPr>
        <xdr:cNvPr id="144" name="直線コネクタ 143"/>
        <xdr:cNvCxnSpPr/>
      </xdr:nvCxnSpPr>
      <xdr:spPr>
        <a:xfrm flipV="1">
          <a:off x="1447800" y="10817981"/>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160262</xdr:rowOff>
    </xdr:from>
    <xdr:to>
      <xdr:col>3</xdr:col>
      <xdr:colOff>330200</xdr:colOff>
      <xdr:row>63</xdr:row>
      <xdr:rowOff>90412</xdr:rowOff>
    </xdr:to>
    <xdr:sp macro="" textlink="">
      <xdr:nvSpPr>
        <xdr:cNvPr id="145" name="フローチャート : 判断 144"/>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75189</xdr:rowOff>
    </xdr:from>
    <xdr:ext cx="762000" cy="259045"/>
    <xdr:sp macro="" textlink="">
      <xdr:nvSpPr>
        <xdr:cNvPr id="146" name="テキスト ボックス 145"/>
        <xdr:cNvSpPr txBox="1"/>
      </xdr:nvSpPr>
      <xdr:spPr>
        <a:xfrm>
          <a:off x="1955800" y="108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81643</xdr:rowOff>
    </xdr:from>
    <xdr:to>
      <xdr:col>2</xdr:col>
      <xdr:colOff>127000</xdr:colOff>
      <xdr:row>65</xdr:row>
      <xdr:rowOff>11793</xdr:rowOff>
    </xdr:to>
    <xdr:sp macro="" textlink="">
      <xdr:nvSpPr>
        <xdr:cNvPr id="147" name="フローチャート : 判断 146"/>
        <xdr:cNvSpPr/>
      </xdr:nvSpPr>
      <xdr:spPr>
        <a:xfrm>
          <a:off x="1397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21970</xdr:rowOff>
    </xdr:from>
    <xdr:ext cx="762000" cy="259045"/>
    <xdr:sp macro="" textlink="">
      <xdr:nvSpPr>
        <xdr:cNvPr id="148" name="テキスト ボックス 147"/>
        <xdr:cNvSpPr txBox="1"/>
      </xdr:nvSpPr>
      <xdr:spPr>
        <a:xfrm>
          <a:off x="1066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78015</xdr:rowOff>
    </xdr:from>
    <xdr:to>
      <xdr:col>7</xdr:col>
      <xdr:colOff>203200</xdr:colOff>
      <xdr:row>61</xdr:row>
      <xdr:rowOff>8165</xdr:rowOff>
    </xdr:to>
    <xdr:sp macro="" textlink="">
      <xdr:nvSpPr>
        <xdr:cNvPr id="154" name="円/楕円 153"/>
        <xdr:cNvSpPr/>
      </xdr:nvSpPr>
      <xdr:spPr>
        <a:xfrm>
          <a:off x="4902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94542</xdr:rowOff>
    </xdr:from>
    <xdr:ext cx="762000" cy="259045"/>
    <xdr:sp macro="" textlink="">
      <xdr:nvSpPr>
        <xdr:cNvPr id="155" name="財政構造の弾力性該当値テキスト"/>
        <xdr:cNvSpPr txBox="1"/>
      </xdr:nvSpPr>
      <xdr:spPr>
        <a:xfrm>
          <a:off x="5041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33867</xdr:rowOff>
    </xdr:from>
    <xdr:to>
      <xdr:col>6</xdr:col>
      <xdr:colOff>50800</xdr:colOff>
      <xdr:row>62</xdr:row>
      <xdr:rowOff>135467</xdr:rowOff>
    </xdr:to>
    <xdr:sp macro="" textlink="">
      <xdr:nvSpPr>
        <xdr:cNvPr id="156" name="円/楕円 155"/>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145644</xdr:rowOff>
    </xdr:from>
    <xdr:ext cx="736600" cy="259045"/>
    <xdr:sp macro="" textlink="">
      <xdr:nvSpPr>
        <xdr:cNvPr id="157" name="テキスト ボックス 156"/>
        <xdr:cNvSpPr txBox="1"/>
      </xdr:nvSpPr>
      <xdr:spPr>
        <a:xfrm>
          <a:off x="3733800" y="1043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111578</xdr:rowOff>
    </xdr:from>
    <xdr:to>
      <xdr:col>4</xdr:col>
      <xdr:colOff>533400</xdr:colOff>
      <xdr:row>60</xdr:row>
      <xdr:rowOff>41728</xdr:rowOff>
    </xdr:to>
    <xdr:sp macro="" textlink="">
      <xdr:nvSpPr>
        <xdr:cNvPr id="158" name="円/楕円 157"/>
        <xdr:cNvSpPr/>
      </xdr:nvSpPr>
      <xdr:spPr>
        <a:xfrm>
          <a:off x="3175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51905</xdr:rowOff>
    </xdr:from>
    <xdr:ext cx="762000" cy="259045"/>
    <xdr:sp macro="" textlink="">
      <xdr:nvSpPr>
        <xdr:cNvPr id="159" name="テキスト ボックス 158"/>
        <xdr:cNvSpPr txBox="1"/>
      </xdr:nvSpPr>
      <xdr:spPr>
        <a:xfrm>
          <a:off x="2844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137281</xdr:rowOff>
    </xdr:from>
    <xdr:to>
      <xdr:col>3</xdr:col>
      <xdr:colOff>330200</xdr:colOff>
      <xdr:row>63</xdr:row>
      <xdr:rowOff>67431</xdr:rowOff>
    </xdr:to>
    <xdr:sp macro="" textlink="">
      <xdr:nvSpPr>
        <xdr:cNvPr id="160" name="円/楕円 159"/>
        <xdr:cNvSpPr/>
      </xdr:nvSpPr>
      <xdr:spPr>
        <a:xfrm>
          <a:off x="2286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77608</xdr:rowOff>
    </xdr:from>
    <xdr:ext cx="762000" cy="259045"/>
    <xdr:sp macro="" textlink="">
      <xdr:nvSpPr>
        <xdr:cNvPr id="161" name="テキスト ボックス 160"/>
        <xdr:cNvSpPr txBox="1"/>
      </xdr:nvSpPr>
      <xdr:spPr>
        <a:xfrm>
          <a:off x="1955800" y="105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72874</xdr:rowOff>
    </xdr:from>
    <xdr:to>
      <xdr:col>2</xdr:col>
      <xdr:colOff>127000</xdr:colOff>
      <xdr:row>68</xdr:row>
      <xdr:rowOff>3024</xdr:rowOff>
    </xdr:to>
    <xdr:sp macro="" textlink="">
      <xdr:nvSpPr>
        <xdr:cNvPr id="162" name="円/楕円 161"/>
        <xdr:cNvSpPr/>
      </xdr:nvSpPr>
      <xdr:spPr>
        <a:xfrm>
          <a:off x="1397000" y="115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159251</xdr:rowOff>
    </xdr:from>
    <xdr:ext cx="762000" cy="259045"/>
    <xdr:sp macro="" textlink="">
      <xdr:nvSpPr>
        <xdr:cNvPr id="163" name="テキスト ボックス 162"/>
        <xdr:cNvSpPr txBox="1"/>
      </xdr:nvSpPr>
      <xdr:spPr>
        <a:xfrm>
          <a:off x="1066800" y="116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過去からの職員数削減、給与カット、退職者数の減等により人件費は減少しており、比較的低い数値に抑えられている。定員適正化計画や行財政改革の成果が表れていると考えられる。</a:t>
          </a:r>
          <a:endParaRPr kumimoji="1" lang="en-US" altLang="ja-JP" sz="1300">
            <a:latin typeface="ＭＳ Ｐゴシック"/>
          </a:endParaRPr>
        </a:p>
        <a:p>
          <a:r>
            <a:rPr kumimoji="1" lang="ja-JP" altLang="en-US" sz="1300">
              <a:latin typeface="ＭＳ Ｐゴシック"/>
            </a:rPr>
            <a:t>　引き続き、職員配置の適正化、民間委託の推進等により、さらに効率のよい行財政運営に努めていく。一方で、当市の職員の年齢構成において、退職者数が一時期に偏ってしまう状況にあり退職金の増が予想される。これに備え、計画的に職員退職手当積立により財源確保を行っていく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107228</xdr:rowOff>
    </xdr:from>
    <xdr:to>
      <xdr:col>7</xdr:col>
      <xdr:colOff>152400</xdr:colOff>
      <xdr:row>88</xdr:row>
      <xdr:rowOff>44982</xdr:rowOff>
    </xdr:to>
    <xdr:cxnSp macro="">
      <xdr:nvCxnSpPr>
        <xdr:cNvPr id="193" name="直線コネクタ 192"/>
        <xdr:cNvCxnSpPr/>
      </xdr:nvCxnSpPr>
      <xdr:spPr>
        <a:xfrm flipV="1">
          <a:off x="4953000" y="13823228"/>
          <a:ext cx="0" cy="1309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17059</xdr:rowOff>
    </xdr:from>
    <xdr:ext cx="762000" cy="259045"/>
    <xdr:sp macro="" textlink="">
      <xdr:nvSpPr>
        <xdr:cNvPr id="194" name="人件費・物件費等の状況最小値テキスト"/>
        <xdr:cNvSpPr txBox="1"/>
      </xdr:nvSpPr>
      <xdr:spPr>
        <a:xfrm>
          <a:off x="5041900" y="151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146,237</a:t>
          </a:r>
          <a:endParaRPr kumimoji="1" lang="ja-JP" altLang="en-US" sz="1000" b="1">
            <a:latin typeface="ＭＳ Ｐゴシック"/>
          </a:endParaRPr>
        </a:p>
      </xdr:txBody>
    </xdr:sp>
    <xdr:clientData/>
  </xdr:oneCellAnchor>
  <xdr:twoCellAnchor>
    <xdr:from>
      <xdr:col>7</xdr:col>
      <xdr:colOff>63500</xdr:colOff>
      <xdr:row>88</xdr:row>
      <xdr:rowOff>44982</xdr:rowOff>
    </xdr:from>
    <xdr:to>
      <xdr:col>7</xdr:col>
      <xdr:colOff>241300</xdr:colOff>
      <xdr:row>88</xdr:row>
      <xdr:rowOff>44982</xdr:rowOff>
    </xdr:to>
    <xdr:cxnSp macro="">
      <xdr:nvCxnSpPr>
        <xdr:cNvPr id="195" name="直線コネクタ 194"/>
        <xdr:cNvCxnSpPr/>
      </xdr:nvCxnSpPr>
      <xdr:spPr>
        <a:xfrm>
          <a:off x="4864100" y="1513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22155</xdr:rowOff>
    </xdr:from>
    <xdr:ext cx="762000" cy="259045"/>
    <xdr:sp macro="" textlink="">
      <xdr:nvSpPr>
        <xdr:cNvPr id="196" name="人件費・物件費等の状況最大値テキスト"/>
        <xdr:cNvSpPr txBox="1"/>
      </xdr:nvSpPr>
      <xdr:spPr>
        <a:xfrm>
          <a:off x="5041900" y="135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81,122</a:t>
          </a:r>
          <a:endParaRPr kumimoji="1" lang="ja-JP" altLang="en-US" sz="1000" b="1">
            <a:latin typeface="ＭＳ Ｐゴシック"/>
          </a:endParaRPr>
        </a:p>
      </xdr:txBody>
    </xdr:sp>
    <xdr:clientData/>
  </xdr:oneCellAnchor>
  <xdr:twoCellAnchor>
    <xdr:from>
      <xdr:col>7</xdr:col>
      <xdr:colOff>63500</xdr:colOff>
      <xdr:row>80</xdr:row>
      <xdr:rowOff>107228</xdr:rowOff>
    </xdr:from>
    <xdr:to>
      <xdr:col>7</xdr:col>
      <xdr:colOff>241300</xdr:colOff>
      <xdr:row>80</xdr:row>
      <xdr:rowOff>107228</xdr:rowOff>
    </xdr:to>
    <xdr:cxnSp macro="">
      <xdr:nvCxnSpPr>
        <xdr:cNvPr id="197" name="直線コネクタ 196"/>
        <xdr:cNvCxnSpPr/>
      </xdr:nvCxnSpPr>
      <xdr:spPr>
        <a:xfrm>
          <a:off x="4864100" y="138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117170</xdr:rowOff>
    </xdr:from>
    <xdr:to>
      <xdr:col>7</xdr:col>
      <xdr:colOff>152400</xdr:colOff>
      <xdr:row>82</xdr:row>
      <xdr:rowOff>139771</xdr:rowOff>
    </xdr:to>
    <xdr:cxnSp macro="">
      <xdr:nvCxnSpPr>
        <xdr:cNvPr id="198" name="直線コネクタ 197"/>
        <xdr:cNvCxnSpPr/>
      </xdr:nvCxnSpPr>
      <xdr:spPr>
        <a:xfrm flipV="1">
          <a:off x="4114800" y="14176070"/>
          <a:ext cx="8382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36831</xdr:rowOff>
    </xdr:from>
    <xdr:ext cx="762000" cy="259045"/>
    <xdr:sp macro="" textlink="">
      <xdr:nvSpPr>
        <xdr:cNvPr id="199" name="人件費・物件費等の状況平均値テキスト"/>
        <xdr:cNvSpPr txBox="1"/>
      </xdr:nvSpPr>
      <xdr:spPr>
        <a:xfrm>
          <a:off x="5041900" y="142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64754</xdr:rowOff>
    </xdr:from>
    <xdr:to>
      <xdr:col>7</xdr:col>
      <xdr:colOff>203200</xdr:colOff>
      <xdr:row>83</xdr:row>
      <xdr:rowOff>166354</xdr:rowOff>
    </xdr:to>
    <xdr:sp macro="" textlink="">
      <xdr:nvSpPr>
        <xdr:cNvPr id="200" name="フローチャート : 判断 199"/>
        <xdr:cNvSpPr/>
      </xdr:nvSpPr>
      <xdr:spPr>
        <a:xfrm>
          <a:off x="49022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139771</xdr:rowOff>
    </xdr:from>
    <xdr:to>
      <xdr:col>6</xdr:col>
      <xdr:colOff>0</xdr:colOff>
      <xdr:row>83</xdr:row>
      <xdr:rowOff>26192</xdr:rowOff>
    </xdr:to>
    <xdr:cxnSp macro="">
      <xdr:nvCxnSpPr>
        <xdr:cNvPr id="201" name="直線コネクタ 200"/>
        <xdr:cNvCxnSpPr/>
      </xdr:nvCxnSpPr>
      <xdr:spPr>
        <a:xfrm flipV="1">
          <a:off x="3225800" y="14198671"/>
          <a:ext cx="889000" cy="5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91337</xdr:rowOff>
    </xdr:from>
    <xdr:to>
      <xdr:col>6</xdr:col>
      <xdr:colOff>50800</xdr:colOff>
      <xdr:row>84</xdr:row>
      <xdr:rowOff>21487</xdr:rowOff>
    </xdr:to>
    <xdr:sp macro="" textlink="">
      <xdr:nvSpPr>
        <xdr:cNvPr id="202" name="フローチャート : 判断 201"/>
        <xdr:cNvSpPr/>
      </xdr:nvSpPr>
      <xdr:spPr>
        <a:xfrm>
          <a:off x="4064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6264</xdr:rowOff>
    </xdr:from>
    <xdr:ext cx="736600" cy="259045"/>
    <xdr:sp macro="" textlink="">
      <xdr:nvSpPr>
        <xdr:cNvPr id="203" name="テキスト ボックス 202"/>
        <xdr:cNvSpPr txBox="1"/>
      </xdr:nvSpPr>
      <xdr:spPr>
        <a:xfrm>
          <a:off x="3733800" y="1440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170214</xdr:rowOff>
    </xdr:from>
    <xdr:to>
      <xdr:col>4</xdr:col>
      <xdr:colOff>482600</xdr:colOff>
      <xdr:row>83</xdr:row>
      <xdr:rowOff>26192</xdr:rowOff>
    </xdr:to>
    <xdr:cxnSp macro="">
      <xdr:nvCxnSpPr>
        <xdr:cNvPr id="204" name="直線コネクタ 203"/>
        <xdr:cNvCxnSpPr/>
      </xdr:nvCxnSpPr>
      <xdr:spPr>
        <a:xfrm>
          <a:off x="2336800" y="14229114"/>
          <a:ext cx="889000" cy="2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24651</xdr:rowOff>
    </xdr:from>
    <xdr:to>
      <xdr:col>4</xdr:col>
      <xdr:colOff>533400</xdr:colOff>
      <xdr:row>84</xdr:row>
      <xdr:rowOff>126251</xdr:rowOff>
    </xdr:to>
    <xdr:sp macro="" textlink="">
      <xdr:nvSpPr>
        <xdr:cNvPr id="205" name="フローチャート : 判断 204"/>
        <xdr:cNvSpPr/>
      </xdr:nvSpPr>
      <xdr:spPr>
        <a:xfrm>
          <a:off x="3175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111028</xdr:rowOff>
    </xdr:from>
    <xdr:ext cx="762000" cy="259045"/>
    <xdr:sp macro="" textlink="">
      <xdr:nvSpPr>
        <xdr:cNvPr id="206" name="テキスト ボックス 205"/>
        <xdr:cNvSpPr txBox="1"/>
      </xdr:nvSpPr>
      <xdr:spPr>
        <a:xfrm>
          <a:off x="2844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170214</xdr:rowOff>
    </xdr:from>
    <xdr:to>
      <xdr:col>3</xdr:col>
      <xdr:colOff>279400</xdr:colOff>
      <xdr:row>83</xdr:row>
      <xdr:rowOff>81812</xdr:rowOff>
    </xdr:to>
    <xdr:cxnSp macro="">
      <xdr:nvCxnSpPr>
        <xdr:cNvPr id="207" name="直線コネクタ 206"/>
        <xdr:cNvCxnSpPr/>
      </xdr:nvCxnSpPr>
      <xdr:spPr>
        <a:xfrm flipV="1">
          <a:off x="1447800" y="14229114"/>
          <a:ext cx="889000" cy="8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36743</xdr:rowOff>
    </xdr:from>
    <xdr:to>
      <xdr:col>3</xdr:col>
      <xdr:colOff>330200</xdr:colOff>
      <xdr:row>83</xdr:row>
      <xdr:rowOff>138343</xdr:rowOff>
    </xdr:to>
    <xdr:sp macro="" textlink="">
      <xdr:nvSpPr>
        <xdr:cNvPr id="208" name="フローチャート : 判断 207"/>
        <xdr:cNvSpPr/>
      </xdr:nvSpPr>
      <xdr:spPr>
        <a:xfrm>
          <a:off x="2286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123120</xdr:rowOff>
    </xdr:from>
    <xdr:ext cx="762000" cy="259045"/>
    <xdr:sp macro="" textlink="">
      <xdr:nvSpPr>
        <xdr:cNvPr id="209" name="テキスト ボックス 208"/>
        <xdr:cNvSpPr txBox="1"/>
      </xdr:nvSpPr>
      <xdr:spPr>
        <a:xfrm>
          <a:off x="1955800" y="1435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28398</xdr:rowOff>
    </xdr:from>
    <xdr:to>
      <xdr:col>2</xdr:col>
      <xdr:colOff>127000</xdr:colOff>
      <xdr:row>83</xdr:row>
      <xdr:rowOff>129998</xdr:rowOff>
    </xdr:to>
    <xdr:sp macro="" textlink="">
      <xdr:nvSpPr>
        <xdr:cNvPr id="210" name="フローチャート : 判断 209"/>
        <xdr:cNvSpPr/>
      </xdr:nvSpPr>
      <xdr:spPr>
        <a:xfrm>
          <a:off x="1397000" y="142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140175</xdr:rowOff>
    </xdr:from>
    <xdr:ext cx="762000" cy="259045"/>
    <xdr:sp macro="" textlink="">
      <xdr:nvSpPr>
        <xdr:cNvPr id="211" name="テキスト ボックス 210"/>
        <xdr:cNvSpPr txBox="1"/>
      </xdr:nvSpPr>
      <xdr:spPr>
        <a:xfrm>
          <a:off x="1066800" y="140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66370</xdr:rowOff>
    </xdr:from>
    <xdr:to>
      <xdr:col>7</xdr:col>
      <xdr:colOff>203200</xdr:colOff>
      <xdr:row>82</xdr:row>
      <xdr:rowOff>167970</xdr:rowOff>
    </xdr:to>
    <xdr:sp macro="" textlink="">
      <xdr:nvSpPr>
        <xdr:cNvPr id="217" name="円/楕円 216"/>
        <xdr:cNvSpPr/>
      </xdr:nvSpPr>
      <xdr:spPr>
        <a:xfrm>
          <a:off x="4902200" y="141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82897</xdr:rowOff>
    </xdr:from>
    <xdr:ext cx="762000" cy="259045"/>
    <xdr:sp macro="" textlink="">
      <xdr:nvSpPr>
        <xdr:cNvPr id="218" name="人件費・物件費等の状況該当値テキスト"/>
        <xdr:cNvSpPr txBox="1"/>
      </xdr:nvSpPr>
      <xdr:spPr>
        <a:xfrm>
          <a:off x="5041900" y="1397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98,669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88971</xdr:rowOff>
    </xdr:from>
    <xdr:to>
      <xdr:col>6</xdr:col>
      <xdr:colOff>50800</xdr:colOff>
      <xdr:row>83</xdr:row>
      <xdr:rowOff>19121</xdr:rowOff>
    </xdr:to>
    <xdr:sp macro="" textlink="">
      <xdr:nvSpPr>
        <xdr:cNvPr id="219" name="円/楕円 218"/>
        <xdr:cNvSpPr/>
      </xdr:nvSpPr>
      <xdr:spPr>
        <a:xfrm>
          <a:off x="4064000" y="1414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29298</xdr:rowOff>
    </xdr:from>
    <xdr:ext cx="736600" cy="259045"/>
    <xdr:sp macro="" textlink="">
      <xdr:nvSpPr>
        <xdr:cNvPr id="220" name="テキスト ボックス 219"/>
        <xdr:cNvSpPr txBox="1"/>
      </xdr:nvSpPr>
      <xdr:spPr>
        <a:xfrm>
          <a:off x="3733800" y="13916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146842</xdr:rowOff>
    </xdr:from>
    <xdr:to>
      <xdr:col>4</xdr:col>
      <xdr:colOff>533400</xdr:colOff>
      <xdr:row>83</xdr:row>
      <xdr:rowOff>76992</xdr:rowOff>
    </xdr:to>
    <xdr:sp macro="" textlink="">
      <xdr:nvSpPr>
        <xdr:cNvPr id="221" name="円/楕円 220"/>
        <xdr:cNvSpPr/>
      </xdr:nvSpPr>
      <xdr:spPr>
        <a:xfrm>
          <a:off x="3175000" y="1420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87169</xdr:rowOff>
    </xdr:from>
    <xdr:ext cx="762000" cy="259045"/>
    <xdr:sp macro="" textlink="">
      <xdr:nvSpPr>
        <xdr:cNvPr id="222" name="テキスト ボックス 221"/>
        <xdr:cNvSpPr txBox="1"/>
      </xdr:nvSpPr>
      <xdr:spPr>
        <a:xfrm>
          <a:off x="2844800" y="1397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102,671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119414</xdr:rowOff>
    </xdr:from>
    <xdr:to>
      <xdr:col>3</xdr:col>
      <xdr:colOff>330200</xdr:colOff>
      <xdr:row>83</xdr:row>
      <xdr:rowOff>49564</xdr:rowOff>
    </xdr:to>
    <xdr:sp macro="" textlink="">
      <xdr:nvSpPr>
        <xdr:cNvPr id="223" name="円/楕円 222"/>
        <xdr:cNvSpPr/>
      </xdr:nvSpPr>
      <xdr:spPr>
        <a:xfrm>
          <a:off x="2286000" y="141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59741</xdr:rowOff>
    </xdr:from>
    <xdr:ext cx="762000" cy="259045"/>
    <xdr:sp macro="" textlink="">
      <xdr:nvSpPr>
        <xdr:cNvPr id="224" name="テキスト ボックス 223"/>
        <xdr:cNvSpPr txBox="1"/>
      </xdr:nvSpPr>
      <xdr:spPr>
        <a:xfrm>
          <a:off x="1955800" y="1394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101,307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31012</xdr:rowOff>
    </xdr:from>
    <xdr:to>
      <xdr:col>2</xdr:col>
      <xdr:colOff>127000</xdr:colOff>
      <xdr:row>83</xdr:row>
      <xdr:rowOff>132612</xdr:rowOff>
    </xdr:to>
    <xdr:sp macro="" textlink="">
      <xdr:nvSpPr>
        <xdr:cNvPr id="225" name="円/楕円 224"/>
        <xdr:cNvSpPr/>
      </xdr:nvSpPr>
      <xdr:spPr>
        <a:xfrm>
          <a:off x="1397000" y="1426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117389</xdr:rowOff>
    </xdr:from>
    <xdr:ext cx="762000" cy="259045"/>
    <xdr:sp macro="" textlink="">
      <xdr:nvSpPr>
        <xdr:cNvPr id="226" name="テキスト ボックス 225"/>
        <xdr:cNvSpPr txBox="1"/>
      </xdr:nvSpPr>
      <xdr:spPr>
        <a:xfrm>
          <a:off x="1066800" y="1434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8" name="テキスト ボックス 227"/>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9" name="テキスト ボックス 228"/>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職員の年齢構成に偏りがあることで、若年層の昇格が早く、ラスパイレス指数は</a:t>
          </a:r>
          <a:r>
            <a:rPr kumimoji="1" lang="en-US" altLang="ja-JP" sz="1300">
              <a:latin typeface="ＭＳ Ｐゴシック"/>
            </a:rPr>
            <a:t>101.3</a:t>
          </a:r>
          <a:r>
            <a:rPr kumimoji="1" lang="ja-JP" altLang="en-US" sz="1300">
              <a:latin typeface="ＭＳ Ｐゴシック"/>
            </a:rPr>
            <a:t>と類似団体より高くなっている。</a:t>
          </a:r>
          <a:endParaRPr kumimoji="1" lang="en-US" altLang="ja-JP" sz="1300">
            <a:latin typeface="ＭＳ Ｐゴシック"/>
          </a:endParaRPr>
        </a:p>
        <a:p>
          <a:r>
            <a:rPr kumimoji="1" lang="ja-JP" altLang="en-US" sz="1300">
              <a:latin typeface="ＭＳ Ｐゴシック"/>
            </a:rPr>
            <a:t>　職員数の削減や</a:t>
          </a:r>
          <a:r>
            <a:rPr kumimoji="1" lang="ja-JP" altLang="ja-JP" sz="1300">
              <a:solidFill>
                <a:schemeClr val="dk1"/>
              </a:solidFill>
              <a:effectLst/>
              <a:latin typeface="+mn-lt"/>
              <a:ea typeface="+mn-ea"/>
              <a:cs typeface="+mn-cs"/>
            </a:rPr>
            <a:t>全職員給与の</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lt"/>
              <a:ea typeface="+mn-ea"/>
              <a:cs typeface="+mn-cs"/>
            </a:rPr>
            <a:t>及び国の要請に基づく一般職給与の</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4.5%</a:t>
          </a:r>
          <a:r>
            <a:rPr kumimoji="1" lang="ja-JP" altLang="ja-JP" sz="1300">
              <a:solidFill>
                <a:schemeClr val="dk1"/>
              </a:solidFill>
              <a:effectLst/>
              <a:latin typeface="+mn-lt"/>
              <a:ea typeface="+mn-ea"/>
              <a:cs typeface="+mn-cs"/>
            </a:rPr>
            <a:t>のカット</a:t>
          </a:r>
          <a:r>
            <a:rPr kumimoji="1" lang="ja-JP" altLang="en-US" sz="1300">
              <a:solidFill>
                <a:schemeClr val="dk1"/>
              </a:solidFill>
              <a:effectLst/>
              <a:latin typeface="+mn-lt"/>
              <a:ea typeface="+mn-ea"/>
              <a:cs typeface="+mn-cs"/>
            </a:rPr>
            <a:t>等により人件費の削減を行っており、人口１人当たりの決算額ベースでは類似団体に比べ低い数値となっている。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84</xdr:row>
      <xdr:rowOff>135637</xdr:rowOff>
    </xdr:to>
    <xdr:cxnSp macro="">
      <xdr:nvCxnSpPr>
        <xdr:cNvPr id="253" name="直線コネクタ 252"/>
        <xdr:cNvCxnSpPr/>
      </xdr:nvCxnSpPr>
      <xdr:spPr>
        <a:xfrm flipV="1">
          <a:off x="17018000" y="13823187"/>
          <a:ext cx="0" cy="7142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107714</xdr:rowOff>
    </xdr:from>
    <xdr:ext cx="762000" cy="259045"/>
    <xdr:sp macro="" textlink="">
      <xdr:nvSpPr>
        <xdr:cNvPr id="254" name="給与水準   （国との比較）最小値テキスト"/>
        <xdr:cNvSpPr txBox="1"/>
      </xdr:nvSpPr>
      <xdr:spPr>
        <a:xfrm>
          <a:off x="17106900" y="1450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84</xdr:row>
      <xdr:rowOff>135637</xdr:rowOff>
    </xdr:from>
    <xdr:to>
      <xdr:col>24</xdr:col>
      <xdr:colOff>647700</xdr:colOff>
      <xdr:row>84</xdr:row>
      <xdr:rowOff>135637</xdr:rowOff>
    </xdr:to>
    <xdr:cxnSp macro="">
      <xdr:nvCxnSpPr>
        <xdr:cNvPr id="255" name="直線コネクタ 254"/>
        <xdr:cNvCxnSpPr/>
      </xdr:nvCxnSpPr>
      <xdr:spPr>
        <a:xfrm>
          <a:off x="16929100" y="1453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87376</xdr:rowOff>
    </xdr:from>
    <xdr:to>
      <xdr:col>24</xdr:col>
      <xdr:colOff>558800</xdr:colOff>
      <xdr:row>89</xdr:row>
      <xdr:rowOff>40894</xdr:rowOff>
    </xdr:to>
    <xdr:cxnSp macro="">
      <xdr:nvCxnSpPr>
        <xdr:cNvPr id="258" name="直線コネクタ 257"/>
        <xdr:cNvCxnSpPr/>
      </xdr:nvCxnSpPr>
      <xdr:spPr>
        <a:xfrm flipV="1">
          <a:off x="16179800" y="14489176"/>
          <a:ext cx="8382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106442</xdr:rowOff>
    </xdr:from>
    <xdr:ext cx="762000" cy="259045"/>
    <xdr:sp macro="" textlink="">
      <xdr:nvSpPr>
        <xdr:cNvPr id="259" name="給与水準   （国との比較）平均値テキスト"/>
        <xdr:cNvSpPr txBox="1"/>
      </xdr:nvSpPr>
      <xdr:spPr>
        <a:xfrm>
          <a:off x="17106900" y="13993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89915</xdr:rowOff>
    </xdr:from>
    <xdr:to>
      <xdr:col>24</xdr:col>
      <xdr:colOff>609600</xdr:colOff>
      <xdr:row>83</xdr:row>
      <xdr:rowOff>20065</xdr:rowOff>
    </xdr:to>
    <xdr:sp macro="" textlink="">
      <xdr:nvSpPr>
        <xdr:cNvPr id="260" name="フローチャート : 判断 259"/>
        <xdr:cNvSpPr/>
      </xdr:nvSpPr>
      <xdr:spPr>
        <a:xfrm>
          <a:off x="16967200" y="1414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132842</xdr:rowOff>
    </xdr:from>
    <xdr:to>
      <xdr:col>23</xdr:col>
      <xdr:colOff>406400</xdr:colOff>
      <xdr:row>89</xdr:row>
      <xdr:rowOff>40894</xdr:rowOff>
    </xdr:to>
    <xdr:cxnSp macro="">
      <xdr:nvCxnSpPr>
        <xdr:cNvPr id="261" name="直線コネクタ 260"/>
        <xdr:cNvCxnSpPr/>
      </xdr:nvCxnSpPr>
      <xdr:spPr>
        <a:xfrm>
          <a:off x="15290800" y="1504899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137668</xdr:rowOff>
    </xdr:from>
    <xdr:to>
      <xdr:col>23</xdr:col>
      <xdr:colOff>457200</xdr:colOff>
      <xdr:row>87</xdr:row>
      <xdr:rowOff>67818</xdr:rowOff>
    </xdr:to>
    <xdr:sp macro="" textlink="">
      <xdr:nvSpPr>
        <xdr:cNvPr id="262" name="フローチャート : 判断 261"/>
        <xdr:cNvSpPr/>
      </xdr:nvSpPr>
      <xdr:spPr>
        <a:xfrm>
          <a:off x="16129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77995</xdr:rowOff>
    </xdr:from>
    <xdr:ext cx="736600" cy="259045"/>
    <xdr:sp macro="" textlink="">
      <xdr:nvSpPr>
        <xdr:cNvPr id="263" name="テキスト ボックス 262"/>
        <xdr:cNvSpPr txBox="1"/>
      </xdr:nvSpPr>
      <xdr:spPr>
        <a:xfrm>
          <a:off x="15798800" y="1465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135637</xdr:rowOff>
    </xdr:from>
    <xdr:to>
      <xdr:col>22</xdr:col>
      <xdr:colOff>203200</xdr:colOff>
      <xdr:row>87</xdr:row>
      <xdr:rowOff>132842</xdr:rowOff>
    </xdr:to>
    <xdr:cxnSp macro="">
      <xdr:nvCxnSpPr>
        <xdr:cNvPr id="264" name="直線コネクタ 263"/>
        <xdr:cNvCxnSpPr/>
      </xdr:nvCxnSpPr>
      <xdr:spPr>
        <a:xfrm>
          <a:off x="14401800" y="14537437"/>
          <a:ext cx="889000" cy="51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118363</xdr:rowOff>
    </xdr:from>
    <xdr:to>
      <xdr:col>22</xdr:col>
      <xdr:colOff>254000</xdr:colOff>
      <xdr:row>87</xdr:row>
      <xdr:rowOff>48513</xdr:rowOff>
    </xdr:to>
    <xdr:sp macro="" textlink="">
      <xdr:nvSpPr>
        <xdr:cNvPr id="265" name="フローチャート : 判断 264"/>
        <xdr:cNvSpPr/>
      </xdr:nvSpPr>
      <xdr:spPr>
        <a:xfrm>
          <a:off x="15240000" y="1486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58690</xdr:rowOff>
    </xdr:from>
    <xdr:ext cx="762000" cy="259045"/>
    <xdr:sp macro="" textlink="">
      <xdr:nvSpPr>
        <xdr:cNvPr id="266" name="テキスト ボックス 265"/>
        <xdr:cNvSpPr txBox="1"/>
      </xdr:nvSpPr>
      <xdr:spPr>
        <a:xfrm>
          <a:off x="14909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135637</xdr:rowOff>
    </xdr:from>
    <xdr:to>
      <xdr:col>21</xdr:col>
      <xdr:colOff>0</xdr:colOff>
      <xdr:row>84</xdr:row>
      <xdr:rowOff>145287</xdr:rowOff>
    </xdr:to>
    <xdr:cxnSp macro="">
      <xdr:nvCxnSpPr>
        <xdr:cNvPr id="267" name="直線コネクタ 266"/>
        <xdr:cNvCxnSpPr/>
      </xdr:nvCxnSpPr>
      <xdr:spPr>
        <a:xfrm flipV="1">
          <a:off x="13512800" y="14537437"/>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60961</xdr:rowOff>
    </xdr:from>
    <xdr:to>
      <xdr:col>21</xdr:col>
      <xdr:colOff>50800</xdr:colOff>
      <xdr:row>82</xdr:row>
      <xdr:rowOff>162561</xdr:rowOff>
    </xdr:to>
    <xdr:sp macro="" textlink="">
      <xdr:nvSpPr>
        <xdr:cNvPr id="268" name="フローチャート : 判断 267"/>
        <xdr:cNvSpPr/>
      </xdr:nvSpPr>
      <xdr:spPr>
        <a:xfrm>
          <a:off x="14351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1288</xdr:rowOff>
    </xdr:from>
    <xdr:ext cx="762000" cy="259045"/>
    <xdr:sp macro="" textlink="">
      <xdr:nvSpPr>
        <xdr:cNvPr id="269" name="テキスト ボックス 268"/>
        <xdr:cNvSpPr txBox="1"/>
      </xdr:nvSpPr>
      <xdr:spPr>
        <a:xfrm>
          <a:off x="14020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51308</xdr:rowOff>
    </xdr:from>
    <xdr:to>
      <xdr:col>19</xdr:col>
      <xdr:colOff>533400</xdr:colOff>
      <xdr:row>82</xdr:row>
      <xdr:rowOff>152908</xdr:rowOff>
    </xdr:to>
    <xdr:sp macro="" textlink="">
      <xdr:nvSpPr>
        <xdr:cNvPr id="270" name="フローチャート : 判断 269"/>
        <xdr:cNvSpPr/>
      </xdr:nvSpPr>
      <xdr:spPr>
        <a:xfrm>
          <a:off x="134620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163085</xdr:rowOff>
    </xdr:from>
    <xdr:ext cx="762000" cy="259045"/>
    <xdr:sp macro="" textlink="">
      <xdr:nvSpPr>
        <xdr:cNvPr id="271" name="テキスト ボックス 270"/>
        <xdr:cNvSpPr txBox="1"/>
      </xdr:nvSpPr>
      <xdr:spPr>
        <a:xfrm>
          <a:off x="131318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77" name="円/楕円 276"/>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103903</xdr:rowOff>
    </xdr:from>
    <xdr:ext cx="762000" cy="259045"/>
    <xdr:sp macro="" textlink="">
      <xdr:nvSpPr>
        <xdr:cNvPr id="278" name="給与水準   （国との比較）該当値テキスト"/>
        <xdr:cNvSpPr txBox="1"/>
      </xdr:nvSpPr>
      <xdr:spPr>
        <a:xfrm>
          <a:off x="17106900" y="1433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161544</xdr:rowOff>
    </xdr:from>
    <xdr:to>
      <xdr:col>23</xdr:col>
      <xdr:colOff>457200</xdr:colOff>
      <xdr:row>89</xdr:row>
      <xdr:rowOff>91694</xdr:rowOff>
    </xdr:to>
    <xdr:sp macro="" textlink="">
      <xdr:nvSpPr>
        <xdr:cNvPr id="279" name="円/楕円 278"/>
        <xdr:cNvSpPr/>
      </xdr:nvSpPr>
      <xdr:spPr>
        <a:xfrm>
          <a:off x="16129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76471</xdr:rowOff>
    </xdr:from>
    <xdr:ext cx="736600" cy="259045"/>
    <xdr:sp macro="" textlink="">
      <xdr:nvSpPr>
        <xdr:cNvPr id="280" name="テキスト ボックス 279"/>
        <xdr:cNvSpPr txBox="1"/>
      </xdr:nvSpPr>
      <xdr:spPr>
        <a:xfrm>
          <a:off x="15798800" y="1533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82042</xdr:rowOff>
    </xdr:from>
    <xdr:to>
      <xdr:col>22</xdr:col>
      <xdr:colOff>254000</xdr:colOff>
      <xdr:row>88</xdr:row>
      <xdr:rowOff>12192</xdr:rowOff>
    </xdr:to>
    <xdr:sp macro="" textlink="">
      <xdr:nvSpPr>
        <xdr:cNvPr id="281" name="円/楕円 280"/>
        <xdr:cNvSpPr/>
      </xdr:nvSpPr>
      <xdr:spPr>
        <a:xfrm>
          <a:off x="15240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168419</xdr:rowOff>
    </xdr:from>
    <xdr:ext cx="762000" cy="259045"/>
    <xdr:sp macro="" textlink="">
      <xdr:nvSpPr>
        <xdr:cNvPr id="282" name="テキスト ボックス 281"/>
        <xdr:cNvSpPr txBox="1"/>
      </xdr:nvSpPr>
      <xdr:spPr>
        <a:xfrm>
          <a:off x="14909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84837</xdr:rowOff>
    </xdr:from>
    <xdr:to>
      <xdr:col>21</xdr:col>
      <xdr:colOff>50800</xdr:colOff>
      <xdr:row>85</xdr:row>
      <xdr:rowOff>14987</xdr:rowOff>
    </xdr:to>
    <xdr:sp macro="" textlink="">
      <xdr:nvSpPr>
        <xdr:cNvPr id="283" name="円/楕円 282"/>
        <xdr:cNvSpPr/>
      </xdr:nvSpPr>
      <xdr:spPr>
        <a:xfrm>
          <a:off x="14351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171214</xdr:rowOff>
    </xdr:from>
    <xdr:ext cx="762000" cy="259045"/>
    <xdr:sp macro="" textlink="">
      <xdr:nvSpPr>
        <xdr:cNvPr id="284" name="テキスト ボックス 283"/>
        <xdr:cNvSpPr txBox="1"/>
      </xdr:nvSpPr>
      <xdr:spPr>
        <a:xfrm>
          <a:off x="14020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85" name="円/楕円 284"/>
        <xdr:cNvSpPr/>
      </xdr:nvSpPr>
      <xdr:spPr>
        <a:xfrm>
          <a:off x="13462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9414</xdr:rowOff>
    </xdr:from>
    <xdr:ext cx="762000" cy="259045"/>
    <xdr:sp macro="" textlink="">
      <xdr:nvSpPr>
        <xdr:cNvPr id="286" name="テキスト ボックス 285"/>
        <xdr:cNvSpPr txBox="1"/>
      </xdr:nvSpPr>
      <xdr:spPr>
        <a:xfrm>
          <a:off x="13131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の職員数は</a:t>
          </a:r>
          <a:r>
            <a:rPr kumimoji="1" lang="en-US" altLang="ja-JP" sz="1300">
              <a:latin typeface="ＭＳ Ｐゴシック"/>
            </a:rPr>
            <a:t>382</a:t>
          </a:r>
          <a:r>
            <a:rPr kumimoji="1" lang="ja-JP" altLang="en-US" sz="1300">
              <a:latin typeface="ＭＳ Ｐゴシック"/>
            </a:rPr>
            <a:t>人で、前年と変動はなく、</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H21</a:t>
          </a:r>
          <a:r>
            <a:rPr kumimoji="1" lang="ja-JP" altLang="en-US" sz="1300">
              <a:latin typeface="ＭＳ Ｐゴシック"/>
            </a:rPr>
            <a:t>に実施した下松市定員適正化計画により職員数の削減が図られ、人口千人当たりの職員数では、類似団体とほど同水準で推移している。</a:t>
          </a:r>
          <a:endParaRPr kumimoji="1" lang="en-US" altLang="ja-JP" sz="1300">
            <a:latin typeface="ＭＳ Ｐゴシック"/>
          </a:endParaRPr>
        </a:p>
        <a:p>
          <a:r>
            <a:rPr kumimoji="1" lang="ja-JP" altLang="en-US" sz="1300">
              <a:latin typeface="ＭＳ Ｐゴシック"/>
            </a:rPr>
            <a:t>　事務の効率化や職員の適正な配置、パート職員等による対応、民間委託の推進により、市民サービスの質を維持しつつ、職員数の適正化に努めていく。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68</xdr:row>
      <xdr:rowOff>77470</xdr:rowOff>
    </xdr:to>
    <xdr:cxnSp macro="">
      <xdr:nvCxnSpPr>
        <xdr:cNvPr id="318" name="直線コネクタ 317"/>
        <xdr:cNvCxnSpPr/>
      </xdr:nvCxnSpPr>
      <xdr:spPr>
        <a:xfrm flipV="1">
          <a:off x="17018000" y="1009523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49547</xdr:rowOff>
    </xdr:from>
    <xdr:ext cx="762000" cy="259045"/>
    <xdr:sp macro="" textlink="">
      <xdr:nvSpPr>
        <xdr:cNvPr id="319" name="定員管理の状況最小値テキスト"/>
        <xdr:cNvSpPr txBox="1"/>
      </xdr:nvSpPr>
      <xdr:spPr>
        <a:xfrm>
          <a:off x="17106900" y="1170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68</xdr:row>
      <xdr:rowOff>77470</xdr:rowOff>
    </xdr:from>
    <xdr:to>
      <xdr:col>24</xdr:col>
      <xdr:colOff>647700</xdr:colOff>
      <xdr:row>68</xdr:row>
      <xdr:rowOff>77470</xdr:rowOff>
    </xdr:to>
    <xdr:cxnSp macro="">
      <xdr:nvCxnSpPr>
        <xdr:cNvPr id="320" name="直線コネクタ 319"/>
        <xdr:cNvCxnSpPr/>
      </xdr:nvCxnSpPr>
      <xdr:spPr>
        <a:xfrm>
          <a:off x="16929100" y="1173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1"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2" name="直線コネクタ 321"/>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86723</xdr:rowOff>
    </xdr:from>
    <xdr:to>
      <xdr:col>24</xdr:col>
      <xdr:colOff>558800</xdr:colOff>
      <xdr:row>63</xdr:row>
      <xdr:rowOff>97065</xdr:rowOff>
    </xdr:to>
    <xdr:cxnSp macro="">
      <xdr:nvCxnSpPr>
        <xdr:cNvPr id="323" name="直線コネクタ 322"/>
        <xdr:cNvCxnSpPr/>
      </xdr:nvCxnSpPr>
      <xdr:spPr>
        <a:xfrm flipV="1">
          <a:off x="16179800" y="1088807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73496</xdr:rowOff>
    </xdr:from>
    <xdr:ext cx="762000" cy="259045"/>
    <xdr:sp macro="" textlink="">
      <xdr:nvSpPr>
        <xdr:cNvPr id="324" name="定員管理の状況平均値テキスト"/>
        <xdr:cNvSpPr txBox="1"/>
      </xdr:nvSpPr>
      <xdr:spPr>
        <a:xfrm>
          <a:off x="17106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101419</xdr:rowOff>
    </xdr:from>
    <xdr:to>
      <xdr:col>24</xdr:col>
      <xdr:colOff>609600</xdr:colOff>
      <xdr:row>64</xdr:row>
      <xdr:rowOff>31569</xdr:rowOff>
    </xdr:to>
    <xdr:sp macro="" textlink="">
      <xdr:nvSpPr>
        <xdr:cNvPr id="325" name="フローチャート : 判断 324"/>
        <xdr:cNvSpPr/>
      </xdr:nvSpPr>
      <xdr:spPr>
        <a:xfrm>
          <a:off x="16967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97065</xdr:rowOff>
    </xdr:from>
    <xdr:to>
      <xdr:col>23</xdr:col>
      <xdr:colOff>406400</xdr:colOff>
      <xdr:row>63</xdr:row>
      <xdr:rowOff>124641</xdr:rowOff>
    </xdr:to>
    <xdr:cxnSp macro="">
      <xdr:nvCxnSpPr>
        <xdr:cNvPr id="326" name="直線コネクタ 325"/>
        <xdr:cNvCxnSpPr/>
      </xdr:nvCxnSpPr>
      <xdr:spPr>
        <a:xfrm flipV="1">
          <a:off x="15290800" y="1089841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108313</xdr:rowOff>
    </xdr:from>
    <xdr:to>
      <xdr:col>23</xdr:col>
      <xdr:colOff>457200</xdr:colOff>
      <xdr:row>64</xdr:row>
      <xdr:rowOff>38463</xdr:rowOff>
    </xdr:to>
    <xdr:sp macro="" textlink="">
      <xdr:nvSpPr>
        <xdr:cNvPr id="327" name="フローチャート : 判断 326"/>
        <xdr:cNvSpPr/>
      </xdr:nvSpPr>
      <xdr:spPr>
        <a:xfrm>
          <a:off x="16129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23240</xdr:rowOff>
    </xdr:from>
    <xdr:ext cx="736600" cy="259045"/>
    <xdr:sp macro="" textlink="">
      <xdr:nvSpPr>
        <xdr:cNvPr id="328" name="テキスト ボックス 327"/>
        <xdr:cNvSpPr txBox="1"/>
      </xdr:nvSpPr>
      <xdr:spPr>
        <a:xfrm>
          <a:off x="15798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110853</xdr:rowOff>
    </xdr:from>
    <xdr:to>
      <xdr:col>22</xdr:col>
      <xdr:colOff>203200</xdr:colOff>
      <xdr:row>63</xdr:row>
      <xdr:rowOff>124641</xdr:rowOff>
    </xdr:to>
    <xdr:cxnSp macro="">
      <xdr:nvCxnSpPr>
        <xdr:cNvPr id="329" name="直線コネクタ 328"/>
        <xdr:cNvCxnSpPr/>
      </xdr:nvCxnSpPr>
      <xdr:spPr>
        <a:xfrm>
          <a:off x="14401800" y="109122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23041</xdr:rowOff>
    </xdr:from>
    <xdr:to>
      <xdr:col>22</xdr:col>
      <xdr:colOff>254000</xdr:colOff>
      <xdr:row>64</xdr:row>
      <xdr:rowOff>124641</xdr:rowOff>
    </xdr:to>
    <xdr:sp macro="" textlink="">
      <xdr:nvSpPr>
        <xdr:cNvPr id="330" name="フローチャート : 判断 329"/>
        <xdr:cNvSpPr/>
      </xdr:nvSpPr>
      <xdr:spPr>
        <a:xfrm>
          <a:off x="15240000" y="1099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109418</xdr:rowOff>
    </xdr:from>
    <xdr:ext cx="762000" cy="259045"/>
    <xdr:sp macro="" textlink="">
      <xdr:nvSpPr>
        <xdr:cNvPr id="331" name="テキスト ボックス 330"/>
        <xdr:cNvSpPr txBox="1"/>
      </xdr:nvSpPr>
      <xdr:spPr>
        <a:xfrm>
          <a:off x="14909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110853</xdr:rowOff>
    </xdr:from>
    <xdr:to>
      <xdr:col>21</xdr:col>
      <xdr:colOff>0</xdr:colOff>
      <xdr:row>63</xdr:row>
      <xdr:rowOff>159113</xdr:rowOff>
    </xdr:to>
    <xdr:cxnSp macro="">
      <xdr:nvCxnSpPr>
        <xdr:cNvPr id="332" name="直線コネクタ 331"/>
        <xdr:cNvCxnSpPr/>
      </xdr:nvCxnSpPr>
      <xdr:spPr>
        <a:xfrm flipV="1">
          <a:off x="13512800" y="109122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53159</xdr:rowOff>
    </xdr:from>
    <xdr:to>
      <xdr:col>21</xdr:col>
      <xdr:colOff>50800</xdr:colOff>
      <xdr:row>63</xdr:row>
      <xdr:rowOff>154759</xdr:rowOff>
    </xdr:to>
    <xdr:sp macro="" textlink="">
      <xdr:nvSpPr>
        <xdr:cNvPr id="333" name="フローチャート : 判断 332"/>
        <xdr:cNvSpPr/>
      </xdr:nvSpPr>
      <xdr:spPr>
        <a:xfrm>
          <a:off x="14351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164936</xdr:rowOff>
    </xdr:from>
    <xdr:ext cx="762000" cy="259045"/>
    <xdr:sp macro="" textlink="">
      <xdr:nvSpPr>
        <xdr:cNvPr id="334" name="テキスト ボックス 333"/>
        <xdr:cNvSpPr txBox="1"/>
      </xdr:nvSpPr>
      <xdr:spPr>
        <a:xfrm>
          <a:off x="14020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35" name="フローチャート : 判断 334"/>
        <xdr:cNvSpPr/>
      </xdr:nvSpPr>
      <xdr:spPr>
        <a:xfrm>
          <a:off x="13462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380</xdr:rowOff>
    </xdr:from>
    <xdr:ext cx="762000" cy="259045"/>
    <xdr:sp macro="" textlink="">
      <xdr:nvSpPr>
        <xdr:cNvPr id="336" name="テキスト ボックス 335"/>
        <xdr:cNvSpPr txBox="1"/>
      </xdr:nvSpPr>
      <xdr:spPr>
        <a:xfrm>
          <a:off x="13131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35923</xdr:rowOff>
    </xdr:from>
    <xdr:to>
      <xdr:col>24</xdr:col>
      <xdr:colOff>609600</xdr:colOff>
      <xdr:row>63</xdr:row>
      <xdr:rowOff>137523</xdr:rowOff>
    </xdr:to>
    <xdr:sp macro="" textlink="">
      <xdr:nvSpPr>
        <xdr:cNvPr id="342" name="円/楕円 341"/>
        <xdr:cNvSpPr/>
      </xdr:nvSpPr>
      <xdr:spPr>
        <a:xfrm>
          <a:off x="169672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52450</xdr:rowOff>
    </xdr:from>
    <xdr:ext cx="762000" cy="259045"/>
    <xdr:sp macro="" textlink="">
      <xdr:nvSpPr>
        <xdr:cNvPr id="343" name="定員管理の状況該当値テキスト"/>
        <xdr:cNvSpPr txBox="1"/>
      </xdr:nvSpPr>
      <xdr:spPr>
        <a:xfrm>
          <a:off x="171069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46265</xdr:rowOff>
    </xdr:from>
    <xdr:to>
      <xdr:col>23</xdr:col>
      <xdr:colOff>457200</xdr:colOff>
      <xdr:row>63</xdr:row>
      <xdr:rowOff>147865</xdr:rowOff>
    </xdr:to>
    <xdr:sp macro="" textlink="">
      <xdr:nvSpPr>
        <xdr:cNvPr id="344" name="円/楕円 343"/>
        <xdr:cNvSpPr/>
      </xdr:nvSpPr>
      <xdr:spPr>
        <a:xfrm>
          <a:off x="16129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158042</xdr:rowOff>
    </xdr:from>
    <xdr:ext cx="736600" cy="259045"/>
    <xdr:sp macro="" textlink="">
      <xdr:nvSpPr>
        <xdr:cNvPr id="345" name="テキスト ボックス 344"/>
        <xdr:cNvSpPr txBox="1"/>
      </xdr:nvSpPr>
      <xdr:spPr>
        <a:xfrm>
          <a:off x="15798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73841</xdr:rowOff>
    </xdr:from>
    <xdr:to>
      <xdr:col>22</xdr:col>
      <xdr:colOff>254000</xdr:colOff>
      <xdr:row>64</xdr:row>
      <xdr:rowOff>3991</xdr:rowOff>
    </xdr:to>
    <xdr:sp macro="" textlink="">
      <xdr:nvSpPr>
        <xdr:cNvPr id="346" name="円/楕円 345"/>
        <xdr:cNvSpPr/>
      </xdr:nvSpPr>
      <xdr:spPr>
        <a:xfrm>
          <a:off x="15240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14168</xdr:rowOff>
    </xdr:from>
    <xdr:ext cx="762000" cy="259045"/>
    <xdr:sp macro="" textlink="">
      <xdr:nvSpPr>
        <xdr:cNvPr id="347" name="テキスト ボックス 346"/>
        <xdr:cNvSpPr txBox="1"/>
      </xdr:nvSpPr>
      <xdr:spPr>
        <a:xfrm>
          <a:off x="14909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60053</xdr:rowOff>
    </xdr:from>
    <xdr:to>
      <xdr:col>21</xdr:col>
      <xdr:colOff>50800</xdr:colOff>
      <xdr:row>63</xdr:row>
      <xdr:rowOff>161653</xdr:rowOff>
    </xdr:to>
    <xdr:sp macro="" textlink="">
      <xdr:nvSpPr>
        <xdr:cNvPr id="348" name="円/楕円 347"/>
        <xdr:cNvSpPr/>
      </xdr:nvSpPr>
      <xdr:spPr>
        <a:xfrm>
          <a:off x="14351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146430</xdr:rowOff>
    </xdr:from>
    <xdr:ext cx="762000" cy="259045"/>
    <xdr:sp macro="" textlink="">
      <xdr:nvSpPr>
        <xdr:cNvPr id="349" name="テキスト ボックス 348"/>
        <xdr:cNvSpPr txBox="1"/>
      </xdr:nvSpPr>
      <xdr:spPr>
        <a:xfrm>
          <a:off x="14020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108313</xdr:rowOff>
    </xdr:from>
    <xdr:to>
      <xdr:col>19</xdr:col>
      <xdr:colOff>533400</xdr:colOff>
      <xdr:row>64</xdr:row>
      <xdr:rowOff>38463</xdr:rowOff>
    </xdr:to>
    <xdr:sp macro="" textlink="">
      <xdr:nvSpPr>
        <xdr:cNvPr id="350" name="円/楕円 349"/>
        <xdr:cNvSpPr/>
      </xdr:nvSpPr>
      <xdr:spPr>
        <a:xfrm>
          <a:off x="13462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23240</xdr:rowOff>
    </xdr:from>
    <xdr:ext cx="762000" cy="259045"/>
    <xdr:sp macro="" textlink="">
      <xdr:nvSpPr>
        <xdr:cNvPr id="351" name="テキスト ボックス 350"/>
        <xdr:cNvSpPr txBox="1"/>
      </xdr:nvSpPr>
      <xdr:spPr>
        <a:xfrm>
          <a:off x="13131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歳出ベースの公債費は償還終了が勝り、減少に転じたものの、臨時財政対策債の償還開始や大型建設事業の借入により増加していくと考えられる。一方で、実質公債費率は前年に比べ</a:t>
          </a:r>
          <a:r>
            <a:rPr kumimoji="1" lang="en-US" altLang="ja-JP" sz="1300">
              <a:latin typeface="ＭＳ Ｐゴシック"/>
            </a:rPr>
            <a:t>0.3%</a:t>
          </a:r>
          <a:r>
            <a:rPr kumimoji="1" lang="ja-JP" altLang="en-US" sz="1300">
              <a:latin typeface="ＭＳ Ｐゴシック"/>
            </a:rPr>
            <a:t>改善し</a:t>
          </a:r>
          <a:r>
            <a:rPr kumimoji="1" lang="en-US" altLang="ja-JP" sz="1300">
              <a:latin typeface="ＭＳ Ｐゴシック"/>
            </a:rPr>
            <a:t>0.8%</a:t>
          </a:r>
          <a:r>
            <a:rPr kumimoji="1" lang="ja-JP" altLang="en-US" sz="1300">
              <a:latin typeface="ＭＳ Ｐゴシック"/>
            </a:rPr>
            <a:t>となった。単年度では</a:t>
          </a:r>
          <a:r>
            <a:rPr kumimoji="1" lang="en-US" altLang="ja-JP" sz="1300">
              <a:latin typeface="ＭＳ Ｐゴシック"/>
            </a:rPr>
            <a:t>0.3%</a:t>
          </a:r>
          <a:r>
            <a:rPr kumimoji="1" lang="ja-JP" altLang="en-US" sz="1300">
              <a:latin typeface="ＭＳ Ｐゴシック"/>
            </a:rPr>
            <a:t>と、非常に低い数値であるが、下水道事業法適用化に伴い、出納閉鎖期間を設けなかったため、資本費に係る基準内繰出額が増加したことによる。</a:t>
          </a:r>
          <a:r>
            <a:rPr kumimoji="1" lang="en-US" altLang="ja-JP" sz="1300">
              <a:latin typeface="ＭＳ Ｐゴシック"/>
            </a:rPr>
            <a:t>H26</a:t>
          </a:r>
          <a:r>
            <a:rPr kumimoji="1" lang="ja-JP" altLang="en-US" sz="1300">
              <a:latin typeface="ＭＳ Ｐゴシック"/>
            </a:rPr>
            <a:t>決算による比率は、例年並みに落ち着くと考えられる。</a:t>
          </a:r>
          <a:endParaRPr kumimoji="1" lang="en-US" altLang="ja-JP" sz="1300">
            <a:latin typeface="ＭＳ Ｐゴシック"/>
          </a:endParaRPr>
        </a:p>
        <a:p>
          <a:r>
            <a:rPr kumimoji="1" lang="ja-JP" altLang="en-US" sz="1300">
              <a:latin typeface="ＭＳ Ｐゴシック"/>
            </a:rPr>
            <a:t>　今後も、臨時財政対策債の発行抑制、充当可能財源の確保、借入コストの低減により、健全な数値を保っていくよう努めていく。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44</xdr:row>
      <xdr:rowOff>60537</xdr:rowOff>
    </xdr:to>
    <xdr:cxnSp macro="">
      <xdr:nvCxnSpPr>
        <xdr:cNvPr id="380" name="直線コネクタ 379"/>
        <xdr:cNvCxnSpPr/>
      </xdr:nvCxnSpPr>
      <xdr:spPr>
        <a:xfrm flipV="1">
          <a:off x="17018000" y="6245013"/>
          <a:ext cx="0" cy="1359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44</xdr:row>
      <xdr:rowOff>60537</xdr:rowOff>
    </xdr:from>
    <xdr:to>
      <xdr:col>24</xdr:col>
      <xdr:colOff>647700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83"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84" name="直線コネクタ 383"/>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72813</xdr:rowOff>
    </xdr:from>
    <xdr:to>
      <xdr:col>24</xdr:col>
      <xdr:colOff>558800</xdr:colOff>
      <xdr:row>36</xdr:row>
      <xdr:rowOff>96943</xdr:rowOff>
    </xdr:to>
    <xdr:cxnSp macro="">
      <xdr:nvCxnSpPr>
        <xdr:cNvPr id="385" name="直線コネクタ 384"/>
        <xdr:cNvCxnSpPr/>
      </xdr:nvCxnSpPr>
      <xdr:spPr>
        <a:xfrm flipV="1">
          <a:off x="16179800" y="624501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6"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7" name="フローチャート : 判断 386"/>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96943</xdr:rowOff>
    </xdr:from>
    <xdr:to>
      <xdr:col>23</xdr:col>
      <xdr:colOff>406400</xdr:colOff>
      <xdr:row>36</xdr:row>
      <xdr:rowOff>169333</xdr:rowOff>
    </xdr:to>
    <xdr:cxnSp macro="">
      <xdr:nvCxnSpPr>
        <xdr:cNvPr id="388" name="直線コネクタ 387"/>
        <xdr:cNvCxnSpPr/>
      </xdr:nvCxnSpPr>
      <xdr:spPr>
        <a:xfrm flipV="1">
          <a:off x="15290800" y="626914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9" name="フローチャート :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169333</xdr:rowOff>
    </xdr:from>
    <xdr:to>
      <xdr:col>22</xdr:col>
      <xdr:colOff>203200</xdr:colOff>
      <xdr:row>37</xdr:row>
      <xdr:rowOff>94403</xdr:rowOff>
    </xdr:to>
    <xdr:cxnSp macro="">
      <xdr:nvCxnSpPr>
        <xdr:cNvPr id="391" name="直線コネクタ 390"/>
        <xdr:cNvCxnSpPr/>
      </xdr:nvCxnSpPr>
      <xdr:spPr>
        <a:xfrm flipV="1">
          <a:off x="14401800" y="634153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2" name="フローチャート : 判断 391"/>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393" name="テキスト ボックス 392"/>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94403</xdr:rowOff>
    </xdr:from>
    <xdr:to>
      <xdr:col>21</xdr:col>
      <xdr:colOff>0</xdr:colOff>
      <xdr:row>38</xdr:row>
      <xdr:rowOff>124037</xdr:rowOff>
    </xdr:to>
    <xdr:cxnSp macro="">
      <xdr:nvCxnSpPr>
        <xdr:cNvPr id="394" name="直線コネクタ 393"/>
        <xdr:cNvCxnSpPr/>
      </xdr:nvCxnSpPr>
      <xdr:spPr>
        <a:xfrm flipV="1">
          <a:off x="13512800" y="643805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95" name="フローチャート : 判断 394"/>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170621</xdr:rowOff>
    </xdr:from>
    <xdr:ext cx="762000" cy="259045"/>
    <xdr:sp macro="" textlink="">
      <xdr:nvSpPr>
        <xdr:cNvPr id="396" name="テキスト ボックス 395"/>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397" name="フローチャート : 判断 396"/>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23300</xdr:rowOff>
    </xdr:from>
    <xdr:ext cx="762000" cy="259045"/>
    <xdr:sp macro="" textlink="">
      <xdr:nvSpPr>
        <xdr:cNvPr id="398" name="テキスト ボックス 397"/>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22013</xdr:rowOff>
    </xdr:from>
    <xdr:to>
      <xdr:col>24</xdr:col>
      <xdr:colOff>609600</xdr:colOff>
      <xdr:row>36</xdr:row>
      <xdr:rowOff>123613</xdr:rowOff>
    </xdr:to>
    <xdr:sp macro="" textlink="">
      <xdr:nvSpPr>
        <xdr:cNvPr id="404" name="円/楕円 403"/>
        <xdr:cNvSpPr/>
      </xdr:nvSpPr>
      <xdr:spPr>
        <a:xfrm>
          <a:off x="16967200" y="61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114740</xdr:rowOff>
    </xdr:from>
    <xdr:ext cx="762000" cy="259045"/>
    <xdr:sp macro="" textlink="">
      <xdr:nvSpPr>
        <xdr:cNvPr id="405" name="公債費負担の状況該当値テキスト"/>
        <xdr:cNvSpPr txBox="1"/>
      </xdr:nvSpPr>
      <xdr:spPr>
        <a:xfrm>
          <a:off x="17106900" y="611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46143</xdr:rowOff>
    </xdr:from>
    <xdr:to>
      <xdr:col>23</xdr:col>
      <xdr:colOff>457200</xdr:colOff>
      <xdr:row>36</xdr:row>
      <xdr:rowOff>147743</xdr:rowOff>
    </xdr:to>
    <xdr:sp macro="" textlink="">
      <xdr:nvSpPr>
        <xdr:cNvPr id="406" name="円/楕円 405"/>
        <xdr:cNvSpPr/>
      </xdr:nvSpPr>
      <xdr:spPr>
        <a:xfrm>
          <a:off x="16129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157920</xdr:rowOff>
    </xdr:from>
    <xdr:ext cx="736600" cy="259045"/>
    <xdr:sp macro="" textlink="">
      <xdr:nvSpPr>
        <xdr:cNvPr id="407" name="テキスト ボックス 406"/>
        <xdr:cNvSpPr txBox="1"/>
      </xdr:nvSpPr>
      <xdr:spPr>
        <a:xfrm>
          <a:off x="15798800" y="598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118533</xdr:rowOff>
    </xdr:from>
    <xdr:to>
      <xdr:col>22</xdr:col>
      <xdr:colOff>254000</xdr:colOff>
      <xdr:row>37</xdr:row>
      <xdr:rowOff>48683</xdr:rowOff>
    </xdr:to>
    <xdr:sp macro="" textlink="">
      <xdr:nvSpPr>
        <xdr:cNvPr id="408" name="円/楕円 407"/>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58860</xdr:rowOff>
    </xdr:from>
    <xdr:ext cx="762000" cy="259045"/>
    <xdr:sp macro="" textlink="">
      <xdr:nvSpPr>
        <xdr:cNvPr id="409" name="テキスト ボックス 408"/>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43603</xdr:rowOff>
    </xdr:from>
    <xdr:to>
      <xdr:col>21</xdr:col>
      <xdr:colOff>50800</xdr:colOff>
      <xdr:row>37</xdr:row>
      <xdr:rowOff>145203</xdr:rowOff>
    </xdr:to>
    <xdr:sp macro="" textlink="">
      <xdr:nvSpPr>
        <xdr:cNvPr id="410" name="円/楕円 409"/>
        <xdr:cNvSpPr/>
      </xdr:nvSpPr>
      <xdr:spPr>
        <a:xfrm>
          <a:off x="14351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411" name="テキスト ボックス 410"/>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73237</xdr:rowOff>
    </xdr:from>
    <xdr:to>
      <xdr:col>19</xdr:col>
      <xdr:colOff>533400</xdr:colOff>
      <xdr:row>39</xdr:row>
      <xdr:rowOff>3387</xdr:rowOff>
    </xdr:to>
    <xdr:sp macro="" textlink="">
      <xdr:nvSpPr>
        <xdr:cNvPr id="412" name="円/楕円 411"/>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13564</xdr:rowOff>
    </xdr:from>
    <xdr:ext cx="762000" cy="259045"/>
    <xdr:sp macro="" textlink="">
      <xdr:nvSpPr>
        <xdr:cNvPr id="413" name="テキスト ボックス 412"/>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臨時財政対策債の発行抑制や、債務負担行為に基づく支出予定額の減のほか基金をはじめとした充当可能財源の増加により、将来負担額を上回っている状態が続いており、</a:t>
          </a:r>
          <a:r>
            <a:rPr kumimoji="1" lang="en-US" altLang="ja-JP" sz="1300">
              <a:latin typeface="ＭＳ Ｐゴシック"/>
            </a:rPr>
            <a:t>H20</a:t>
          </a:r>
          <a:r>
            <a:rPr kumimoji="1" lang="ja-JP" altLang="en-US" sz="1300">
              <a:latin typeface="ＭＳ Ｐゴシック"/>
            </a:rPr>
            <a:t>から引き続き「－」となっている。</a:t>
          </a:r>
          <a:endParaRPr kumimoji="1" lang="en-US" altLang="ja-JP" sz="1300">
            <a:latin typeface="ＭＳ Ｐゴシック"/>
          </a:endParaRPr>
        </a:p>
        <a:p>
          <a:r>
            <a:rPr kumimoji="1" lang="ja-JP" altLang="en-US" sz="1300">
              <a:latin typeface="ＭＳ Ｐゴシック"/>
            </a:rPr>
            <a:t>　今後は大型事業が複数控えており多額の起債を行う予定である。補助金や基金などの財源を組み合わせ、必要以上の起債を行わないよう財政運営に努めていく。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11732</xdr:rowOff>
    </xdr:from>
    <xdr:to>
      <xdr:col>24</xdr:col>
      <xdr:colOff>558800</xdr:colOff>
      <xdr:row>22</xdr:row>
      <xdr:rowOff>123553</xdr:rowOff>
    </xdr:to>
    <xdr:cxnSp macro="">
      <xdr:nvCxnSpPr>
        <xdr:cNvPr id="444" name="直線コネクタ 443"/>
        <xdr:cNvCxnSpPr/>
      </xdr:nvCxnSpPr>
      <xdr:spPr>
        <a:xfrm flipV="1">
          <a:off x="17018000" y="2412032"/>
          <a:ext cx="0" cy="1483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95630</xdr:rowOff>
    </xdr:from>
    <xdr:ext cx="762000" cy="259045"/>
    <xdr:sp macro="" textlink="">
      <xdr:nvSpPr>
        <xdr:cNvPr id="445" name="将来負担の状況最小値テキスト"/>
        <xdr:cNvSpPr txBox="1"/>
      </xdr:nvSpPr>
      <xdr:spPr>
        <a:xfrm>
          <a:off x="17106900" y="38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137.7</a:t>
          </a:r>
          <a:endParaRPr kumimoji="1" lang="ja-JP" altLang="en-US" sz="1000" b="1">
            <a:latin typeface="ＭＳ Ｐゴシック"/>
          </a:endParaRPr>
        </a:p>
      </xdr:txBody>
    </xdr:sp>
    <xdr:clientData/>
  </xdr:oneCellAnchor>
  <xdr:twoCellAnchor>
    <xdr:from>
      <xdr:col>24</xdr:col>
      <xdr:colOff>469900</xdr:colOff>
      <xdr:row>22</xdr:row>
      <xdr:rowOff>123553</xdr:rowOff>
    </xdr:from>
    <xdr:to>
      <xdr:col>24</xdr:col>
      <xdr:colOff>647700</xdr:colOff>
      <xdr:row>22</xdr:row>
      <xdr:rowOff>123553</xdr:rowOff>
    </xdr:to>
    <xdr:cxnSp macro="">
      <xdr:nvCxnSpPr>
        <xdr:cNvPr id="446" name="直線コネクタ 445"/>
        <xdr:cNvCxnSpPr/>
      </xdr:nvCxnSpPr>
      <xdr:spPr>
        <a:xfrm>
          <a:off x="16929100" y="389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98109</xdr:rowOff>
    </xdr:from>
    <xdr:ext cx="762000" cy="259045"/>
    <xdr:sp macro="" textlink="">
      <xdr:nvSpPr>
        <xdr:cNvPr id="447" name="将来負担の状況最大値テキスト"/>
        <xdr:cNvSpPr txBox="1"/>
      </xdr:nvSpPr>
      <xdr:spPr>
        <a:xfrm>
          <a:off x="17106900" y="21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24</xdr:col>
      <xdr:colOff>469900</xdr:colOff>
      <xdr:row>14</xdr:row>
      <xdr:rowOff>11732</xdr:rowOff>
    </xdr:from>
    <xdr:to>
      <xdr:col>24</xdr:col>
      <xdr:colOff>647700</xdr:colOff>
      <xdr:row>14</xdr:row>
      <xdr:rowOff>11732</xdr:rowOff>
    </xdr:to>
    <xdr:cxnSp macro="">
      <xdr:nvCxnSpPr>
        <xdr:cNvPr id="448" name="直線コネクタ 447"/>
        <xdr:cNvCxnSpPr/>
      </xdr:nvCxnSpPr>
      <xdr:spPr>
        <a:xfrm>
          <a:off x="16929100" y="24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46281</xdr:rowOff>
    </xdr:from>
    <xdr:ext cx="762000" cy="259045"/>
    <xdr:sp macro="" textlink="">
      <xdr:nvSpPr>
        <xdr:cNvPr id="449" name="将来負担の状況平均値テキスト"/>
        <xdr:cNvSpPr txBox="1"/>
      </xdr:nvSpPr>
      <xdr:spPr>
        <a:xfrm>
          <a:off x="17106900" y="2789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74204</xdr:rowOff>
    </xdr:from>
    <xdr:to>
      <xdr:col>24</xdr:col>
      <xdr:colOff>609600</xdr:colOff>
      <xdr:row>17</xdr:row>
      <xdr:rowOff>4354</xdr:rowOff>
    </xdr:to>
    <xdr:sp macro="" textlink="">
      <xdr:nvSpPr>
        <xdr:cNvPr id="450" name="フローチャート : 判断 449"/>
        <xdr:cNvSpPr/>
      </xdr:nvSpPr>
      <xdr:spPr>
        <a:xfrm>
          <a:off x="169672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9616</xdr:rowOff>
    </xdr:from>
    <xdr:to>
      <xdr:col>23</xdr:col>
      <xdr:colOff>457200</xdr:colOff>
      <xdr:row>17</xdr:row>
      <xdr:rowOff>111216</xdr:rowOff>
    </xdr:to>
    <xdr:sp macro="" textlink="">
      <xdr:nvSpPr>
        <xdr:cNvPr id="451" name="フローチャート : 判断 450"/>
        <xdr:cNvSpPr/>
      </xdr:nvSpPr>
      <xdr:spPr>
        <a:xfrm>
          <a:off x="16129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121393</xdr:rowOff>
    </xdr:from>
    <xdr:ext cx="736600" cy="259045"/>
    <xdr:sp macro="" textlink="">
      <xdr:nvSpPr>
        <xdr:cNvPr id="452" name="テキスト ボックス 451"/>
        <xdr:cNvSpPr txBox="1"/>
      </xdr:nvSpPr>
      <xdr:spPr>
        <a:xfrm>
          <a:off x="15798800" y="269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147501</xdr:rowOff>
    </xdr:from>
    <xdr:to>
      <xdr:col>22</xdr:col>
      <xdr:colOff>254000</xdr:colOff>
      <xdr:row>18</xdr:row>
      <xdr:rowOff>77651</xdr:rowOff>
    </xdr:to>
    <xdr:sp macro="" textlink="">
      <xdr:nvSpPr>
        <xdr:cNvPr id="453" name="フローチャート : 判断 452"/>
        <xdr:cNvSpPr/>
      </xdr:nvSpPr>
      <xdr:spPr>
        <a:xfrm>
          <a:off x="15240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87828</xdr:rowOff>
    </xdr:from>
    <xdr:ext cx="762000" cy="259045"/>
    <xdr:sp macro="" textlink="">
      <xdr:nvSpPr>
        <xdr:cNvPr id="454" name="テキスト ボックス 453"/>
        <xdr:cNvSpPr txBox="1"/>
      </xdr:nvSpPr>
      <xdr:spPr>
        <a:xfrm>
          <a:off x="14909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136011</xdr:rowOff>
    </xdr:from>
    <xdr:to>
      <xdr:col>21</xdr:col>
      <xdr:colOff>50800</xdr:colOff>
      <xdr:row>18</xdr:row>
      <xdr:rowOff>66161</xdr:rowOff>
    </xdr:to>
    <xdr:sp macro="" textlink="">
      <xdr:nvSpPr>
        <xdr:cNvPr id="455" name="フローチャート : 判断 454"/>
        <xdr:cNvSpPr/>
      </xdr:nvSpPr>
      <xdr:spPr>
        <a:xfrm>
          <a:off x="14351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76338</xdr:rowOff>
    </xdr:from>
    <xdr:ext cx="762000" cy="259045"/>
    <xdr:sp macro="" textlink="">
      <xdr:nvSpPr>
        <xdr:cNvPr id="456" name="テキスト ボックス 455"/>
        <xdr:cNvSpPr txBox="1"/>
      </xdr:nvSpPr>
      <xdr:spPr>
        <a:xfrm>
          <a:off x="14020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23162</xdr:rowOff>
    </xdr:from>
    <xdr:to>
      <xdr:col>19</xdr:col>
      <xdr:colOff>533400</xdr:colOff>
      <xdr:row>18</xdr:row>
      <xdr:rowOff>124762</xdr:rowOff>
    </xdr:to>
    <xdr:sp macro="" textlink="">
      <xdr:nvSpPr>
        <xdr:cNvPr id="457" name="フローチャート : 判断 456"/>
        <xdr:cNvSpPr/>
      </xdr:nvSpPr>
      <xdr:spPr>
        <a:xfrm>
          <a:off x="13462000" y="310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134939</xdr:rowOff>
    </xdr:from>
    <xdr:ext cx="762000" cy="259045"/>
    <xdr:sp macro="" textlink="">
      <xdr:nvSpPr>
        <xdr:cNvPr id="458" name="テキスト ボックス 457"/>
        <xdr:cNvSpPr txBox="1"/>
      </xdr:nvSpPr>
      <xdr:spPr>
        <a:xfrm>
          <a:off x="13131800" y="287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56,395
56,100
89.44
19,271,291
18,391,603
607,274
11,307,990
17,071,145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下松市定員適正化計画に基づく職員数の減のほか、国の要請に基づく一般職員</a:t>
          </a:r>
          <a:r>
            <a:rPr kumimoji="1" lang="en-US" altLang="ja-JP" sz="1300">
              <a:latin typeface="ＭＳ Ｐゴシック"/>
            </a:rPr>
            <a:t>0.5</a:t>
          </a:r>
          <a:r>
            <a:rPr kumimoji="1" lang="ja-JP" altLang="en-US" sz="1300">
              <a:latin typeface="ＭＳ Ｐゴシック"/>
            </a:rPr>
            <a:t>～</a:t>
          </a:r>
          <a:r>
            <a:rPr kumimoji="1" lang="en-US" altLang="ja-JP" sz="1300">
              <a:latin typeface="ＭＳ Ｐゴシック"/>
            </a:rPr>
            <a:t>4.5%</a:t>
          </a:r>
          <a:r>
            <a:rPr kumimoji="1" lang="ja-JP" altLang="en-US" sz="1300">
              <a:latin typeface="ＭＳ Ｐゴシック"/>
            </a:rPr>
            <a:t>及び全職員</a:t>
          </a:r>
          <a:r>
            <a:rPr kumimoji="1" lang="en-US" altLang="ja-JP" sz="1300">
              <a:latin typeface="ＭＳ Ｐゴシック"/>
            </a:rPr>
            <a:t>1.5%</a:t>
          </a:r>
          <a:r>
            <a:rPr kumimoji="1" lang="ja-JP" altLang="en-US" sz="1300">
              <a:latin typeface="ＭＳ Ｐゴシック"/>
            </a:rPr>
            <a:t>給与カット、退職者数の減により人件費が改善されている。</a:t>
          </a:r>
          <a:r>
            <a:rPr kumimoji="1" lang="en-US" altLang="ja-JP" sz="1300">
              <a:latin typeface="ＭＳ Ｐゴシック"/>
            </a:rPr>
            <a:t>H25</a:t>
          </a:r>
          <a:r>
            <a:rPr kumimoji="1" lang="ja-JP" altLang="en-US" sz="1300">
              <a:latin typeface="ＭＳ Ｐゴシック"/>
            </a:rPr>
            <a:t>は対前年度</a:t>
          </a:r>
          <a:r>
            <a:rPr kumimoji="1" lang="en-US" altLang="ja-JP" sz="1300">
              <a:latin typeface="ＭＳ Ｐゴシック"/>
            </a:rPr>
            <a:t>9.0%</a:t>
          </a:r>
          <a:r>
            <a:rPr kumimoji="1" lang="ja-JP" altLang="en-US" sz="1300">
              <a:latin typeface="ＭＳ Ｐゴシック"/>
            </a:rPr>
            <a:t>の減となっているが、類似団体に比べ、</a:t>
          </a:r>
          <a:r>
            <a:rPr kumimoji="1" lang="en-US" altLang="ja-JP" sz="1300">
              <a:latin typeface="ＭＳ Ｐゴシック"/>
            </a:rPr>
            <a:t>0.4%</a:t>
          </a:r>
          <a:r>
            <a:rPr kumimoji="1" lang="ja-JP" altLang="en-US" sz="1300">
              <a:latin typeface="ＭＳ Ｐゴシック"/>
            </a:rPr>
            <a:t>ほど高い数値となった。</a:t>
          </a:r>
          <a:endParaRPr kumimoji="1" lang="en-US" altLang="ja-JP" sz="1300">
            <a:latin typeface="ＭＳ Ｐゴシック"/>
          </a:endParaRPr>
        </a:p>
        <a:p>
          <a:r>
            <a:rPr kumimoji="1" lang="ja-JP" altLang="en-US" sz="1300">
              <a:latin typeface="ＭＳ Ｐゴシック"/>
            </a:rPr>
            <a:t>　今後も、より計画的な職員採用による職員構成の改善を図りつつ、事務の効率化、民間委託等の推進等により人件費の削減に努めていく。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39370</xdr:rowOff>
    </xdr:from>
    <xdr:to>
      <xdr:col>7</xdr:col>
      <xdr:colOff>15875</xdr:colOff>
      <xdr:row>40</xdr:row>
      <xdr:rowOff>5080</xdr:rowOff>
    </xdr:to>
    <xdr:cxnSp macro="">
      <xdr:nvCxnSpPr>
        <xdr:cNvPr id="60" name="直線コネクタ 59"/>
        <xdr:cNvCxnSpPr/>
      </xdr:nvCxnSpPr>
      <xdr:spPr>
        <a:xfrm flipV="1">
          <a:off x="4826000" y="56972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148607</xdr:rowOff>
    </xdr:from>
    <xdr:ext cx="762000" cy="259045"/>
    <xdr:sp macro="" textlink="">
      <xdr:nvSpPr>
        <xdr:cNvPr id="61" name="人件費最小値テキスト"/>
        <xdr:cNvSpPr txBox="1"/>
      </xdr:nvSpPr>
      <xdr:spPr>
        <a:xfrm>
          <a:off x="4914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5080</xdr:rowOff>
    </xdr:from>
    <xdr:to>
      <xdr:col>7</xdr:col>
      <xdr:colOff>104775</xdr:colOff>
      <xdr:row>40</xdr:row>
      <xdr:rowOff>5080</xdr:rowOff>
    </xdr:to>
    <xdr:cxnSp macro="">
      <xdr:nvCxnSpPr>
        <xdr:cNvPr id="62" name="直線コネクタ 61"/>
        <xdr:cNvCxnSpPr/>
      </xdr:nvCxnSpPr>
      <xdr:spPr>
        <a:xfrm>
          <a:off x="4737100" y="686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125747</xdr:rowOff>
    </xdr:from>
    <xdr:ext cx="762000" cy="259045"/>
    <xdr:sp macro="" textlink="">
      <xdr:nvSpPr>
        <xdr:cNvPr id="63"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33</xdr:row>
      <xdr:rowOff>39370</xdr:rowOff>
    </xdr:from>
    <xdr:to>
      <xdr:col>7</xdr:col>
      <xdr:colOff>104775</xdr:colOff>
      <xdr:row>33</xdr:row>
      <xdr:rowOff>39370</xdr:rowOff>
    </xdr:to>
    <xdr:cxnSp macro="">
      <xdr:nvCxnSpPr>
        <xdr:cNvPr id="64" name="直線コネクタ 63"/>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37</xdr:row>
      <xdr:rowOff>100330</xdr:rowOff>
    </xdr:to>
    <xdr:cxnSp macro="">
      <xdr:nvCxnSpPr>
        <xdr:cNvPr id="65" name="直線コネクタ 64"/>
        <xdr:cNvCxnSpPr/>
      </xdr:nvCxnSpPr>
      <xdr:spPr>
        <a:xfrm flipV="1">
          <a:off x="3987800" y="62230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157497</xdr:rowOff>
    </xdr:from>
    <xdr:ext cx="762000" cy="259045"/>
    <xdr:sp macro="" textlink="">
      <xdr:nvSpPr>
        <xdr:cNvPr id="66" name="人件費平均値テキスト"/>
        <xdr:cNvSpPr txBox="1"/>
      </xdr:nvSpPr>
      <xdr:spPr>
        <a:xfrm>
          <a:off x="4914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7" name="フローチャート : 判断 66"/>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100330</xdr:rowOff>
    </xdr:from>
    <xdr:to>
      <xdr:col>5</xdr:col>
      <xdr:colOff>549275</xdr:colOff>
      <xdr:row>37</xdr:row>
      <xdr:rowOff>153670</xdr:rowOff>
    </xdr:to>
    <xdr:cxnSp macro="">
      <xdr:nvCxnSpPr>
        <xdr:cNvPr id="68" name="直線コネクタ 67"/>
        <xdr:cNvCxnSpPr/>
      </xdr:nvCxnSpPr>
      <xdr:spPr>
        <a:xfrm flipV="1">
          <a:off x="3098800" y="644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69" name="フローチャート : 判断 68"/>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0" name="テキスト ボックス 69"/>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39</xdr:row>
      <xdr:rowOff>8890</xdr:rowOff>
    </xdr:to>
    <xdr:cxnSp macro="">
      <xdr:nvCxnSpPr>
        <xdr:cNvPr id="71" name="直線コネクタ 70"/>
        <xdr:cNvCxnSpPr/>
      </xdr:nvCxnSpPr>
      <xdr:spPr>
        <a:xfrm flipV="1">
          <a:off x="2209800" y="64973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2" name="フローチャート : 判断 71"/>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3" name="テキスト ボックス 72"/>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xdr:rowOff>
    </xdr:from>
    <xdr:to>
      <xdr:col>3</xdr:col>
      <xdr:colOff>142875</xdr:colOff>
      <xdr:row>40</xdr:row>
      <xdr:rowOff>127000</xdr:rowOff>
    </xdr:to>
    <xdr:cxnSp macro="">
      <xdr:nvCxnSpPr>
        <xdr:cNvPr id="74" name="直線コネクタ 73"/>
        <xdr:cNvCxnSpPr/>
      </xdr:nvCxnSpPr>
      <xdr:spPr>
        <a:xfrm flipV="1">
          <a:off x="1320800" y="66954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137160</xdr:rowOff>
    </xdr:from>
    <xdr:to>
      <xdr:col>3</xdr:col>
      <xdr:colOff>193675</xdr:colOff>
      <xdr:row>37</xdr:row>
      <xdr:rowOff>67310</xdr:rowOff>
    </xdr:to>
    <xdr:sp macro="" textlink="">
      <xdr:nvSpPr>
        <xdr:cNvPr id="75" name="フローチャート : 判断 74"/>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76" name="テキスト ボックス 75"/>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8" name="テキスト ボックス 77"/>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4" name="円/楕円 83"/>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143527</xdr:rowOff>
    </xdr:from>
    <xdr:ext cx="762000" cy="259045"/>
    <xdr:sp macro="" textlink="">
      <xdr:nvSpPr>
        <xdr:cNvPr id="85" name="人件費該当値テキスト"/>
        <xdr:cNvSpPr txBox="1"/>
      </xdr:nvSpPr>
      <xdr:spPr>
        <a:xfrm>
          <a:off x="4914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6" name="円/楕円 85"/>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7" name="テキスト ボックス 86"/>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8" name="円/楕円 87"/>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89" name="テキスト ボックス 88"/>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0" name="円/楕円 89"/>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1" name="テキスト ボックス 90"/>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92" name="円/楕円 91"/>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93" name="テキスト ボックス 92"/>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職員数を削減する一方で、パート職員等の雇用等が増えており賃金は増加傾向にあるが、物件費は対前年</a:t>
          </a:r>
          <a:r>
            <a:rPr kumimoji="1" lang="en-US" altLang="ja-JP" sz="1300">
              <a:latin typeface="ＭＳ Ｐゴシック"/>
            </a:rPr>
            <a:t>0.6%</a:t>
          </a:r>
          <a:r>
            <a:rPr kumimoji="1" lang="ja-JP" altLang="en-US" sz="1300">
              <a:latin typeface="ＭＳ Ｐゴシック"/>
            </a:rPr>
            <a:t>減となった。しかし、経常経費充当一般財源が対前年</a:t>
          </a:r>
          <a:r>
            <a:rPr kumimoji="1" lang="en-US" altLang="ja-JP" sz="1300">
              <a:latin typeface="ＭＳ Ｐゴシック"/>
            </a:rPr>
            <a:t>3.9%</a:t>
          </a:r>
          <a:r>
            <a:rPr kumimoji="1" lang="ja-JP" altLang="en-US" sz="1300">
              <a:latin typeface="ＭＳ Ｐゴシック"/>
            </a:rPr>
            <a:t>増となり経常収支比率は</a:t>
          </a:r>
          <a:r>
            <a:rPr kumimoji="1" lang="en-US" altLang="ja-JP" sz="1300">
              <a:latin typeface="ＭＳ Ｐゴシック"/>
            </a:rPr>
            <a:t>0.4%</a:t>
          </a:r>
          <a:r>
            <a:rPr kumimoji="1" lang="ja-JP" altLang="en-US" sz="1300">
              <a:latin typeface="ＭＳ Ｐゴシック"/>
            </a:rPr>
            <a:t>増となっている。人件費を含めたトータルコストを削減するよう努めている。</a:t>
          </a:r>
          <a:endParaRPr kumimoji="1" lang="en-US" altLang="ja-JP" sz="1300">
            <a:latin typeface="ＭＳ Ｐゴシック"/>
          </a:endParaRPr>
        </a:p>
        <a:p>
          <a:r>
            <a:rPr kumimoji="1" lang="ja-JP" altLang="en-US" sz="1300">
              <a:latin typeface="ＭＳ Ｐゴシック"/>
            </a:rPr>
            <a:t>　賃金を除く部分については、増減要因が同程度であり、大きな変動はない。</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8" name="直線コネクタ 107"/>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9" name="テキスト ボックス 108"/>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2" name="直線コネクタ 111"/>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3" name="テキスト ボックス 112"/>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6" name="直線コネクタ 115"/>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7" name="テキスト ボックス 116"/>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8" name="直線コネクタ 117"/>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9" name="テキスト ボックス 118"/>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20" name="直線コネクタ 119"/>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21" name="テキスト ボックス 120"/>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60325</xdr:rowOff>
    </xdr:to>
    <xdr:cxnSp macro="">
      <xdr:nvCxnSpPr>
        <xdr:cNvPr id="125" name="直線コネクタ 124"/>
        <xdr:cNvCxnSpPr/>
      </xdr:nvCxnSpPr>
      <xdr:spPr>
        <a:xfrm flipV="1">
          <a:off x="16510000" y="22987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32402</xdr:rowOff>
    </xdr:from>
    <xdr:ext cx="762000" cy="259045"/>
    <xdr:sp macro="" textlink="">
      <xdr:nvSpPr>
        <xdr:cNvPr id="126" name="物件費最小値テキスト"/>
        <xdr:cNvSpPr txBox="1"/>
      </xdr:nvSpPr>
      <xdr:spPr>
        <a:xfrm>
          <a:off x="165989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21</xdr:row>
      <xdr:rowOff>60325</xdr:rowOff>
    </xdr:from>
    <xdr:to>
      <xdr:col>24</xdr:col>
      <xdr:colOff>120650</xdr:colOff>
      <xdr:row>21</xdr:row>
      <xdr:rowOff>60325</xdr:rowOff>
    </xdr:to>
    <xdr:cxnSp macro="">
      <xdr:nvCxnSpPr>
        <xdr:cNvPr id="127" name="直線コネクタ 126"/>
        <xdr:cNvCxnSpPr/>
      </xdr:nvCxnSpPr>
      <xdr:spPr>
        <a:xfrm>
          <a:off x="16421100" y="36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8"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9" name="直線コネクタ 128"/>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165100</xdr:rowOff>
    </xdr:from>
    <xdr:to>
      <xdr:col>24</xdr:col>
      <xdr:colOff>31750</xdr:colOff>
      <xdr:row>16</xdr:row>
      <xdr:rowOff>31750</xdr:rowOff>
    </xdr:to>
    <xdr:cxnSp macro="">
      <xdr:nvCxnSpPr>
        <xdr:cNvPr id="130" name="直線コネクタ 129"/>
        <xdr:cNvCxnSpPr/>
      </xdr:nvCxnSpPr>
      <xdr:spPr>
        <a:xfrm>
          <a:off x="15671800" y="2736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31"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32" name="フローチャート : 判断 131"/>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127000</xdr:rowOff>
    </xdr:from>
    <xdr:to>
      <xdr:col>22</xdr:col>
      <xdr:colOff>565150</xdr:colOff>
      <xdr:row>15</xdr:row>
      <xdr:rowOff>165100</xdr:rowOff>
    </xdr:to>
    <xdr:cxnSp macro="">
      <xdr:nvCxnSpPr>
        <xdr:cNvPr id="133" name="直線コネクタ 132"/>
        <xdr:cNvCxnSpPr/>
      </xdr:nvCxnSpPr>
      <xdr:spPr>
        <a:xfrm>
          <a:off x="14782800" y="2698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104775</xdr:rowOff>
    </xdr:from>
    <xdr:to>
      <xdr:col>22</xdr:col>
      <xdr:colOff>615950</xdr:colOff>
      <xdr:row>15</xdr:row>
      <xdr:rowOff>34925</xdr:rowOff>
    </xdr:to>
    <xdr:sp macro="" textlink="">
      <xdr:nvSpPr>
        <xdr:cNvPr id="134" name="フローチャート : 判断 133"/>
        <xdr:cNvSpPr/>
      </xdr:nvSpPr>
      <xdr:spPr>
        <a:xfrm>
          <a:off x="15621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45102</xdr:rowOff>
    </xdr:from>
    <xdr:ext cx="736600" cy="259045"/>
    <xdr:sp macro="" textlink="">
      <xdr:nvSpPr>
        <xdr:cNvPr id="135" name="テキスト ボックス 134"/>
        <xdr:cNvSpPr txBox="1"/>
      </xdr:nvSpPr>
      <xdr:spPr>
        <a:xfrm>
          <a:off x="15290800" y="2273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127000</xdr:rowOff>
    </xdr:from>
    <xdr:to>
      <xdr:col>21</xdr:col>
      <xdr:colOff>361950</xdr:colOff>
      <xdr:row>15</xdr:row>
      <xdr:rowOff>155575</xdr:rowOff>
    </xdr:to>
    <xdr:cxnSp macro="">
      <xdr:nvCxnSpPr>
        <xdr:cNvPr id="136" name="直線コネクタ 135"/>
        <xdr:cNvCxnSpPr/>
      </xdr:nvCxnSpPr>
      <xdr:spPr>
        <a:xfrm flipV="1">
          <a:off x="13893800" y="2698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66675</xdr:rowOff>
    </xdr:from>
    <xdr:to>
      <xdr:col>21</xdr:col>
      <xdr:colOff>412750</xdr:colOff>
      <xdr:row>14</xdr:row>
      <xdr:rowOff>168275</xdr:rowOff>
    </xdr:to>
    <xdr:sp macro="" textlink="">
      <xdr:nvSpPr>
        <xdr:cNvPr id="137" name="フローチャート : 判断 136"/>
        <xdr:cNvSpPr/>
      </xdr:nvSpPr>
      <xdr:spPr>
        <a:xfrm>
          <a:off x="14732000" y="24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7002</xdr:rowOff>
    </xdr:from>
    <xdr:ext cx="762000" cy="259045"/>
    <xdr:sp macro="" textlink="">
      <xdr:nvSpPr>
        <xdr:cNvPr id="138" name="テキスト ボックス 137"/>
        <xdr:cNvSpPr txBox="1"/>
      </xdr:nvSpPr>
      <xdr:spPr>
        <a:xfrm>
          <a:off x="1440180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15</xdr:row>
      <xdr:rowOff>155575</xdr:rowOff>
    </xdr:to>
    <xdr:cxnSp macro="">
      <xdr:nvCxnSpPr>
        <xdr:cNvPr id="139" name="直線コネクタ 138"/>
        <xdr:cNvCxnSpPr/>
      </xdr:nvCxnSpPr>
      <xdr:spPr>
        <a:xfrm>
          <a:off x="13004800" y="27178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40" name="フローチャート : 判断 139"/>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41" name="テキスト ボックス 140"/>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76200</xdr:rowOff>
    </xdr:from>
    <xdr:to>
      <xdr:col>19</xdr:col>
      <xdr:colOff>6350</xdr:colOff>
      <xdr:row>16</xdr:row>
      <xdr:rowOff>6350</xdr:rowOff>
    </xdr:to>
    <xdr:sp macro="" textlink="">
      <xdr:nvSpPr>
        <xdr:cNvPr id="142" name="フローチャート : 判断 141"/>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16527</xdr:rowOff>
    </xdr:from>
    <xdr:ext cx="762000" cy="259045"/>
    <xdr:sp macro="" textlink="">
      <xdr:nvSpPr>
        <xdr:cNvPr id="143" name="テキスト ボックス 142"/>
        <xdr:cNvSpPr txBox="1"/>
      </xdr:nvSpPr>
      <xdr:spPr>
        <a:xfrm>
          <a:off x="12623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152400</xdr:rowOff>
    </xdr:from>
    <xdr:to>
      <xdr:col>24</xdr:col>
      <xdr:colOff>82550</xdr:colOff>
      <xdr:row>16</xdr:row>
      <xdr:rowOff>82550</xdr:rowOff>
    </xdr:to>
    <xdr:sp macro="" textlink="">
      <xdr:nvSpPr>
        <xdr:cNvPr id="149" name="円/楕円 148"/>
        <xdr:cNvSpPr/>
      </xdr:nvSpPr>
      <xdr:spPr>
        <a:xfrm>
          <a:off x="164592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124477</xdr:rowOff>
    </xdr:from>
    <xdr:ext cx="762000" cy="259045"/>
    <xdr:sp macro="" textlink="">
      <xdr:nvSpPr>
        <xdr:cNvPr id="150" name="物件費該当値テキスト"/>
        <xdr:cNvSpPr txBox="1"/>
      </xdr:nvSpPr>
      <xdr:spPr>
        <a:xfrm>
          <a:off x="16598900" y="269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114300</xdr:rowOff>
    </xdr:from>
    <xdr:to>
      <xdr:col>22</xdr:col>
      <xdr:colOff>615950</xdr:colOff>
      <xdr:row>16</xdr:row>
      <xdr:rowOff>44450</xdr:rowOff>
    </xdr:to>
    <xdr:sp macro="" textlink="">
      <xdr:nvSpPr>
        <xdr:cNvPr id="151" name="円/楕円 150"/>
        <xdr:cNvSpPr/>
      </xdr:nvSpPr>
      <xdr:spPr>
        <a:xfrm>
          <a:off x="15621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29227</xdr:rowOff>
    </xdr:from>
    <xdr:ext cx="736600" cy="259045"/>
    <xdr:sp macro="" textlink="">
      <xdr:nvSpPr>
        <xdr:cNvPr id="152" name="テキスト ボックス 151"/>
        <xdr:cNvSpPr txBox="1"/>
      </xdr:nvSpPr>
      <xdr:spPr>
        <a:xfrm>
          <a:off x="15290800" y="277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76200</xdr:rowOff>
    </xdr:from>
    <xdr:to>
      <xdr:col>21</xdr:col>
      <xdr:colOff>412750</xdr:colOff>
      <xdr:row>16</xdr:row>
      <xdr:rowOff>6350</xdr:rowOff>
    </xdr:to>
    <xdr:sp macro="" textlink="">
      <xdr:nvSpPr>
        <xdr:cNvPr id="153" name="円/楕円 152"/>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162577</xdr:rowOff>
    </xdr:from>
    <xdr:ext cx="762000" cy="259045"/>
    <xdr:sp macro="" textlink="">
      <xdr:nvSpPr>
        <xdr:cNvPr id="154" name="テキスト ボックス 153"/>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104775</xdr:rowOff>
    </xdr:from>
    <xdr:to>
      <xdr:col>20</xdr:col>
      <xdr:colOff>209550</xdr:colOff>
      <xdr:row>16</xdr:row>
      <xdr:rowOff>34925</xdr:rowOff>
    </xdr:to>
    <xdr:sp macro="" textlink="">
      <xdr:nvSpPr>
        <xdr:cNvPr id="155" name="円/楕円 154"/>
        <xdr:cNvSpPr/>
      </xdr:nvSpPr>
      <xdr:spPr>
        <a:xfrm>
          <a:off x="13843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19702</xdr:rowOff>
    </xdr:from>
    <xdr:ext cx="762000" cy="259045"/>
    <xdr:sp macro="" textlink="">
      <xdr:nvSpPr>
        <xdr:cNvPr id="156" name="テキスト ボックス 155"/>
        <xdr:cNvSpPr txBox="1"/>
      </xdr:nvSpPr>
      <xdr:spPr>
        <a:xfrm>
          <a:off x="13512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7" name="円/楕円 156"/>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58" name="テキスト ボックス 15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扶助費に係る経常収支比率が類似団体より</a:t>
          </a:r>
          <a:r>
            <a:rPr kumimoji="1" lang="en-US" altLang="ja-JP" sz="1250">
              <a:latin typeface="ＭＳ Ｐゴシック"/>
            </a:rPr>
            <a:t>0.7%</a:t>
          </a:r>
          <a:r>
            <a:rPr kumimoji="1" lang="ja-JP" altLang="en-US" sz="1250">
              <a:latin typeface="ＭＳ Ｐゴシック"/>
            </a:rPr>
            <a:t>上回っている。これは障害者福祉費が増（歳出ベース</a:t>
          </a:r>
          <a:r>
            <a:rPr kumimoji="1" lang="en-US" altLang="ja-JP" sz="1250">
              <a:latin typeface="ＭＳ Ｐゴシック"/>
            </a:rPr>
            <a:t>64,710</a:t>
          </a:r>
          <a:r>
            <a:rPr kumimoji="1" lang="ja-JP" altLang="en-US" sz="1250">
              <a:latin typeface="ＭＳ Ｐゴシック"/>
            </a:rPr>
            <a:t>千円）となり、対前年度</a:t>
          </a:r>
          <a:r>
            <a:rPr kumimoji="1" lang="en-US" altLang="ja-JP" sz="1250">
              <a:latin typeface="ＭＳ Ｐゴシック"/>
            </a:rPr>
            <a:t>1.8%</a:t>
          </a:r>
          <a:r>
            <a:rPr kumimoji="1" lang="ja-JP" altLang="en-US" sz="1250">
              <a:latin typeface="ＭＳ Ｐゴシック"/>
            </a:rPr>
            <a:t>増となったことが要因と考える。今後も社会保障関係経費は増加が見込まれる。</a:t>
          </a:r>
          <a:endParaRPr kumimoji="1" lang="en-US" altLang="ja-JP" sz="1250">
            <a:latin typeface="ＭＳ Ｐゴシック"/>
          </a:endParaRPr>
        </a:p>
        <a:p>
          <a:r>
            <a:rPr kumimoji="1" lang="ja-JP" altLang="en-US" sz="1250">
              <a:latin typeface="ＭＳ Ｐゴシック"/>
            </a:rPr>
            <a:t>　個々の身体機能や生活能力の向上に向けたきめ細かな医療・訓練や就労支援等の自立支援の推進のほか、生活保護に至る前の支援、受給者への自立促進等により、社会保障関係経費の増大を抑制しつつ、社会福祉の増進を図っていくよう努めていく。</a:t>
          </a:r>
          <a:endParaRPr kumimoji="1" lang="en-US" altLang="ja-JP" sz="125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xdr:rowOff>
    </xdr:to>
    <xdr:cxnSp macro="">
      <xdr:nvCxnSpPr>
        <xdr:cNvPr id="184" name="直線コネクタ 183"/>
        <xdr:cNvCxnSpPr/>
      </xdr:nvCxnSpPr>
      <xdr:spPr>
        <a:xfrm flipV="1">
          <a:off x="4826000" y="92710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85"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86" name="直線コネクタ 185"/>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7"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8" name="直線コネクタ 187"/>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104140</xdr:rowOff>
    </xdr:from>
    <xdr:to>
      <xdr:col>7</xdr:col>
      <xdr:colOff>15875</xdr:colOff>
      <xdr:row>58</xdr:row>
      <xdr:rowOff>104140</xdr:rowOff>
    </xdr:to>
    <xdr:cxnSp macro="">
      <xdr:nvCxnSpPr>
        <xdr:cNvPr id="189" name="直線コネクタ 188"/>
        <xdr:cNvCxnSpPr/>
      </xdr:nvCxnSpPr>
      <xdr:spPr>
        <a:xfrm>
          <a:off x="3987800" y="10048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81297</xdr:rowOff>
    </xdr:from>
    <xdr:ext cx="762000" cy="259045"/>
    <xdr:sp macro="" textlink="">
      <xdr:nvSpPr>
        <xdr:cNvPr id="190"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91" name="フローチャート : 判断 190"/>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149860</xdr:rowOff>
    </xdr:from>
    <xdr:to>
      <xdr:col>5</xdr:col>
      <xdr:colOff>549275</xdr:colOff>
      <xdr:row>58</xdr:row>
      <xdr:rowOff>104140</xdr:rowOff>
    </xdr:to>
    <xdr:cxnSp macro="">
      <xdr:nvCxnSpPr>
        <xdr:cNvPr id="192" name="直線コネクタ 191"/>
        <xdr:cNvCxnSpPr/>
      </xdr:nvCxnSpPr>
      <xdr:spPr>
        <a:xfrm>
          <a:off x="3098800" y="97510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93" name="フローチャート : 判断 192"/>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94" name="テキスト ボックス 193"/>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149860</xdr:rowOff>
    </xdr:from>
    <xdr:to>
      <xdr:col>4</xdr:col>
      <xdr:colOff>346075</xdr:colOff>
      <xdr:row>57</xdr:row>
      <xdr:rowOff>138430</xdr:rowOff>
    </xdr:to>
    <xdr:cxnSp macro="">
      <xdr:nvCxnSpPr>
        <xdr:cNvPr id="195" name="直線コネクタ 194"/>
        <xdr:cNvCxnSpPr/>
      </xdr:nvCxnSpPr>
      <xdr:spPr>
        <a:xfrm flipV="1">
          <a:off x="2209800" y="9751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96" name="フローチャート : 判断 195"/>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97" name="テキスト ボックス 196"/>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24130</xdr:rowOff>
    </xdr:from>
    <xdr:to>
      <xdr:col>3</xdr:col>
      <xdr:colOff>142875</xdr:colOff>
      <xdr:row>57</xdr:row>
      <xdr:rowOff>138430</xdr:rowOff>
    </xdr:to>
    <xdr:cxnSp macro="">
      <xdr:nvCxnSpPr>
        <xdr:cNvPr id="198" name="直線コネクタ 197"/>
        <xdr:cNvCxnSpPr/>
      </xdr:nvCxnSpPr>
      <xdr:spPr>
        <a:xfrm>
          <a:off x="1320800" y="979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110490</xdr:rowOff>
    </xdr:from>
    <xdr:to>
      <xdr:col>3</xdr:col>
      <xdr:colOff>193675</xdr:colOff>
      <xdr:row>58</xdr:row>
      <xdr:rowOff>40640</xdr:rowOff>
    </xdr:to>
    <xdr:sp macro="" textlink="">
      <xdr:nvSpPr>
        <xdr:cNvPr id="199" name="フローチャート : 判断 198"/>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200" name="テキスト ボックス 199"/>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201" name="フローチャート : 判断 200"/>
        <xdr:cNvSpPr/>
      </xdr:nvSpPr>
      <xdr:spPr>
        <a:xfrm>
          <a:off x="1270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85107</xdr:rowOff>
    </xdr:from>
    <xdr:ext cx="762000" cy="259045"/>
    <xdr:sp macro="" textlink="">
      <xdr:nvSpPr>
        <xdr:cNvPr id="202" name="テキスト ボックス 201"/>
        <xdr:cNvSpPr txBox="1"/>
      </xdr:nvSpPr>
      <xdr:spPr>
        <a:xfrm>
          <a:off x="939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53340</xdr:rowOff>
    </xdr:from>
    <xdr:to>
      <xdr:col>7</xdr:col>
      <xdr:colOff>66675</xdr:colOff>
      <xdr:row>58</xdr:row>
      <xdr:rowOff>154940</xdr:rowOff>
    </xdr:to>
    <xdr:sp macro="" textlink="">
      <xdr:nvSpPr>
        <xdr:cNvPr id="208" name="円/楕円 207"/>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25417</xdr:rowOff>
    </xdr:from>
    <xdr:ext cx="762000" cy="259045"/>
    <xdr:sp macro="" textlink="">
      <xdr:nvSpPr>
        <xdr:cNvPr id="209" name="扶助費該当値テキスト"/>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53340</xdr:rowOff>
    </xdr:from>
    <xdr:to>
      <xdr:col>5</xdr:col>
      <xdr:colOff>600075</xdr:colOff>
      <xdr:row>58</xdr:row>
      <xdr:rowOff>154940</xdr:rowOff>
    </xdr:to>
    <xdr:sp macro="" textlink="">
      <xdr:nvSpPr>
        <xdr:cNvPr id="210" name="円/楕円 209"/>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139717</xdr:rowOff>
    </xdr:from>
    <xdr:ext cx="736600" cy="259045"/>
    <xdr:sp macro="" textlink="">
      <xdr:nvSpPr>
        <xdr:cNvPr id="211" name="テキスト ボックス 210"/>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99060</xdr:rowOff>
    </xdr:from>
    <xdr:to>
      <xdr:col>4</xdr:col>
      <xdr:colOff>396875</xdr:colOff>
      <xdr:row>57</xdr:row>
      <xdr:rowOff>29210</xdr:rowOff>
    </xdr:to>
    <xdr:sp macro="" textlink="">
      <xdr:nvSpPr>
        <xdr:cNvPr id="212" name="円/楕円 211"/>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213" name="テキスト ボックス 212"/>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87630</xdr:rowOff>
    </xdr:from>
    <xdr:to>
      <xdr:col>3</xdr:col>
      <xdr:colOff>193675</xdr:colOff>
      <xdr:row>58</xdr:row>
      <xdr:rowOff>17780</xdr:rowOff>
    </xdr:to>
    <xdr:sp macro="" textlink="">
      <xdr:nvSpPr>
        <xdr:cNvPr id="214" name="円/楕円 213"/>
        <xdr:cNvSpPr/>
      </xdr:nvSpPr>
      <xdr:spPr>
        <a:xfrm>
          <a:off x="2159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27957</xdr:rowOff>
    </xdr:from>
    <xdr:ext cx="762000" cy="259045"/>
    <xdr:sp macro="" textlink="">
      <xdr:nvSpPr>
        <xdr:cNvPr id="215" name="テキスト ボックス 214"/>
        <xdr:cNvSpPr txBox="1"/>
      </xdr:nvSpPr>
      <xdr:spPr>
        <a:xfrm>
          <a:off x="1828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216" name="円/楕円 215"/>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17" name="テキスト ボックス 216"/>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主に特別会計への繰出金の変動が寄与しており対前年度</a:t>
          </a:r>
          <a:r>
            <a:rPr kumimoji="1" lang="en-US" altLang="ja-JP" sz="1300">
              <a:latin typeface="ＭＳ Ｐゴシック"/>
            </a:rPr>
            <a:t>0.8%</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内容としては、下水道事業・国民健康保険・後期高齢者医療事業特別会計への繰出金が増加しており、独立採算の原則に基づく経営の視点から、保険料（税）の改正や経費削減等、必要な措置を講じていく。</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120650</xdr:rowOff>
    </xdr:from>
    <xdr:to>
      <xdr:col>24</xdr:col>
      <xdr:colOff>31750</xdr:colOff>
      <xdr:row>61</xdr:row>
      <xdr:rowOff>107950</xdr:rowOff>
    </xdr:to>
    <xdr:cxnSp macro="">
      <xdr:nvCxnSpPr>
        <xdr:cNvPr id="245" name="直線コネクタ 244"/>
        <xdr:cNvCxnSpPr/>
      </xdr:nvCxnSpPr>
      <xdr:spPr>
        <a:xfrm flipV="1">
          <a:off x="16510000" y="9207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6"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7" name="直線コネクタ 246"/>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35577</xdr:rowOff>
    </xdr:from>
    <xdr:ext cx="762000" cy="259045"/>
    <xdr:sp macro="" textlink="">
      <xdr:nvSpPr>
        <xdr:cNvPr id="248" name="その他最大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120650</xdr:rowOff>
    </xdr:from>
    <xdr:to>
      <xdr:col>24</xdr:col>
      <xdr:colOff>120650</xdr:colOff>
      <xdr:row>53</xdr:row>
      <xdr:rowOff>120650</xdr:rowOff>
    </xdr:to>
    <xdr:cxnSp macro="">
      <xdr:nvCxnSpPr>
        <xdr:cNvPr id="249" name="直線コネクタ 248"/>
        <xdr:cNvCxnSpPr/>
      </xdr:nvCxnSpPr>
      <xdr:spPr>
        <a:xfrm>
          <a:off x="16421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76200</xdr:rowOff>
    </xdr:from>
    <xdr:to>
      <xdr:col>24</xdr:col>
      <xdr:colOff>31750</xdr:colOff>
      <xdr:row>57</xdr:row>
      <xdr:rowOff>6350</xdr:rowOff>
    </xdr:to>
    <xdr:cxnSp macro="">
      <xdr:nvCxnSpPr>
        <xdr:cNvPr id="250" name="直線コネクタ 249"/>
        <xdr:cNvCxnSpPr/>
      </xdr:nvCxnSpPr>
      <xdr:spPr>
        <a:xfrm>
          <a:off x="15671800" y="9677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1"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2" name="フローチャート : 判断 251"/>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56</xdr:row>
      <xdr:rowOff>76200</xdr:rowOff>
    </xdr:to>
    <xdr:cxnSp macro="">
      <xdr:nvCxnSpPr>
        <xdr:cNvPr id="253" name="直線コネクタ 252"/>
        <xdr:cNvCxnSpPr/>
      </xdr:nvCxnSpPr>
      <xdr:spPr>
        <a:xfrm>
          <a:off x="14782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165100</xdr:rowOff>
    </xdr:from>
    <xdr:to>
      <xdr:col>22</xdr:col>
      <xdr:colOff>615950</xdr:colOff>
      <xdr:row>57</xdr:row>
      <xdr:rowOff>95250</xdr:rowOff>
    </xdr:to>
    <xdr:sp macro="" textlink="">
      <xdr:nvSpPr>
        <xdr:cNvPr id="254" name="フローチャート : 判断 253"/>
        <xdr:cNvSpPr/>
      </xdr:nvSpPr>
      <xdr:spPr>
        <a:xfrm>
          <a:off x="15621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80027</xdr:rowOff>
    </xdr:from>
    <xdr:ext cx="736600" cy="259045"/>
    <xdr:sp macro="" textlink="">
      <xdr:nvSpPr>
        <xdr:cNvPr id="255" name="テキスト ボックス 254"/>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120650</xdr:rowOff>
    </xdr:to>
    <xdr:cxnSp macro="">
      <xdr:nvCxnSpPr>
        <xdr:cNvPr id="256" name="直線コネクタ 255"/>
        <xdr:cNvCxnSpPr/>
      </xdr:nvCxnSpPr>
      <xdr:spPr>
        <a:xfrm flipV="1">
          <a:off x="13893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57" name="フローチャート : 判断 256"/>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80027</xdr:rowOff>
    </xdr:from>
    <xdr:ext cx="762000" cy="259045"/>
    <xdr:sp macro="" textlink="">
      <xdr:nvSpPr>
        <xdr:cNvPr id="258" name="テキスト ボックス 257"/>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120650</xdr:rowOff>
    </xdr:from>
    <xdr:to>
      <xdr:col>20</xdr:col>
      <xdr:colOff>158750</xdr:colOff>
      <xdr:row>56</xdr:row>
      <xdr:rowOff>25400</xdr:rowOff>
    </xdr:to>
    <xdr:cxnSp macro="">
      <xdr:nvCxnSpPr>
        <xdr:cNvPr id="259" name="直線コネクタ 258"/>
        <xdr:cNvCxnSpPr/>
      </xdr:nvCxnSpPr>
      <xdr:spPr>
        <a:xfrm flipV="1">
          <a:off x="13004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60" name="フローチャート : 判断 259"/>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1" name="テキスト ボックス 260"/>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2" name="フローチャート : 判断 261"/>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3" name="テキスト ボックス 262"/>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69" name="円/楕円 268"/>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143527</xdr:rowOff>
    </xdr:from>
    <xdr:ext cx="762000" cy="259045"/>
    <xdr:sp macro="" textlink="">
      <xdr:nvSpPr>
        <xdr:cNvPr id="270"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25400</xdr:rowOff>
    </xdr:from>
    <xdr:to>
      <xdr:col>22</xdr:col>
      <xdr:colOff>615950</xdr:colOff>
      <xdr:row>56</xdr:row>
      <xdr:rowOff>127000</xdr:rowOff>
    </xdr:to>
    <xdr:sp macro="" textlink="">
      <xdr:nvSpPr>
        <xdr:cNvPr id="271" name="円/楕円 270"/>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72" name="テキスト ボックス 271"/>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3" name="円/楕円 272"/>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4" name="テキスト ボックス 273"/>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69850</xdr:rowOff>
    </xdr:from>
    <xdr:to>
      <xdr:col>20</xdr:col>
      <xdr:colOff>209550</xdr:colOff>
      <xdr:row>56</xdr:row>
      <xdr:rowOff>0</xdr:rowOff>
    </xdr:to>
    <xdr:sp macro="" textlink="">
      <xdr:nvSpPr>
        <xdr:cNvPr id="275" name="円/楕円 274"/>
        <xdr:cNvSpPr/>
      </xdr:nvSpPr>
      <xdr:spPr>
        <a:xfrm>
          <a:off x="13843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10177</xdr:rowOff>
    </xdr:from>
    <xdr:ext cx="762000" cy="259045"/>
    <xdr:sp macro="" textlink="">
      <xdr:nvSpPr>
        <xdr:cNvPr id="276" name="テキスト ボックス 275"/>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77" name="円/楕円 276"/>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78" name="テキスト ボックス 277"/>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H24</a:t>
          </a:r>
          <a:r>
            <a:rPr kumimoji="1" lang="ja-JP" altLang="en-US" sz="1300">
              <a:latin typeface="ＭＳ Ｐゴシック"/>
            </a:rPr>
            <a:t>の市税過誤納還付金分が減少（歳出ベースで</a:t>
          </a:r>
          <a:r>
            <a:rPr kumimoji="1" lang="en-US" altLang="ja-JP" sz="1300">
              <a:latin typeface="ＭＳ Ｐゴシック"/>
            </a:rPr>
            <a:t>24,662</a:t>
          </a:r>
          <a:r>
            <a:rPr kumimoji="1" lang="ja-JP" altLang="en-US" sz="1300">
              <a:latin typeface="ＭＳ Ｐゴシック"/>
            </a:rPr>
            <a:t>千円）した分、補助費等が減少しており、例年並みに落ち着いた。</a:t>
          </a:r>
          <a:endParaRPr kumimoji="1" lang="en-US" altLang="ja-JP" sz="1300">
            <a:latin typeface="ＭＳ Ｐゴシック"/>
          </a:endParaRPr>
        </a:p>
        <a:p>
          <a:r>
            <a:rPr kumimoji="1" lang="ja-JP" altLang="en-US" sz="1300">
              <a:latin typeface="ＭＳ Ｐゴシック"/>
            </a:rPr>
            <a:t>　類似団体に比べ、低い状態ではあるが、奨励的補助金の見直し等を通じ、歳出の適正化を図っているところである。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33274</xdr:rowOff>
    </xdr:from>
    <xdr:to>
      <xdr:col>24</xdr:col>
      <xdr:colOff>31750</xdr:colOff>
      <xdr:row>41</xdr:row>
      <xdr:rowOff>88138</xdr:rowOff>
    </xdr:to>
    <xdr:cxnSp macro="">
      <xdr:nvCxnSpPr>
        <xdr:cNvPr id="304" name="直線コネクタ 303"/>
        <xdr:cNvCxnSpPr/>
      </xdr:nvCxnSpPr>
      <xdr:spPr>
        <a:xfrm flipV="1">
          <a:off x="16510000" y="569112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305"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6" name="直線コネクタ 305"/>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119651</xdr:rowOff>
    </xdr:from>
    <xdr:ext cx="762000" cy="259045"/>
    <xdr:sp macro="" textlink="">
      <xdr:nvSpPr>
        <xdr:cNvPr id="307" name="補助費等最大値テキスト"/>
        <xdr:cNvSpPr txBox="1"/>
      </xdr:nvSpPr>
      <xdr:spPr>
        <a:xfrm>
          <a:off x="16598900" y="54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33</xdr:row>
      <xdr:rowOff>33274</xdr:rowOff>
    </xdr:from>
    <xdr:to>
      <xdr:col>24</xdr:col>
      <xdr:colOff>120650</xdr:colOff>
      <xdr:row>33</xdr:row>
      <xdr:rowOff>33274</xdr:rowOff>
    </xdr:to>
    <xdr:cxnSp macro="">
      <xdr:nvCxnSpPr>
        <xdr:cNvPr id="308" name="直線コネクタ 307"/>
        <xdr:cNvCxnSpPr/>
      </xdr:nvCxnSpPr>
      <xdr:spPr>
        <a:xfrm>
          <a:off x="16421100" y="569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40132</xdr:rowOff>
    </xdr:to>
    <xdr:cxnSp macro="">
      <xdr:nvCxnSpPr>
        <xdr:cNvPr id="309" name="直線コネクタ 308"/>
        <xdr:cNvCxnSpPr/>
      </xdr:nvCxnSpPr>
      <xdr:spPr>
        <a:xfrm flipV="1">
          <a:off x="15671800" y="61757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11" name="フローチャート :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83566</xdr:rowOff>
    </xdr:from>
    <xdr:to>
      <xdr:col>22</xdr:col>
      <xdr:colOff>565150</xdr:colOff>
      <xdr:row>36</xdr:row>
      <xdr:rowOff>40132</xdr:rowOff>
    </xdr:to>
    <xdr:cxnSp macro="">
      <xdr:nvCxnSpPr>
        <xdr:cNvPr id="312" name="直線コネクタ 311"/>
        <xdr:cNvCxnSpPr/>
      </xdr:nvCxnSpPr>
      <xdr:spPr>
        <a:xfrm>
          <a:off x="14782800" y="60843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83566</xdr:rowOff>
    </xdr:from>
    <xdr:to>
      <xdr:col>21</xdr:col>
      <xdr:colOff>361950</xdr:colOff>
      <xdr:row>36</xdr:row>
      <xdr:rowOff>12700</xdr:rowOff>
    </xdr:to>
    <xdr:cxnSp macro="">
      <xdr:nvCxnSpPr>
        <xdr:cNvPr id="315" name="直線コネクタ 314"/>
        <xdr:cNvCxnSpPr/>
      </xdr:nvCxnSpPr>
      <xdr:spPr>
        <a:xfrm flipV="1">
          <a:off x="13893800" y="60843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7" name="テキスト ボックス 316"/>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159004</xdr:rowOff>
    </xdr:to>
    <xdr:cxnSp macro="">
      <xdr:nvCxnSpPr>
        <xdr:cNvPr id="318" name="直線コネクタ 317"/>
        <xdr:cNvCxnSpPr/>
      </xdr:nvCxnSpPr>
      <xdr:spPr>
        <a:xfrm flipV="1">
          <a:off x="13004800" y="61849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9" name="フローチャート : 判断 318"/>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0" name="テキスト ボックス 319"/>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2" name="テキスト ボックス 32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8" name="円/楕円 327"/>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9"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30" name="円/楕円 329"/>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31" name="テキスト ボックス 330"/>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32766</xdr:rowOff>
    </xdr:from>
    <xdr:to>
      <xdr:col>21</xdr:col>
      <xdr:colOff>412750</xdr:colOff>
      <xdr:row>35</xdr:row>
      <xdr:rowOff>134366</xdr:rowOff>
    </xdr:to>
    <xdr:sp macro="" textlink="">
      <xdr:nvSpPr>
        <xdr:cNvPr id="332" name="円/楕円 331"/>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144543</xdr:rowOff>
    </xdr:from>
    <xdr:ext cx="762000" cy="259045"/>
    <xdr:sp macro="" textlink="">
      <xdr:nvSpPr>
        <xdr:cNvPr id="333" name="テキスト ボックス 332"/>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4" name="円/楕円 333"/>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5" name="テキスト ボックス 334"/>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6" name="円/楕円 335"/>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7" name="テキスト ボックス 336"/>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新規借り入れは前年より増となったが、償還終了による減により同水準で推移している。今後は、大型事業が複数控えており、起債額が増加することや、臨時財政対策債の償還が順次始まっていることにより、公債費は増加していくこと考えられる。</a:t>
          </a:r>
          <a:endParaRPr kumimoji="1" lang="en-US" altLang="ja-JP" sz="1300">
            <a:latin typeface="ＭＳ Ｐゴシック"/>
          </a:endParaRPr>
        </a:p>
        <a:p>
          <a:r>
            <a:rPr kumimoji="1" lang="ja-JP" altLang="en-US" sz="1300">
              <a:latin typeface="ＭＳ Ｐゴシック"/>
            </a:rPr>
            <a:t>　臨時財政対策債の発行抑制、充当可能財源の確保、借入コストの低減により、健全な数値を保っていくよう努めていく。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152400</xdr:rowOff>
    </xdr:from>
    <xdr:to>
      <xdr:col>7</xdr:col>
      <xdr:colOff>15875</xdr:colOff>
      <xdr:row>81</xdr:row>
      <xdr:rowOff>82550</xdr:rowOff>
    </xdr:to>
    <xdr:cxnSp macro="">
      <xdr:nvCxnSpPr>
        <xdr:cNvPr id="365" name="直線コネクタ 364"/>
        <xdr:cNvCxnSpPr/>
      </xdr:nvCxnSpPr>
      <xdr:spPr>
        <a:xfrm flipV="1">
          <a:off x="4826000" y="124968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6"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67" name="直線コネクタ 366"/>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67327</xdr:rowOff>
    </xdr:from>
    <xdr:ext cx="762000" cy="259045"/>
    <xdr:sp macro="" textlink="">
      <xdr:nvSpPr>
        <xdr:cNvPr id="368" name="公債費最大値テキスト"/>
        <xdr:cNvSpPr txBox="1"/>
      </xdr:nvSpPr>
      <xdr:spPr>
        <a:xfrm>
          <a:off x="49149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72</xdr:row>
      <xdr:rowOff>152400</xdr:rowOff>
    </xdr:from>
    <xdr:to>
      <xdr:col>7</xdr:col>
      <xdr:colOff>104775</xdr:colOff>
      <xdr:row>72</xdr:row>
      <xdr:rowOff>152400</xdr:rowOff>
    </xdr:to>
    <xdr:cxnSp macro="">
      <xdr:nvCxnSpPr>
        <xdr:cNvPr id="369" name="直線コネクタ 368"/>
        <xdr:cNvCxnSpPr/>
      </xdr:nvCxnSpPr>
      <xdr:spPr>
        <a:xfrm>
          <a:off x="4737100" y="1249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69850</xdr:rowOff>
    </xdr:from>
    <xdr:to>
      <xdr:col>7</xdr:col>
      <xdr:colOff>15875</xdr:colOff>
      <xdr:row>73</xdr:row>
      <xdr:rowOff>133350</xdr:rowOff>
    </xdr:to>
    <xdr:cxnSp macro="">
      <xdr:nvCxnSpPr>
        <xdr:cNvPr id="370" name="直線コネクタ 369"/>
        <xdr:cNvCxnSpPr/>
      </xdr:nvCxnSpPr>
      <xdr:spPr>
        <a:xfrm flipV="1">
          <a:off x="3987800" y="12585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1"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2" name="フローチャート : 判断 371"/>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95250</xdr:rowOff>
    </xdr:from>
    <xdr:to>
      <xdr:col>5</xdr:col>
      <xdr:colOff>549275</xdr:colOff>
      <xdr:row>73</xdr:row>
      <xdr:rowOff>133350</xdr:rowOff>
    </xdr:to>
    <xdr:cxnSp macro="">
      <xdr:nvCxnSpPr>
        <xdr:cNvPr id="373" name="直線コネクタ 372"/>
        <xdr:cNvCxnSpPr/>
      </xdr:nvCxnSpPr>
      <xdr:spPr>
        <a:xfrm>
          <a:off x="3098800" y="1261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74" name="フローチャート : 判断 373"/>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80027</xdr:rowOff>
    </xdr:from>
    <xdr:ext cx="736600" cy="259045"/>
    <xdr:sp macro="" textlink="">
      <xdr:nvSpPr>
        <xdr:cNvPr id="375" name="テキスト ボックス 374"/>
        <xdr:cNvSpPr txBox="1"/>
      </xdr:nvSpPr>
      <xdr:spPr>
        <a:xfrm>
          <a:off x="3606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82550</xdr:rowOff>
    </xdr:from>
    <xdr:to>
      <xdr:col>4</xdr:col>
      <xdr:colOff>346075</xdr:colOff>
      <xdr:row>73</xdr:row>
      <xdr:rowOff>95250</xdr:rowOff>
    </xdr:to>
    <xdr:cxnSp macro="">
      <xdr:nvCxnSpPr>
        <xdr:cNvPr id="376" name="直線コネクタ 375"/>
        <xdr:cNvCxnSpPr/>
      </xdr:nvCxnSpPr>
      <xdr:spPr>
        <a:xfrm>
          <a:off x="2209800" y="1259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77" name="フローチャート : 判断 376"/>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67327</xdr:rowOff>
    </xdr:from>
    <xdr:ext cx="762000" cy="259045"/>
    <xdr:sp macro="" textlink="">
      <xdr:nvSpPr>
        <xdr:cNvPr id="378" name="テキスト ボックス 377"/>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82550</xdr:rowOff>
    </xdr:from>
    <xdr:to>
      <xdr:col>3</xdr:col>
      <xdr:colOff>142875</xdr:colOff>
      <xdr:row>74</xdr:row>
      <xdr:rowOff>101600</xdr:rowOff>
    </xdr:to>
    <xdr:cxnSp macro="">
      <xdr:nvCxnSpPr>
        <xdr:cNvPr id="379" name="直線コネクタ 378"/>
        <xdr:cNvCxnSpPr/>
      </xdr:nvCxnSpPr>
      <xdr:spPr>
        <a:xfrm flipV="1">
          <a:off x="1320800" y="12598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107950</xdr:rowOff>
    </xdr:from>
    <xdr:to>
      <xdr:col>3</xdr:col>
      <xdr:colOff>193675</xdr:colOff>
      <xdr:row>76</xdr:row>
      <xdr:rowOff>38100</xdr:rowOff>
    </xdr:to>
    <xdr:sp macro="" textlink="">
      <xdr:nvSpPr>
        <xdr:cNvPr id="380" name="フローチャート : 判断 379"/>
        <xdr:cNvSpPr/>
      </xdr:nvSpPr>
      <xdr:spPr>
        <a:xfrm>
          <a:off x="2159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22877</xdr:rowOff>
    </xdr:from>
    <xdr:ext cx="762000" cy="259045"/>
    <xdr:sp macro="" textlink="">
      <xdr:nvSpPr>
        <xdr:cNvPr id="381" name="テキスト ボックス 380"/>
        <xdr:cNvSpPr txBox="1"/>
      </xdr:nvSpPr>
      <xdr:spPr>
        <a:xfrm>
          <a:off x="1828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xdr:rowOff>
    </xdr:from>
    <xdr:to>
      <xdr:col>1</xdr:col>
      <xdr:colOff>676275</xdr:colOff>
      <xdr:row>76</xdr:row>
      <xdr:rowOff>114300</xdr:rowOff>
    </xdr:to>
    <xdr:sp macro="" textlink="">
      <xdr:nvSpPr>
        <xdr:cNvPr id="382" name="フローチャート : 判断 381"/>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99077</xdr:rowOff>
    </xdr:from>
    <xdr:ext cx="762000" cy="259045"/>
    <xdr:sp macro="" textlink="">
      <xdr:nvSpPr>
        <xdr:cNvPr id="383" name="テキスト ボックス 382"/>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19050</xdr:rowOff>
    </xdr:from>
    <xdr:to>
      <xdr:col>7</xdr:col>
      <xdr:colOff>66675</xdr:colOff>
      <xdr:row>73</xdr:row>
      <xdr:rowOff>120650</xdr:rowOff>
    </xdr:to>
    <xdr:sp macro="" textlink="">
      <xdr:nvSpPr>
        <xdr:cNvPr id="389" name="円/楕円 388"/>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99077</xdr:rowOff>
    </xdr:from>
    <xdr:ext cx="762000" cy="259045"/>
    <xdr:sp macro="" textlink="">
      <xdr:nvSpPr>
        <xdr:cNvPr id="390" name="公債費該当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82550</xdr:rowOff>
    </xdr:from>
    <xdr:to>
      <xdr:col>5</xdr:col>
      <xdr:colOff>600075</xdr:colOff>
      <xdr:row>74</xdr:row>
      <xdr:rowOff>12700</xdr:rowOff>
    </xdr:to>
    <xdr:sp macro="" textlink="">
      <xdr:nvSpPr>
        <xdr:cNvPr id="391" name="円/楕円 390"/>
        <xdr:cNvSpPr/>
      </xdr:nvSpPr>
      <xdr:spPr>
        <a:xfrm>
          <a:off x="39370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22877</xdr:rowOff>
    </xdr:from>
    <xdr:ext cx="736600" cy="259045"/>
    <xdr:sp macro="" textlink="">
      <xdr:nvSpPr>
        <xdr:cNvPr id="392" name="テキスト ボックス 391"/>
        <xdr:cNvSpPr txBox="1"/>
      </xdr:nvSpPr>
      <xdr:spPr>
        <a:xfrm>
          <a:off x="3606800" y="1236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44450</xdr:rowOff>
    </xdr:from>
    <xdr:to>
      <xdr:col>4</xdr:col>
      <xdr:colOff>396875</xdr:colOff>
      <xdr:row>73</xdr:row>
      <xdr:rowOff>146050</xdr:rowOff>
    </xdr:to>
    <xdr:sp macro="" textlink="">
      <xdr:nvSpPr>
        <xdr:cNvPr id="393" name="円/楕円 392"/>
        <xdr:cNvSpPr/>
      </xdr:nvSpPr>
      <xdr:spPr>
        <a:xfrm>
          <a:off x="30480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156227</xdr:rowOff>
    </xdr:from>
    <xdr:ext cx="762000" cy="259045"/>
    <xdr:sp macro="" textlink="">
      <xdr:nvSpPr>
        <xdr:cNvPr id="394" name="テキスト ボックス 393"/>
        <xdr:cNvSpPr txBox="1"/>
      </xdr:nvSpPr>
      <xdr:spPr>
        <a:xfrm>
          <a:off x="27178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31750</xdr:rowOff>
    </xdr:from>
    <xdr:to>
      <xdr:col>3</xdr:col>
      <xdr:colOff>193675</xdr:colOff>
      <xdr:row>73</xdr:row>
      <xdr:rowOff>133350</xdr:rowOff>
    </xdr:to>
    <xdr:sp macro="" textlink="">
      <xdr:nvSpPr>
        <xdr:cNvPr id="395" name="円/楕円 394"/>
        <xdr:cNvSpPr/>
      </xdr:nvSpPr>
      <xdr:spPr>
        <a:xfrm>
          <a:off x="21590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143527</xdr:rowOff>
    </xdr:from>
    <xdr:ext cx="762000" cy="259045"/>
    <xdr:sp macro="" textlink="">
      <xdr:nvSpPr>
        <xdr:cNvPr id="396" name="テキスト ボックス 395"/>
        <xdr:cNvSpPr txBox="1"/>
      </xdr:nvSpPr>
      <xdr:spPr>
        <a:xfrm>
          <a:off x="1828800" y="1231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50800</xdr:rowOff>
    </xdr:from>
    <xdr:to>
      <xdr:col>1</xdr:col>
      <xdr:colOff>676275</xdr:colOff>
      <xdr:row>74</xdr:row>
      <xdr:rowOff>152400</xdr:rowOff>
    </xdr:to>
    <xdr:sp macro="" textlink="">
      <xdr:nvSpPr>
        <xdr:cNvPr id="397" name="円/楕円 396"/>
        <xdr:cNvSpPr/>
      </xdr:nvSpPr>
      <xdr:spPr>
        <a:xfrm>
          <a:off x="1270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162577</xdr:rowOff>
    </xdr:from>
    <xdr:ext cx="762000" cy="259045"/>
    <xdr:sp macro="" textlink="">
      <xdr:nvSpPr>
        <xdr:cNvPr id="398" name="テキスト ボックス 397"/>
        <xdr:cNvSpPr txBox="1"/>
      </xdr:nvSpPr>
      <xdr:spPr>
        <a:xfrm>
          <a:off x="9398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主要因として、人件費の退職手当が</a:t>
          </a:r>
          <a:r>
            <a:rPr kumimoji="1" lang="en-US" altLang="ja-JP" sz="1250">
              <a:latin typeface="ＭＳ Ｐゴシック"/>
            </a:rPr>
            <a:t>52.1%</a:t>
          </a:r>
          <a:r>
            <a:rPr kumimoji="1" lang="ja-JP" altLang="en-US" sz="1250">
              <a:latin typeface="ＭＳ Ｐゴシック"/>
            </a:rPr>
            <a:t>減により経常経費充当一般財源が減となり、対前年度</a:t>
          </a:r>
          <a:r>
            <a:rPr kumimoji="1" lang="en-US" altLang="ja-JP" sz="1250">
              <a:latin typeface="ＭＳ Ｐゴシック"/>
            </a:rPr>
            <a:t>2.1%</a:t>
          </a:r>
          <a:r>
            <a:rPr kumimoji="1" lang="ja-JP" altLang="en-US" sz="1250">
              <a:latin typeface="ＭＳ Ｐゴシック"/>
            </a:rPr>
            <a:t>減となった。また、物件費補助費等が類似団体に比べて高いため、類似団体に比して</a:t>
          </a:r>
          <a:r>
            <a:rPr kumimoji="1" lang="en-US" altLang="ja-JP" sz="1250">
              <a:latin typeface="ＭＳ Ｐゴシック"/>
            </a:rPr>
            <a:t>0.8%</a:t>
          </a:r>
          <a:r>
            <a:rPr kumimoji="1" lang="ja-JP" altLang="en-US" sz="1250">
              <a:latin typeface="ＭＳ Ｐゴシック"/>
            </a:rPr>
            <a:t>上回った。</a:t>
          </a:r>
          <a:endParaRPr kumimoji="1" lang="en-US" altLang="ja-JP" sz="1250">
            <a:latin typeface="ＭＳ Ｐゴシック"/>
          </a:endParaRPr>
        </a:p>
        <a:p>
          <a:r>
            <a:rPr kumimoji="1" lang="ja-JP" altLang="en-US" sz="1250">
              <a:latin typeface="ＭＳ Ｐゴシック"/>
            </a:rPr>
            <a:t>　第三次行財政改革推進計画に基づき、民間委託の推進、職員の適正配置等による歳出削減のほか、市有財産の有効活用や収納方法の多様化（コンビニ対応など）による収納率の向上等に努めていく。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39370</xdr:rowOff>
    </xdr:to>
    <xdr:cxnSp macro="">
      <xdr:nvCxnSpPr>
        <xdr:cNvPr id="426" name="直線コネクタ 425"/>
        <xdr:cNvCxnSpPr/>
      </xdr:nvCxnSpPr>
      <xdr:spPr>
        <a:xfrm flipV="1">
          <a:off x="16510000" y="126542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11447</xdr:rowOff>
    </xdr:from>
    <xdr:ext cx="762000" cy="259045"/>
    <xdr:sp macro="" textlink="">
      <xdr:nvSpPr>
        <xdr:cNvPr id="427"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23</xdr:col>
      <xdr:colOff>628650</xdr:colOff>
      <xdr:row>81</xdr:row>
      <xdr:rowOff>39370</xdr:rowOff>
    </xdr:from>
    <xdr:to>
      <xdr:col>24</xdr:col>
      <xdr:colOff>120650</xdr:colOff>
      <xdr:row>81</xdr:row>
      <xdr:rowOff>39370</xdr:rowOff>
    </xdr:to>
    <xdr:cxnSp macro="">
      <xdr:nvCxnSpPr>
        <xdr:cNvPr id="428" name="直線コネクタ 427"/>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9"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30" name="直線コネクタ 429"/>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77</xdr:row>
      <xdr:rowOff>46989</xdr:rowOff>
    </xdr:to>
    <xdr:cxnSp macro="">
      <xdr:nvCxnSpPr>
        <xdr:cNvPr id="431" name="直線コネクタ 430"/>
        <xdr:cNvCxnSpPr/>
      </xdr:nvCxnSpPr>
      <xdr:spPr>
        <a:xfrm flipV="1">
          <a:off x="15671800" y="130886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2"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3" name="フローチャート : 判断 432"/>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123190</xdr:rowOff>
    </xdr:from>
    <xdr:to>
      <xdr:col>22</xdr:col>
      <xdr:colOff>565150</xdr:colOff>
      <xdr:row>77</xdr:row>
      <xdr:rowOff>46989</xdr:rowOff>
    </xdr:to>
    <xdr:cxnSp macro="">
      <xdr:nvCxnSpPr>
        <xdr:cNvPr id="434" name="直線コネクタ 433"/>
        <xdr:cNvCxnSpPr/>
      </xdr:nvCxnSpPr>
      <xdr:spPr>
        <a:xfrm>
          <a:off x="14782800" y="12981940"/>
          <a:ext cx="889000" cy="26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163830</xdr:rowOff>
    </xdr:from>
    <xdr:to>
      <xdr:col>22</xdr:col>
      <xdr:colOff>615950</xdr:colOff>
      <xdr:row>76</xdr:row>
      <xdr:rowOff>93980</xdr:rowOff>
    </xdr:to>
    <xdr:sp macro="" textlink="">
      <xdr:nvSpPr>
        <xdr:cNvPr id="435" name="フローチャート : 判断 434"/>
        <xdr:cNvSpPr/>
      </xdr:nvSpPr>
      <xdr:spPr>
        <a:xfrm>
          <a:off x="15621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104157</xdr:rowOff>
    </xdr:from>
    <xdr:ext cx="736600" cy="259045"/>
    <xdr:sp macro="" textlink="">
      <xdr:nvSpPr>
        <xdr:cNvPr id="436" name="テキスト ボックス 435"/>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123190</xdr:rowOff>
    </xdr:from>
    <xdr:to>
      <xdr:col>21</xdr:col>
      <xdr:colOff>361950</xdr:colOff>
      <xdr:row>77</xdr:row>
      <xdr:rowOff>146050</xdr:rowOff>
    </xdr:to>
    <xdr:cxnSp macro="">
      <xdr:nvCxnSpPr>
        <xdr:cNvPr id="437" name="直線コネクタ 436"/>
        <xdr:cNvCxnSpPr/>
      </xdr:nvCxnSpPr>
      <xdr:spPr>
        <a:xfrm flipV="1">
          <a:off x="13893800" y="129819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80010</xdr:rowOff>
    </xdr:from>
    <xdr:to>
      <xdr:col>21</xdr:col>
      <xdr:colOff>412750</xdr:colOff>
      <xdr:row>76</xdr:row>
      <xdr:rowOff>10161</xdr:rowOff>
    </xdr:to>
    <xdr:sp macro="" textlink="">
      <xdr:nvSpPr>
        <xdr:cNvPr id="438" name="フローチャート : 判断 437"/>
        <xdr:cNvSpPr/>
      </xdr:nvSpPr>
      <xdr:spPr>
        <a:xfrm>
          <a:off x="14732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166388</xdr:rowOff>
    </xdr:from>
    <xdr:ext cx="762000" cy="259045"/>
    <xdr:sp macro="" textlink="">
      <xdr:nvSpPr>
        <xdr:cNvPr id="439" name="テキスト ボックス 438"/>
        <xdr:cNvSpPr txBox="1"/>
      </xdr:nvSpPr>
      <xdr:spPr>
        <a:xfrm>
          <a:off x="14401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146050</xdr:rowOff>
    </xdr:from>
    <xdr:to>
      <xdr:col>20</xdr:col>
      <xdr:colOff>158750</xdr:colOff>
      <xdr:row>80</xdr:row>
      <xdr:rowOff>43180</xdr:rowOff>
    </xdr:to>
    <xdr:cxnSp macro="">
      <xdr:nvCxnSpPr>
        <xdr:cNvPr id="440" name="直線コネクタ 439"/>
        <xdr:cNvCxnSpPr/>
      </xdr:nvCxnSpPr>
      <xdr:spPr>
        <a:xfrm flipV="1">
          <a:off x="13004800" y="133477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41" name="フローチャート : 判断 440"/>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42" name="テキスト ボックス 441"/>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3" name="フローチャート : 判断 442"/>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44" name="テキスト ボックス 443"/>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50" name="円/楕円 449"/>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151147</xdr:rowOff>
    </xdr:from>
    <xdr:ext cx="762000" cy="259045"/>
    <xdr:sp macro="" textlink="">
      <xdr:nvSpPr>
        <xdr:cNvPr id="451" name="公債費以外該当値テキスト"/>
        <xdr:cNvSpPr txBox="1"/>
      </xdr:nvSpPr>
      <xdr:spPr>
        <a:xfrm>
          <a:off x="16598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2" name="円/楕円 451"/>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53" name="テキスト ボックス 45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72390</xdr:rowOff>
    </xdr:from>
    <xdr:to>
      <xdr:col>21</xdr:col>
      <xdr:colOff>412750</xdr:colOff>
      <xdr:row>76</xdr:row>
      <xdr:rowOff>2539</xdr:rowOff>
    </xdr:to>
    <xdr:sp macro="" textlink="">
      <xdr:nvSpPr>
        <xdr:cNvPr id="454" name="円/楕円 453"/>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55" name="テキスト ボックス 454"/>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95250</xdr:rowOff>
    </xdr:from>
    <xdr:to>
      <xdr:col>20</xdr:col>
      <xdr:colOff>209550</xdr:colOff>
      <xdr:row>78</xdr:row>
      <xdr:rowOff>25400</xdr:rowOff>
    </xdr:to>
    <xdr:sp macro="" textlink="">
      <xdr:nvSpPr>
        <xdr:cNvPr id="456" name="円/楕円 455"/>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57" name="テキスト ボックス 456"/>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163830</xdr:rowOff>
    </xdr:from>
    <xdr:to>
      <xdr:col>19</xdr:col>
      <xdr:colOff>6350</xdr:colOff>
      <xdr:row>80</xdr:row>
      <xdr:rowOff>93980</xdr:rowOff>
    </xdr:to>
    <xdr:sp macro="" textlink="">
      <xdr:nvSpPr>
        <xdr:cNvPr id="458" name="円/楕円 457"/>
        <xdr:cNvSpPr/>
      </xdr:nvSpPr>
      <xdr:spPr>
        <a:xfrm>
          <a:off x="12954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78757</xdr:rowOff>
    </xdr:from>
    <xdr:ext cx="762000" cy="259045"/>
    <xdr:sp macro="" textlink="">
      <xdr:nvSpPr>
        <xdr:cNvPr id="459" name="テキスト ボックス 458"/>
        <xdr:cNvSpPr txBox="1"/>
      </xdr:nvSpPr>
      <xdr:spPr>
        <a:xfrm>
          <a:off x="12623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山口県下松市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18148</xdr:rowOff>
    </xdr:from>
    <xdr:to>
      <xdr:col>4</xdr:col>
      <xdr:colOff>1117600</xdr:colOff>
      <xdr:row>20</xdr:row>
      <xdr:rowOff>83757</xdr:rowOff>
    </xdr:to>
    <xdr:cxnSp macro="">
      <xdr:nvCxnSpPr>
        <xdr:cNvPr id="45" name="直線コネクタ 44"/>
        <xdr:cNvCxnSpPr/>
      </xdr:nvCxnSpPr>
      <xdr:spPr bwMode="auto">
        <a:xfrm flipV="1">
          <a:off x="5651500" y="2294623"/>
          <a:ext cx="0" cy="12657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55834</xdr:rowOff>
    </xdr:from>
    <xdr:ext cx="762000" cy="259045"/>
    <xdr:sp macro="" textlink="">
      <xdr:nvSpPr>
        <xdr:cNvPr id="46" name="人口1人当たり決算額の推移最小値テキスト130"/>
        <xdr:cNvSpPr txBox="1"/>
      </xdr:nvSpPr>
      <xdr:spPr>
        <a:xfrm>
          <a:off x="5740400" y="353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49,885</a:t>
          </a:r>
          <a:endParaRPr kumimoji="1" lang="ja-JP" altLang="en-US" sz="1000" b="1">
            <a:latin typeface="ＭＳ Ｐゴシック"/>
          </a:endParaRPr>
        </a:p>
      </xdr:txBody>
    </xdr:sp>
    <xdr:clientData/>
  </xdr:oneCellAnchor>
  <xdr:twoCellAnchor>
    <xdr:from>
      <xdr:col>4</xdr:col>
      <xdr:colOff>1028700</xdr:colOff>
      <xdr:row>20</xdr:row>
      <xdr:rowOff>83757</xdr:rowOff>
    </xdr:from>
    <xdr:to>
      <xdr:col>5</xdr:col>
      <xdr:colOff>73025</xdr:colOff>
      <xdr:row>20</xdr:row>
      <xdr:rowOff>83757</xdr:rowOff>
    </xdr:to>
    <xdr:cxnSp macro="">
      <xdr:nvCxnSpPr>
        <xdr:cNvPr id="47" name="直線コネクタ 46"/>
        <xdr:cNvCxnSpPr/>
      </xdr:nvCxnSpPr>
      <xdr:spPr bwMode="auto">
        <a:xfrm>
          <a:off x="5562600" y="3560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104525</xdr:rowOff>
    </xdr:from>
    <xdr:ext cx="762000" cy="259045"/>
    <xdr:sp macro="" textlink="">
      <xdr:nvSpPr>
        <xdr:cNvPr id="48" name="人口1人当たり決算額の推移最大値テキスト130"/>
        <xdr:cNvSpPr txBox="1"/>
      </xdr:nvSpPr>
      <xdr:spPr>
        <a:xfrm>
          <a:off x="5740400" y="20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83,107</a:t>
          </a:r>
          <a:endParaRPr kumimoji="1" lang="ja-JP" altLang="en-US" sz="1000" b="1">
            <a:latin typeface="ＭＳ Ｐゴシック"/>
          </a:endParaRPr>
        </a:p>
      </xdr:txBody>
    </xdr:sp>
    <xdr:clientData/>
  </xdr:oneCellAnchor>
  <xdr:twoCellAnchor>
    <xdr:from>
      <xdr:col>4</xdr:col>
      <xdr:colOff>1028700</xdr:colOff>
      <xdr:row>13</xdr:row>
      <xdr:rowOff>18148</xdr:rowOff>
    </xdr:from>
    <xdr:to>
      <xdr:col>5</xdr:col>
      <xdr:colOff>73025</xdr:colOff>
      <xdr:row>13</xdr:row>
      <xdr:rowOff>18148</xdr:rowOff>
    </xdr:to>
    <xdr:cxnSp macro="">
      <xdr:nvCxnSpPr>
        <xdr:cNvPr id="49" name="直線コネクタ 48"/>
        <xdr:cNvCxnSpPr/>
      </xdr:nvCxnSpPr>
      <xdr:spPr bwMode="auto">
        <a:xfrm>
          <a:off x="5562600" y="2294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125552</xdr:rowOff>
    </xdr:from>
    <xdr:to>
      <xdr:col>4</xdr:col>
      <xdr:colOff>1117600</xdr:colOff>
      <xdr:row>17</xdr:row>
      <xdr:rowOff>143383</xdr:rowOff>
    </xdr:to>
    <xdr:cxnSp macro="">
      <xdr:nvCxnSpPr>
        <xdr:cNvPr id="50" name="直線コネクタ 49"/>
        <xdr:cNvCxnSpPr/>
      </xdr:nvCxnSpPr>
      <xdr:spPr bwMode="auto">
        <a:xfrm>
          <a:off x="5003800" y="3087827"/>
          <a:ext cx="6477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143895</xdr:rowOff>
    </xdr:from>
    <xdr:ext cx="762000" cy="259045"/>
    <xdr:sp macro="" textlink="">
      <xdr:nvSpPr>
        <xdr:cNvPr id="51" name="人口1人当たり決算額の推移平均値テキスト130"/>
        <xdr:cNvSpPr txBox="1"/>
      </xdr:nvSpPr>
      <xdr:spPr>
        <a:xfrm>
          <a:off x="5740400" y="259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127368</xdr:rowOff>
    </xdr:from>
    <xdr:to>
      <xdr:col>5</xdr:col>
      <xdr:colOff>34925</xdr:colOff>
      <xdr:row>16</xdr:row>
      <xdr:rowOff>57518</xdr:rowOff>
    </xdr:to>
    <xdr:sp macro="" textlink="">
      <xdr:nvSpPr>
        <xdr:cNvPr id="52" name="フローチャート : 判断 51"/>
        <xdr:cNvSpPr/>
      </xdr:nvSpPr>
      <xdr:spPr bwMode="auto">
        <a:xfrm>
          <a:off x="56007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29845</xdr:rowOff>
    </xdr:from>
    <xdr:to>
      <xdr:col>4</xdr:col>
      <xdr:colOff>469900</xdr:colOff>
      <xdr:row>17</xdr:row>
      <xdr:rowOff>125552</xdr:rowOff>
    </xdr:to>
    <xdr:cxnSp macro="">
      <xdr:nvCxnSpPr>
        <xdr:cNvPr id="53" name="直線コネクタ 52"/>
        <xdr:cNvCxnSpPr/>
      </xdr:nvCxnSpPr>
      <xdr:spPr bwMode="auto">
        <a:xfrm>
          <a:off x="4305300" y="2992120"/>
          <a:ext cx="698500" cy="9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68008</xdr:rowOff>
    </xdr:from>
    <xdr:to>
      <xdr:col>4</xdr:col>
      <xdr:colOff>520700</xdr:colOff>
      <xdr:row>15</xdr:row>
      <xdr:rowOff>169608</xdr:rowOff>
    </xdr:to>
    <xdr:sp macro="" textlink="">
      <xdr:nvSpPr>
        <xdr:cNvPr id="54" name="フローチャート : 判断 53"/>
        <xdr:cNvSpPr/>
      </xdr:nvSpPr>
      <xdr:spPr bwMode="auto">
        <a:xfrm>
          <a:off x="49530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8335</xdr:rowOff>
    </xdr:from>
    <xdr:ext cx="736600" cy="259045"/>
    <xdr:sp macro="" textlink="">
      <xdr:nvSpPr>
        <xdr:cNvPr id="55" name="テキスト ボックス 54"/>
        <xdr:cNvSpPr txBox="1"/>
      </xdr:nvSpPr>
      <xdr:spPr>
        <a:xfrm>
          <a:off x="4622800" y="245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29845</xdr:rowOff>
    </xdr:from>
    <xdr:to>
      <xdr:col>3</xdr:col>
      <xdr:colOff>904875</xdr:colOff>
      <xdr:row>17</xdr:row>
      <xdr:rowOff>35636</xdr:rowOff>
    </xdr:to>
    <xdr:cxnSp macro="">
      <xdr:nvCxnSpPr>
        <xdr:cNvPr id="56" name="直線コネクタ 55"/>
        <xdr:cNvCxnSpPr/>
      </xdr:nvCxnSpPr>
      <xdr:spPr bwMode="auto">
        <a:xfrm flipV="1">
          <a:off x="3606800" y="2992120"/>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139103</xdr:rowOff>
    </xdr:from>
    <xdr:to>
      <xdr:col>3</xdr:col>
      <xdr:colOff>955675</xdr:colOff>
      <xdr:row>15</xdr:row>
      <xdr:rowOff>69253</xdr:rowOff>
    </xdr:to>
    <xdr:sp macro="" textlink="">
      <xdr:nvSpPr>
        <xdr:cNvPr id="57" name="フローチャート : 判断 56"/>
        <xdr:cNvSpPr/>
      </xdr:nvSpPr>
      <xdr:spPr bwMode="auto">
        <a:xfrm>
          <a:off x="42545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79430</xdr:rowOff>
    </xdr:from>
    <xdr:ext cx="762000" cy="259045"/>
    <xdr:sp macro="" textlink="">
      <xdr:nvSpPr>
        <xdr:cNvPr id="58" name="テキスト ボックス 57"/>
        <xdr:cNvSpPr txBox="1"/>
      </xdr:nvSpPr>
      <xdr:spPr>
        <a:xfrm>
          <a:off x="3924300" y="23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109360</xdr:rowOff>
    </xdr:from>
    <xdr:to>
      <xdr:col>3</xdr:col>
      <xdr:colOff>206375</xdr:colOff>
      <xdr:row>17</xdr:row>
      <xdr:rowOff>35636</xdr:rowOff>
    </xdr:to>
    <xdr:cxnSp macro="">
      <xdr:nvCxnSpPr>
        <xdr:cNvPr id="59" name="直線コネクタ 58"/>
        <xdr:cNvCxnSpPr/>
      </xdr:nvCxnSpPr>
      <xdr:spPr bwMode="auto">
        <a:xfrm>
          <a:off x="2908300" y="2900185"/>
          <a:ext cx="698500" cy="9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10211</xdr:rowOff>
    </xdr:from>
    <xdr:to>
      <xdr:col>3</xdr:col>
      <xdr:colOff>257175</xdr:colOff>
      <xdr:row>16</xdr:row>
      <xdr:rowOff>111811</xdr:rowOff>
    </xdr:to>
    <xdr:sp macro="" textlink="">
      <xdr:nvSpPr>
        <xdr:cNvPr id="60" name="フローチャート : 判断 59"/>
        <xdr:cNvSpPr/>
      </xdr:nvSpPr>
      <xdr:spPr bwMode="auto">
        <a:xfrm>
          <a:off x="35560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121988</xdr:rowOff>
    </xdr:from>
    <xdr:ext cx="762000" cy="259045"/>
    <xdr:sp macro="" textlink="">
      <xdr:nvSpPr>
        <xdr:cNvPr id="61" name="テキスト ボックス 60"/>
        <xdr:cNvSpPr txBox="1"/>
      </xdr:nvSpPr>
      <xdr:spPr>
        <a:xfrm>
          <a:off x="3225800" y="256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62" name="フローチャート : 判断 61"/>
        <xdr:cNvSpPr/>
      </xdr:nvSpPr>
      <xdr:spPr bwMode="auto">
        <a:xfrm>
          <a:off x="2857500" y="275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78744</xdr:rowOff>
    </xdr:from>
    <xdr:ext cx="762000" cy="259045"/>
    <xdr:sp macro="" textlink="">
      <xdr:nvSpPr>
        <xdr:cNvPr id="63" name="テキスト ボックス 62"/>
        <xdr:cNvSpPr txBox="1"/>
      </xdr:nvSpPr>
      <xdr:spPr>
        <a:xfrm>
          <a:off x="2527300" y="252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92583</xdr:rowOff>
    </xdr:from>
    <xdr:to>
      <xdr:col>5</xdr:col>
      <xdr:colOff>34925</xdr:colOff>
      <xdr:row>18</xdr:row>
      <xdr:rowOff>22733</xdr:rowOff>
    </xdr:to>
    <xdr:sp macro="" textlink="">
      <xdr:nvSpPr>
        <xdr:cNvPr id="69" name="円/楕円 68"/>
        <xdr:cNvSpPr/>
      </xdr:nvSpPr>
      <xdr:spPr bwMode="auto">
        <a:xfrm>
          <a:off x="5600700" y="305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64660</xdr:rowOff>
    </xdr:from>
    <xdr:ext cx="762000" cy="259045"/>
    <xdr:sp macro="" textlink="">
      <xdr:nvSpPr>
        <xdr:cNvPr id="70" name="人口1人当たり決算額の推移該当値テキスト130"/>
        <xdr:cNvSpPr txBox="1"/>
      </xdr:nvSpPr>
      <xdr:spPr>
        <a:xfrm>
          <a:off x="5740400" y="302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74752</xdr:rowOff>
    </xdr:from>
    <xdr:to>
      <xdr:col>4</xdr:col>
      <xdr:colOff>520700</xdr:colOff>
      <xdr:row>18</xdr:row>
      <xdr:rowOff>4902</xdr:rowOff>
    </xdr:to>
    <xdr:sp macro="" textlink="">
      <xdr:nvSpPr>
        <xdr:cNvPr id="71" name="円/楕円 70"/>
        <xdr:cNvSpPr/>
      </xdr:nvSpPr>
      <xdr:spPr bwMode="auto">
        <a:xfrm>
          <a:off x="4953000" y="3037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161129</xdr:rowOff>
    </xdr:from>
    <xdr:ext cx="736600" cy="259045"/>
    <xdr:sp macro="" textlink="">
      <xdr:nvSpPr>
        <xdr:cNvPr id="72" name="テキスト ボックス 71"/>
        <xdr:cNvSpPr txBox="1"/>
      </xdr:nvSpPr>
      <xdr:spPr>
        <a:xfrm>
          <a:off x="4622800" y="3123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62,288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150495</xdr:rowOff>
    </xdr:from>
    <xdr:to>
      <xdr:col>3</xdr:col>
      <xdr:colOff>955675</xdr:colOff>
      <xdr:row>17</xdr:row>
      <xdr:rowOff>80645</xdr:rowOff>
    </xdr:to>
    <xdr:sp macro="" textlink="">
      <xdr:nvSpPr>
        <xdr:cNvPr id="73" name="円/楕円 72"/>
        <xdr:cNvSpPr/>
      </xdr:nvSpPr>
      <xdr:spPr bwMode="auto">
        <a:xfrm>
          <a:off x="4254500" y="294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65422</xdr:rowOff>
    </xdr:from>
    <xdr:ext cx="762000" cy="259045"/>
    <xdr:sp macro="" textlink="">
      <xdr:nvSpPr>
        <xdr:cNvPr id="74" name="テキスト ボックス 73"/>
        <xdr:cNvSpPr txBox="1"/>
      </xdr:nvSpPr>
      <xdr:spPr>
        <a:xfrm>
          <a:off x="39243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64,800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156286</xdr:rowOff>
    </xdr:from>
    <xdr:to>
      <xdr:col>3</xdr:col>
      <xdr:colOff>257175</xdr:colOff>
      <xdr:row>17</xdr:row>
      <xdr:rowOff>86436</xdr:rowOff>
    </xdr:to>
    <xdr:sp macro="" textlink="">
      <xdr:nvSpPr>
        <xdr:cNvPr id="75" name="円/楕円 74"/>
        <xdr:cNvSpPr/>
      </xdr:nvSpPr>
      <xdr:spPr bwMode="auto">
        <a:xfrm>
          <a:off x="3556000" y="2947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71213</xdr:rowOff>
    </xdr:from>
    <xdr:ext cx="762000" cy="259045"/>
    <xdr:sp macro="" textlink="">
      <xdr:nvSpPr>
        <xdr:cNvPr id="76" name="テキスト ボックス 75"/>
        <xdr:cNvSpPr txBox="1"/>
      </xdr:nvSpPr>
      <xdr:spPr>
        <a:xfrm>
          <a:off x="3225800" y="303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64,648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58560</xdr:rowOff>
    </xdr:from>
    <xdr:to>
      <xdr:col>2</xdr:col>
      <xdr:colOff>692150</xdr:colOff>
      <xdr:row>16</xdr:row>
      <xdr:rowOff>160160</xdr:rowOff>
    </xdr:to>
    <xdr:sp macro="" textlink="">
      <xdr:nvSpPr>
        <xdr:cNvPr id="77" name="円/楕円 76"/>
        <xdr:cNvSpPr/>
      </xdr:nvSpPr>
      <xdr:spPr bwMode="auto">
        <a:xfrm>
          <a:off x="2857500" y="284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144937</xdr:rowOff>
    </xdr:from>
    <xdr:ext cx="762000" cy="259045"/>
    <xdr:sp macro="" textlink="">
      <xdr:nvSpPr>
        <xdr:cNvPr id="78" name="テキスト ボックス 77"/>
        <xdr:cNvSpPr txBox="1"/>
      </xdr:nvSpPr>
      <xdr:spPr>
        <a:xfrm>
          <a:off x="2527300" y="293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299784</xdr:rowOff>
    </xdr:from>
    <xdr:to>
      <xdr:col>4</xdr:col>
      <xdr:colOff>1117600</xdr:colOff>
      <xdr:row>38</xdr:row>
      <xdr:rowOff>69926</xdr:rowOff>
    </xdr:to>
    <xdr:cxnSp macro="">
      <xdr:nvCxnSpPr>
        <xdr:cNvPr id="107" name="直線コネクタ 106"/>
        <xdr:cNvCxnSpPr/>
      </xdr:nvCxnSpPr>
      <xdr:spPr bwMode="auto">
        <a:xfrm flipV="1">
          <a:off x="5651500" y="6224334"/>
          <a:ext cx="0" cy="13131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80103</xdr:rowOff>
    </xdr:from>
    <xdr:ext cx="762000" cy="259045"/>
    <xdr:sp macro="" textlink="">
      <xdr:nvSpPr>
        <xdr:cNvPr id="108" name="人口1人当たり決算額の推移最小値テキスト445"/>
        <xdr:cNvSpPr txBox="1"/>
      </xdr:nvSpPr>
      <xdr:spPr>
        <a:xfrm>
          <a:off x="5740400" y="754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4</xdr:col>
      <xdr:colOff>1028700</xdr:colOff>
      <xdr:row>38</xdr:row>
      <xdr:rowOff>69926</xdr:rowOff>
    </xdr:from>
    <xdr:to>
      <xdr:col>5</xdr:col>
      <xdr:colOff>73025</xdr:colOff>
      <xdr:row>38</xdr:row>
      <xdr:rowOff>69926</xdr:rowOff>
    </xdr:to>
    <xdr:cxnSp macro="">
      <xdr:nvCxnSpPr>
        <xdr:cNvPr id="109" name="直線コネクタ 108"/>
        <xdr:cNvCxnSpPr/>
      </xdr:nvCxnSpPr>
      <xdr:spPr bwMode="auto">
        <a:xfrm>
          <a:off x="5562600" y="7537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43261</xdr:rowOff>
    </xdr:from>
    <xdr:ext cx="762000" cy="259045"/>
    <xdr:sp macro="" textlink="">
      <xdr:nvSpPr>
        <xdr:cNvPr id="110" name="人口1人当たり決算額の推移最大値テキスト445"/>
        <xdr:cNvSpPr txBox="1"/>
      </xdr:nvSpPr>
      <xdr:spPr>
        <a:xfrm>
          <a:off x="5740400" y="59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4</xdr:col>
      <xdr:colOff>1028700</xdr:colOff>
      <xdr:row>33</xdr:row>
      <xdr:rowOff>299784</xdr:rowOff>
    </xdr:from>
    <xdr:to>
      <xdr:col>5</xdr:col>
      <xdr:colOff>73025</xdr:colOff>
      <xdr:row>33</xdr:row>
      <xdr:rowOff>299784</xdr:rowOff>
    </xdr:to>
    <xdr:cxnSp macro="">
      <xdr:nvCxnSpPr>
        <xdr:cNvPr id="111" name="直線コネクタ 110"/>
        <xdr:cNvCxnSpPr/>
      </xdr:nvCxnSpPr>
      <xdr:spPr bwMode="auto">
        <a:xfrm>
          <a:off x="5562600" y="62243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36170</xdr:rowOff>
    </xdr:from>
    <xdr:to>
      <xdr:col>4</xdr:col>
      <xdr:colOff>1117600</xdr:colOff>
      <xdr:row>38</xdr:row>
      <xdr:rowOff>69926</xdr:rowOff>
    </xdr:to>
    <xdr:cxnSp macro="">
      <xdr:nvCxnSpPr>
        <xdr:cNvPr id="112" name="直線コネクタ 111"/>
        <xdr:cNvCxnSpPr/>
      </xdr:nvCxnSpPr>
      <xdr:spPr bwMode="auto">
        <a:xfrm>
          <a:off x="5003800" y="7503770"/>
          <a:ext cx="647700" cy="3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37406</xdr:rowOff>
    </xdr:from>
    <xdr:ext cx="762000" cy="259045"/>
    <xdr:sp macro="" textlink="">
      <xdr:nvSpPr>
        <xdr:cNvPr id="113" name="人口1人当たり決算額の推移平均値テキスト445"/>
        <xdr:cNvSpPr txBox="1"/>
      </xdr:nvSpPr>
      <xdr:spPr>
        <a:xfrm>
          <a:off x="5740400" y="6647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192329</xdr:rowOff>
    </xdr:from>
    <xdr:to>
      <xdr:col>5</xdr:col>
      <xdr:colOff>34925</xdr:colOff>
      <xdr:row>35</xdr:row>
      <xdr:rowOff>293929</xdr:rowOff>
    </xdr:to>
    <xdr:sp macro="" textlink="">
      <xdr:nvSpPr>
        <xdr:cNvPr id="114" name="フローチャート : 判断 113"/>
        <xdr:cNvSpPr/>
      </xdr:nvSpPr>
      <xdr:spPr bwMode="auto">
        <a:xfrm>
          <a:off x="56007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326758</xdr:rowOff>
    </xdr:from>
    <xdr:to>
      <xdr:col>4</xdr:col>
      <xdr:colOff>469900</xdr:colOff>
      <xdr:row>38</xdr:row>
      <xdr:rowOff>36170</xdr:rowOff>
    </xdr:to>
    <xdr:cxnSp macro="">
      <xdr:nvCxnSpPr>
        <xdr:cNvPr id="115" name="直線コネクタ 114"/>
        <xdr:cNvCxnSpPr/>
      </xdr:nvCxnSpPr>
      <xdr:spPr bwMode="auto">
        <a:xfrm>
          <a:off x="4305300" y="7451458"/>
          <a:ext cx="698500" cy="5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127292</xdr:rowOff>
    </xdr:from>
    <xdr:to>
      <xdr:col>4</xdr:col>
      <xdr:colOff>520700</xdr:colOff>
      <xdr:row>35</xdr:row>
      <xdr:rowOff>228892</xdr:rowOff>
    </xdr:to>
    <xdr:sp macro="" textlink="">
      <xdr:nvSpPr>
        <xdr:cNvPr id="116" name="フローチャート : 判断 115"/>
        <xdr:cNvSpPr/>
      </xdr:nvSpPr>
      <xdr:spPr bwMode="auto">
        <a:xfrm>
          <a:off x="49530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239069</xdr:rowOff>
    </xdr:from>
    <xdr:ext cx="736600" cy="259045"/>
    <xdr:sp macro="" textlink="">
      <xdr:nvSpPr>
        <xdr:cNvPr id="117" name="テキスト ボックス 116"/>
        <xdr:cNvSpPr txBox="1"/>
      </xdr:nvSpPr>
      <xdr:spPr>
        <a:xfrm>
          <a:off x="4622800" y="6506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326758</xdr:rowOff>
    </xdr:from>
    <xdr:to>
      <xdr:col>3</xdr:col>
      <xdr:colOff>904875</xdr:colOff>
      <xdr:row>38</xdr:row>
      <xdr:rowOff>8166</xdr:rowOff>
    </xdr:to>
    <xdr:cxnSp macro="">
      <xdr:nvCxnSpPr>
        <xdr:cNvPr id="118" name="直線コネクタ 117"/>
        <xdr:cNvCxnSpPr/>
      </xdr:nvCxnSpPr>
      <xdr:spPr bwMode="auto">
        <a:xfrm flipV="1">
          <a:off x="3606800" y="7451458"/>
          <a:ext cx="698500" cy="24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30785</xdr:rowOff>
    </xdr:from>
    <xdr:to>
      <xdr:col>3</xdr:col>
      <xdr:colOff>955675</xdr:colOff>
      <xdr:row>35</xdr:row>
      <xdr:rowOff>132385</xdr:rowOff>
    </xdr:to>
    <xdr:sp macro="" textlink="">
      <xdr:nvSpPr>
        <xdr:cNvPr id="119" name="フローチャート : 判断 118"/>
        <xdr:cNvSpPr/>
      </xdr:nvSpPr>
      <xdr:spPr bwMode="auto">
        <a:xfrm>
          <a:off x="42545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142562</xdr:rowOff>
    </xdr:from>
    <xdr:ext cx="762000" cy="259045"/>
    <xdr:sp macro="" textlink="">
      <xdr:nvSpPr>
        <xdr:cNvPr id="120" name="テキスト ボックス 119"/>
        <xdr:cNvSpPr txBox="1"/>
      </xdr:nvSpPr>
      <xdr:spPr>
        <a:xfrm>
          <a:off x="3924300" y="641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203200</xdr:rowOff>
    </xdr:from>
    <xdr:to>
      <xdr:col>3</xdr:col>
      <xdr:colOff>206375</xdr:colOff>
      <xdr:row>38</xdr:row>
      <xdr:rowOff>8166</xdr:rowOff>
    </xdr:to>
    <xdr:cxnSp macro="">
      <xdr:nvCxnSpPr>
        <xdr:cNvPr id="121" name="直線コネクタ 120"/>
        <xdr:cNvCxnSpPr/>
      </xdr:nvCxnSpPr>
      <xdr:spPr bwMode="auto">
        <a:xfrm>
          <a:off x="2908300" y="7327900"/>
          <a:ext cx="698500" cy="147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237325</xdr:rowOff>
    </xdr:from>
    <xdr:to>
      <xdr:col>3</xdr:col>
      <xdr:colOff>257175</xdr:colOff>
      <xdr:row>35</xdr:row>
      <xdr:rowOff>338925</xdr:rowOff>
    </xdr:to>
    <xdr:sp macro="" textlink="">
      <xdr:nvSpPr>
        <xdr:cNvPr id="122" name="フローチャート : 判断 121"/>
        <xdr:cNvSpPr/>
      </xdr:nvSpPr>
      <xdr:spPr bwMode="auto">
        <a:xfrm>
          <a:off x="35560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6202</xdr:rowOff>
    </xdr:from>
    <xdr:ext cx="762000" cy="259045"/>
    <xdr:sp macro="" textlink="">
      <xdr:nvSpPr>
        <xdr:cNvPr id="123" name="テキスト ボックス 122"/>
        <xdr:cNvSpPr txBox="1"/>
      </xdr:nvSpPr>
      <xdr:spPr>
        <a:xfrm>
          <a:off x="3225800" y="66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207302</xdr:rowOff>
    </xdr:from>
    <xdr:to>
      <xdr:col>2</xdr:col>
      <xdr:colOff>692150</xdr:colOff>
      <xdr:row>35</xdr:row>
      <xdr:rowOff>308902</xdr:rowOff>
    </xdr:to>
    <xdr:sp macro="" textlink="">
      <xdr:nvSpPr>
        <xdr:cNvPr id="124" name="フローチャート : 判断 123"/>
        <xdr:cNvSpPr/>
      </xdr:nvSpPr>
      <xdr:spPr bwMode="auto">
        <a:xfrm>
          <a:off x="2857500" y="6817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319079</xdr:rowOff>
    </xdr:from>
    <xdr:ext cx="762000" cy="259045"/>
    <xdr:sp macro="" textlink="">
      <xdr:nvSpPr>
        <xdr:cNvPr id="125" name="テキスト ボックス 124"/>
        <xdr:cNvSpPr txBox="1"/>
      </xdr:nvSpPr>
      <xdr:spPr>
        <a:xfrm>
          <a:off x="2527300" y="658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38</xdr:row>
      <xdr:rowOff>19126</xdr:rowOff>
    </xdr:from>
    <xdr:to>
      <xdr:col>5</xdr:col>
      <xdr:colOff>34925</xdr:colOff>
      <xdr:row>38</xdr:row>
      <xdr:rowOff>120726</xdr:rowOff>
    </xdr:to>
    <xdr:sp macro="" textlink="">
      <xdr:nvSpPr>
        <xdr:cNvPr id="131" name="円/楕円 130"/>
        <xdr:cNvSpPr/>
      </xdr:nvSpPr>
      <xdr:spPr bwMode="auto">
        <a:xfrm>
          <a:off x="5600700" y="7486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270603</xdr:rowOff>
    </xdr:from>
    <xdr:ext cx="762000" cy="259045"/>
    <xdr:sp macro="" textlink="">
      <xdr:nvSpPr>
        <xdr:cNvPr id="132" name="人口1人当たり決算額の推移該当値テキスト445"/>
        <xdr:cNvSpPr txBox="1"/>
      </xdr:nvSpPr>
      <xdr:spPr>
        <a:xfrm>
          <a:off x="5740400" y="73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328270</xdr:rowOff>
    </xdr:from>
    <xdr:to>
      <xdr:col>4</xdr:col>
      <xdr:colOff>520700</xdr:colOff>
      <xdr:row>38</xdr:row>
      <xdr:rowOff>86970</xdr:rowOff>
    </xdr:to>
    <xdr:sp macro="" textlink="">
      <xdr:nvSpPr>
        <xdr:cNvPr id="133" name="円/楕円 132"/>
        <xdr:cNvSpPr/>
      </xdr:nvSpPr>
      <xdr:spPr bwMode="auto">
        <a:xfrm>
          <a:off x="4953000" y="7452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71747</xdr:rowOff>
    </xdr:from>
    <xdr:ext cx="736600" cy="259045"/>
    <xdr:sp macro="" textlink="">
      <xdr:nvSpPr>
        <xdr:cNvPr id="134" name="テキスト ボックス 133"/>
        <xdr:cNvSpPr txBox="1"/>
      </xdr:nvSpPr>
      <xdr:spPr>
        <a:xfrm>
          <a:off x="4622800" y="7539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275958</xdr:rowOff>
    </xdr:from>
    <xdr:to>
      <xdr:col>3</xdr:col>
      <xdr:colOff>955675</xdr:colOff>
      <xdr:row>38</xdr:row>
      <xdr:rowOff>34658</xdr:rowOff>
    </xdr:to>
    <xdr:sp macro="" textlink="">
      <xdr:nvSpPr>
        <xdr:cNvPr id="135" name="円/楕円 134"/>
        <xdr:cNvSpPr/>
      </xdr:nvSpPr>
      <xdr:spPr bwMode="auto">
        <a:xfrm>
          <a:off x="4254500" y="7400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19435</xdr:rowOff>
    </xdr:from>
    <xdr:ext cx="762000" cy="259045"/>
    <xdr:sp macro="" textlink="">
      <xdr:nvSpPr>
        <xdr:cNvPr id="136" name="テキスト ボックス 135"/>
        <xdr:cNvSpPr txBox="1"/>
      </xdr:nvSpPr>
      <xdr:spPr>
        <a:xfrm>
          <a:off x="3924300" y="748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300266</xdr:rowOff>
    </xdr:from>
    <xdr:to>
      <xdr:col>3</xdr:col>
      <xdr:colOff>257175</xdr:colOff>
      <xdr:row>38</xdr:row>
      <xdr:rowOff>58966</xdr:rowOff>
    </xdr:to>
    <xdr:sp macro="" textlink="">
      <xdr:nvSpPr>
        <xdr:cNvPr id="137" name="円/楕円 136"/>
        <xdr:cNvSpPr/>
      </xdr:nvSpPr>
      <xdr:spPr bwMode="auto">
        <a:xfrm>
          <a:off x="3556000" y="742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43743</xdr:rowOff>
    </xdr:from>
    <xdr:ext cx="762000" cy="259045"/>
    <xdr:sp macro="" textlink="">
      <xdr:nvSpPr>
        <xdr:cNvPr id="138" name="テキスト ボックス 137"/>
        <xdr:cNvSpPr txBox="1"/>
      </xdr:nvSpPr>
      <xdr:spPr>
        <a:xfrm>
          <a:off x="3225800" y="751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152400</xdr:rowOff>
    </xdr:from>
    <xdr:to>
      <xdr:col>2</xdr:col>
      <xdr:colOff>692150</xdr:colOff>
      <xdr:row>37</xdr:row>
      <xdr:rowOff>254000</xdr:rowOff>
    </xdr:to>
    <xdr:sp macro="" textlink="">
      <xdr:nvSpPr>
        <xdr:cNvPr id="139" name="円/楕円 138"/>
        <xdr:cNvSpPr/>
      </xdr:nvSpPr>
      <xdr:spPr bwMode="auto">
        <a:xfrm>
          <a:off x="2857500" y="727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238777</xdr:rowOff>
    </xdr:from>
    <xdr:ext cx="762000" cy="259045"/>
    <xdr:sp macro="" textlink="">
      <xdr:nvSpPr>
        <xdr:cNvPr id="140" name="テキスト ボックス 139"/>
        <xdr:cNvSpPr txBox="1"/>
      </xdr:nvSpPr>
      <xdr:spPr>
        <a:xfrm>
          <a:off x="2527300" y="736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財政調整基金の取崩しは予算どおり</a:t>
          </a:r>
          <a:r>
            <a:rPr kumimoji="1" lang="en-US" altLang="ja-JP" sz="1400">
              <a:latin typeface="ＭＳ ゴシック" pitchFamily="49" charset="-128"/>
              <a:ea typeface="ＭＳ ゴシック" pitchFamily="49" charset="-128"/>
            </a:rPr>
            <a:t>406,524</a:t>
          </a:r>
          <a:r>
            <a:rPr kumimoji="1" lang="ja-JP" altLang="en-US" sz="1400">
              <a:latin typeface="ＭＳ ゴシック" pitchFamily="49" charset="-128"/>
              <a:ea typeface="ＭＳ ゴシック" pitchFamily="49" charset="-128"/>
            </a:rPr>
            <a:t>千円行った一方、</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の実質収支が</a:t>
          </a:r>
          <a:r>
            <a:rPr kumimoji="1" lang="en-US" altLang="ja-JP" sz="1400">
              <a:latin typeface="ＭＳ ゴシック" pitchFamily="49" charset="-128"/>
              <a:ea typeface="ＭＳ ゴシック" pitchFamily="49" charset="-128"/>
            </a:rPr>
            <a:t>813,854</a:t>
          </a:r>
          <a:r>
            <a:rPr kumimoji="1" lang="ja-JP" altLang="en-US" sz="1400">
              <a:latin typeface="ＭＳ ゴシック" pitchFamily="49" charset="-128"/>
              <a:ea typeface="ＭＳ ゴシック" pitchFamily="49" charset="-128"/>
            </a:rPr>
            <a:t>千円あり、積立を</a:t>
          </a:r>
          <a:r>
            <a:rPr kumimoji="1" lang="en-US" altLang="ja-JP" sz="1400">
              <a:latin typeface="ＭＳ ゴシック" pitchFamily="49" charset="-128"/>
              <a:ea typeface="ＭＳ ゴシック" pitchFamily="49" charset="-128"/>
            </a:rPr>
            <a:t>406,872</a:t>
          </a:r>
          <a:r>
            <a:rPr kumimoji="1" lang="ja-JP" altLang="en-US" sz="1400">
              <a:latin typeface="ＭＳ ゴシック" pitchFamily="49" charset="-128"/>
              <a:ea typeface="ＭＳ ゴシック" pitchFamily="49" charset="-128"/>
            </a:rPr>
            <a:t>千円行った結果残高は対前年度</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実質収支は対前年度</a:t>
          </a:r>
          <a:r>
            <a:rPr kumimoji="1" lang="en-US" altLang="ja-JP" sz="1400">
              <a:latin typeface="ＭＳ ゴシック" pitchFamily="49" charset="-128"/>
              <a:ea typeface="ＭＳ ゴシック" pitchFamily="49" charset="-128"/>
            </a:rPr>
            <a:t>25.4%</a:t>
          </a:r>
          <a:r>
            <a:rPr kumimoji="1" lang="ja-JP" altLang="en-US" sz="1400">
              <a:latin typeface="ＭＳ ゴシック" pitchFamily="49" charset="-128"/>
              <a:ea typeface="ＭＳ ゴシック" pitchFamily="49" charset="-128"/>
            </a:rPr>
            <a:t>減となった。</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は継続費の精算を行ったことにより実質収支が特に高かったが、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は例年並みの実質収支に落ち着いた。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すべての会計において引き続き実質収支が黒字であり、健全性が保たれているといえる。しかし、実質収支が継続的に悪化している会計や、収入全額を一般会計からの繰出に依存している会計では、より効率的な財政運営になるよう努めていく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、単年度でも</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と低い数値となった。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元利償還金は、償還終了による減が勝り、前年に比べ、</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百万円の減額となった。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一方、算入公債費等では特定財源等の増により</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今後、算入公債費の対象とならない起債の増や、算入公債費等のうち特定財源の大部分を占める都市計画税の逓減等で、実質公債費率が増加していくことが考えられる。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起債以外の財源の積極活用や、借入コスト削減に努めていく。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将来負担額が対前年</a:t>
          </a:r>
          <a:r>
            <a:rPr kumimoji="1" lang="en-US" altLang="ja-JP" sz="1300">
              <a:latin typeface="ＭＳ ゴシック" pitchFamily="49" charset="-128"/>
              <a:ea typeface="ＭＳ ゴシック" pitchFamily="49" charset="-128"/>
            </a:rPr>
            <a:t>491</a:t>
          </a:r>
          <a:r>
            <a:rPr kumimoji="1" lang="ja-JP" altLang="en-US" sz="1300">
              <a:latin typeface="ＭＳ ゴシック" pitchFamily="49" charset="-128"/>
              <a:ea typeface="ＭＳ ゴシック" pitchFamily="49" charset="-128"/>
            </a:rPr>
            <a:t>百万円の増となった要因として、臨時財政対策債発行により起債残高が</a:t>
          </a:r>
          <a:r>
            <a:rPr kumimoji="1" lang="en-US" altLang="ja-JP" sz="1300">
              <a:latin typeface="ＭＳ ゴシック" pitchFamily="49" charset="-128"/>
              <a:ea typeface="ＭＳ ゴシック" pitchFamily="49" charset="-128"/>
            </a:rPr>
            <a:t>370</a:t>
          </a:r>
          <a:r>
            <a:rPr kumimoji="1" lang="ja-JP" altLang="en-US" sz="1300">
              <a:latin typeface="ＭＳ ゴシック" pitchFamily="49" charset="-128"/>
              <a:ea typeface="ＭＳ ゴシック" pitchFamily="49" charset="-128"/>
            </a:rPr>
            <a:t>百万円増となった事が挙げられる。それ以外には、下水道事業法適用化による打切り決算を行った影響で、残債に対する一般会計負担割合が増加し、公営企業債等繰入見込額が</a:t>
          </a:r>
          <a:r>
            <a:rPr kumimoji="1" lang="en-US" altLang="ja-JP" sz="1300">
              <a:latin typeface="ＭＳ ゴシック" pitchFamily="49" charset="-128"/>
              <a:ea typeface="ＭＳ ゴシック" pitchFamily="49" charset="-128"/>
            </a:rPr>
            <a:t>239</a:t>
          </a:r>
          <a:r>
            <a:rPr kumimoji="1" lang="ja-JP" altLang="en-US" sz="1300">
              <a:latin typeface="ＭＳ ゴシック" pitchFamily="49" charset="-128"/>
              <a:ea typeface="ＭＳ ゴシック" pitchFamily="49" charset="-128"/>
            </a:rPr>
            <a:t>百万円増となった事が挙げられる。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一方、充当可能基金が</a:t>
          </a:r>
          <a:r>
            <a:rPr kumimoji="1" lang="en-US" altLang="ja-JP" sz="1300">
              <a:latin typeface="ＭＳ ゴシック" pitchFamily="49" charset="-128"/>
              <a:ea typeface="ＭＳ ゴシック" pitchFamily="49" charset="-128"/>
            </a:rPr>
            <a:t>750</a:t>
          </a:r>
          <a:r>
            <a:rPr kumimoji="1" lang="ja-JP" altLang="en-US" sz="1300">
              <a:latin typeface="ＭＳ ゴシック" pitchFamily="49" charset="-128"/>
              <a:ea typeface="ＭＳ ゴシック" pitchFamily="49" charset="-128"/>
            </a:rPr>
            <a:t>百万円の増や基準財政需要額算入見込額が</a:t>
          </a:r>
          <a:r>
            <a:rPr kumimoji="1" lang="en-US" altLang="ja-JP" sz="1300">
              <a:latin typeface="ＭＳ ゴシック" pitchFamily="49" charset="-128"/>
              <a:ea typeface="ＭＳ ゴシック" pitchFamily="49" charset="-128"/>
            </a:rPr>
            <a:t>944</a:t>
          </a:r>
          <a:r>
            <a:rPr kumimoji="1" lang="ja-JP" altLang="en-US" sz="1300">
              <a:latin typeface="ＭＳ ゴシック" pitchFamily="49" charset="-128"/>
              <a:ea typeface="ＭＳ ゴシック" pitchFamily="49" charset="-128"/>
            </a:rPr>
            <a:t>百万円の増となり、充当可能特定財源等が将来負担額を</a:t>
          </a:r>
          <a:r>
            <a:rPr kumimoji="1" lang="en-US" altLang="ja-JP" sz="1300">
              <a:latin typeface="ＭＳ ゴシック" pitchFamily="49" charset="-128"/>
              <a:ea typeface="ＭＳ ゴシック" pitchFamily="49" charset="-128"/>
            </a:rPr>
            <a:t>6,008</a:t>
          </a:r>
          <a:r>
            <a:rPr kumimoji="1" lang="ja-JP" altLang="en-US" sz="1300">
              <a:latin typeface="ＭＳ ゴシック" pitchFamily="49" charset="-128"/>
              <a:ea typeface="ＭＳ ゴシック" pitchFamily="49" charset="-128"/>
            </a:rPr>
            <a:t>百万円上回った。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今後、複数の大型事業の実施により地方債の残高が大きく増加することが予想される。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過度に起債に依存した財政運営にならないよう、起債以外の財源の積極活用や、臨時財政対策債の発行抑制の継続等に努めていく。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19271291</v>
      </c>
      <c r="BO4" s="349"/>
      <c r="BP4" s="349"/>
      <c r="BQ4" s="349"/>
      <c r="BR4" s="349"/>
      <c r="BS4" s="349"/>
      <c r="BT4" s="349"/>
      <c r="BU4" s="350"/>
      <c r="BV4" s="348">
        <v>18912151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5.4</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18391603</v>
      </c>
      <c r="BO5" s="386"/>
      <c r="BP5" s="386"/>
      <c r="BQ5" s="386"/>
      <c r="BR5" s="386"/>
      <c r="BS5" s="386"/>
      <c r="BT5" s="386"/>
      <c r="BU5" s="387"/>
      <c r="BV5" s="385">
        <v>17907827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85.2</v>
      </c>
      <c r="CU5" s="383"/>
      <c r="CV5" s="383"/>
      <c r="CW5" s="383"/>
      <c r="CX5" s="383"/>
      <c r="CY5" s="383"/>
      <c r="CZ5" s="383"/>
      <c r="DA5" s="384"/>
      <c r="DB5" s="382">
        <v>87.8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879688</v>
      </c>
      <c r="BO6" s="386"/>
      <c r="BP6" s="386"/>
      <c r="BQ6" s="386"/>
      <c r="BR6" s="386"/>
      <c r="BS6" s="386"/>
      <c r="BT6" s="386"/>
      <c r="BU6" s="387"/>
      <c r="BV6" s="385">
        <v>1004324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91.6</v>
      </c>
      <c r="CU6" s="423"/>
      <c r="CV6" s="423"/>
      <c r="CW6" s="423"/>
      <c r="CX6" s="423"/>
      <c r="CY6" s="423"/>
      <c r="CZ6" s="423"/>
      <c r="DA6" s="424"/>
      <c r="DB6" s="422">
        <v>94.5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272414</v>
      </c>
      <c r="BO7" s="386"/>
      <c r="BP7" s="386"/>
      <c r="BQ7" s="386"/>
      <c r="BR7" s="386"/>
      <c r="BS7" s="386"/>
      <c r="BT7" s="386"/>
      <c r="BU7" s="387"/>
      <c r="BV7" s="385">
        <v>190470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11307990</v>
      </c>
      <c r="CU7" s="386"/>
      <c r="CV7" s="386"/>
      <c r="CW7" s="386"/>
      <c r="CX7" s="386"/>
      <c r="CY7" s="386"/>
      <c r="CZ7" s="386"/>
      <c r="DA7" s="387"/>
      <c r="DB7" s="385">
        <v>11267700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607274</v>
      </c>
      <c r="BO8" s="386"/>
      <c r="BP8" s="386"/>
      <c r="BQ8" s="386"/>
      <c r="BR8" s="386"/>
      <c r="BS8" s="386"/>
      <c r="BT8" s="386"/>
      <c r="BU8" s="387"/>
      <c r="BV8" s="385">
        <v>813854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0.86</v>
      </c>
      <c r="CU8" s="426"/>
      <c r="CV8" s="426"/>
      <c r="CW8" s="426"/>
      <c r="CX8" s="426"/>
      <c r="CY8" s="426"/>
      <c r="CZ8" s="426"/>
      <c r="DA8" s="427"/>
      <c r="DB8" s="425">
        <v>0.86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55012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-206580</v>
      </c>
      <c r="BO9" s="386"/>
      <c r="BP9" s="386"/>
      <c r="BQ9" s="386"/>
      <c r="BR9" s="386"/>
      <c r="BS9" s="386"/>
      <c r="BT9" s="386"/>
      <c r="BU9" s="387"/>
      <c r="BV9" s="385">
        <v>213739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10.199999999999999</v>
      </c>
      <c r="CU9" s="383"/>
      <c r="CV9" s="383"/>
      <c r="CW9" s="383"/>
      <c r="CX9" s="383"/>
      <c r="CY9" s="383"/>
      <c r="CZ9" s="383"/>
      <c r="DA9" s="384"/>
      <c r="DB9" s="382">
        <v>10.8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53509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408672</v>
      </c>
      <c r="BO10" s="386"/>
      <c r="BP10" s="386"/>
      <c r="BQ10" s="386"/>
      <c r="BR10" s="386"/>
      <c r="BS10" s="386"/>
      <c r="BT10" s="386"/>
      <c r="BU10" s="387"/>
      <c r="BV10" s="385">
        <v>300971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v>1700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56395</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406524</v>
      </c>
      <c r="BO12" s="386"/>
      <c r="BP12" s="386"/>
      <c r="BQ12" s="386"/>
      <c r="BR12" s="386"/>
      <c r="BS12" s="386"/>
      <c r="BT12" s="386"/>
      <c r="BU12" s="387"/>
      <c r="BV12" s="385">
        <v>93444</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56100</v>
      </c>
      <c r="S13" s="467"/>
      <c r="T13" s="467"/>
      <c r="U13" s="467"/>
      <c r="V13" s="468"/>
      <c r="W13" s="401" t="s">
        <v>122</v>
      </c>
      <c r="X13" s="402"/>
      <c r="Y13" s="402"/>
      <c r="Z13" s="402"/>
      <c r="AA13" s="402"/>
      <c r="AB13" s="392"/>
      <c r="AC13" s="436">
        <v>522</v>
      </c>
      <c r="AD13" s="437"/>
      <c r="AE13" s="437"/>
      <c r="AF13" s="437"/>
      <c r="AG13" s="476"/>
      <c r="AH13" s="436">
        <v>757</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-204432</v>
      </c>
      <c r="BO13" s="386"/>
      <c r="BP13" s="386"/>
      <c r="BQ13" s="386"/>
      <c r="BR13" s="386"/>
      <c r="BS13" s="386"/>
      <c r="BT13" s="386"/>
      <c r="BU13" s="387"/>
      <c r="BV13" s="385">
        <v>422966</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0.8</v>
      </c>
      <c r="CU13" s="383"/>
      <c r="CV13" s="383"/>
      <c r="CW13" s="383"/>
      <c r="CX13" s="383"/>
      <c r="CY13" s="383"/>
      <c r="CZ13" s="383"/>
      <c r="DA13" s="384"/>
      <c r="DB13" s="382">
        <v>1.1000000000000001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56212</v>
      </c>
      <c r="S14" s="467"/>
      <c r="T14" s="467"/>
      <c r="U14" s="467"/>
      <c r="V14" s="468"/>
      <c r="W14" s="375"/>
      <c r="X14" s="376"/>
      <c r="Y14" s="376"/>
      <c r="Z14" s="376"/>
      <c r="AA14" s="376"/>
      <c r="AB14" s="365"/>
      <c r="AC14" s="469">
        <v>2.1</v>
      </c>
      <c r="AD14" s="470"/>
      <c r="AE14" s="470"/>
      <c r="AF14" s="470"/>
      <c r="AG14" s="471"/>
      <c r="AH14" s="469">
        <v>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55909</v>
      </c>
      <c r="S15" s="467"/>
      <c r="T15" s="467"/>
      <c r="U15" s="467"/>
      <c r="V15" s="468"/>
      <c r="W15" s="401" t="s">
        <v>129</v>
      </c>
      <c r="X15" s="402"/>
      <c r="Y15" s="402"/>
      <c r="Z15" s="402"/>
      <c r="AA15" s="402"/>
      <c r="AB15" s="392"/>
      <c r="AC15" s="436">
        <v>8359</v>
      </c>
      <c r="AD15" s="437"/>
      <c r="AE15" s="437"/>
      <c r="AF15" s="437"/>
      <c r="AG15" s="476"/>
      <c r="AH15" s="436">
        <v>8437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7030283</v>
      </c>
      <c r="BO15" s="349"/>
      <c r="BP15" s="349"/>
      <c r="BQ15" s="349"/>
      <c r="BR15" s="349"/>
      <c r="BS15" s="349"/>
      <c r="BT15" s="349"/>
      <c r="BU15" s="350"/>
      <c r="BV15" s="348">
        <v>7131111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34</v>
      </c>
      <c r="AD16" s="470"/>
      <c r="AE16" s="470"/>
      <c r="AF16" s="470"/>
      <c r="AG16" s="471"/>
      <c r="AH16" s="469">
        <v>33.5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8098849</v>
      </c>
      <c r="BO16" s="386"/>
      <c r="BP16" s="386"/>
      <c r="BQ16" s="386"/>
      <c r="BR16" s="386"/>
      <c r="BS16" s="386"/>
      <c r="BT16" s="386"/>
      <c r="BU16" s="387"/>
      <c r="BV16" s="385">
        <v>8209337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15710</v>
      </c>
      <c r="AD17" s="437"/>
      <c r="AE17" s="437"/>
      <c r="AF17" s="437"/>
      <c r="AG17" s="476"/>
      <c r="AH17" s="436">
        <v>15982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9139230</v>
      </c>
      <c r="BO17" s="386"/>
      <c r="BP17" s="386"/>
      <c r="BQ17" s="386"/>
      <c r="BR17" s="386"/>
      <c r="BS17" s="386"/>
      <c r="BT17" s="386"/>
      <c r="BU17" s="387"/>
      <c r="BV17" s="385">
        <v>9246142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89.44</v>
      </c>
      <c r="M18" s="498"/>
      <c r="N18" s="498"/>
      <c r="O18" s="498"/>
      <c r="P18" s="498"/>
      <c r="Q18" s="498"/>
      <c r="R18" s="499"/>
      <c r="S18" s="499"/>
      <c r="T18" s="499"/>
      <c r="U18" s="499"/>
      <c r="V18" s="500"/>
      <c r="W18" s="403"/>
      <c r="X18" s="404"/>
      <c r="Y18" s="404"/>
      <c r="Z18" s="404"/>
      <c r="AA18" s="404"/>
      <c r="AB18" s="395"/>
      <c r="AC18" s="501">
        <v>63.9</v>
      </c>
      <c r="AD18" s="502"/>
      <c r="AE18" s="502"/>
      <c r="AF18" s="502"/>
      <c r="AG18" s="503"/>
      <c r="AH18" s="501">
        <v>63.4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9719578</v>
      </c>
      <c r="BO18" s="386"/>
      <c r="BP18" s="386"/>
      <c r="BQ18" s="386"/>
      <c r="BR18" s="386"/>
      <c r="BS18" s="386"/>
      <c r="BT18" s="386"/>
      <c r="BU18" s="387"/>
      <c r="BV18" s="385">
        <v>9884780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615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14134282</v>
      </c>
      <c r="BO19" s="386"/>
      <c r="BP19" s="386"/>
      <c r="BQ19" s="386"/>
      <c r="BR19" s="386"/>
      <c r="BS19" s="386"/>
      <c r="BT19" s="386"/>
      <c r="BU19" s="387"/>
      <c r="BV19" s="385">
        <v>13701574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22653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17071145</v>
      </c>
      <c r="BO23" s="386"/>
      <c r="BP23" s="386"/>
      <c r="BQ23" s="386"/>
      <c r="BR23" s="386"/>
      <c r="BS23" s="386"/>
      <c r="BT23" s="386"/>
      <c r="BU23" s="387"/>
      <c r="BV23" s="385">
        <v>16701044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8415</v>
      </c>
      <c r="R24" s="437"/>
      <c r="S24" s="437"/>
      <c r="T24" s="437"/>
      <c r="U24" s="437"/>
      <c r="V24" s="476"/>
      <c r="W24" s="531"/>
      <c r="X24" s="519"/>
      <c r="Y24" s="520"/>
      <c r="Z24" s="435" t="s">
        <v>152</v>
      </c>
      <c r="AA24" s="415"/>
      <c r="AB24" s="415"/>
      <c r="AC24" s="415"/>
      <c r="AD24" s="415"/>
      <c r="AE24" s="415"/>
      <c r="AF24" s="415"/>
      <c r="AG24" s="416"/>
      <c r="AH24" s="436">
        <v>382</v>
      </c>
      <c r="AI24" s="437"/>
      <c r="AJ24" s="437"/>
      <c r="AK24" s="437"/>
      <c r="AL24" s="476"/>
      <c r="AM24" s="436">
        <v>1167010</v>
      </c>
      <c r="AN24" s="437"/>
      <c r="AO24" s="437"/>
      <c r="AP24" s="437"/>
      <c r="AQ24" s="437"/>
      <c r="AR24" s="476"/>
      <c r="AS24" s="436">
        <v>3055</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14086857</v>
      </c>
      <c r="BO24" s="386"/>
      <c r="BP24" s="386"/>
      <c r="BQ24" s="386"/>
      <c r="BR24" s="386"/>
      <c r="BS24" s="386"/>
      <c r="BT24" s="386"/>
      <c r="BU24" s="387"/>
      <c r="BV24" s="385">
        <v>13748674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7220</v>
      </c>
      <c r="R25" s="437"/>
      <c r="S25" s="437"/>
      <c r="T25" s="437"/>
      <c r="U25" s="437"/>
      <c r="V25" s="476"/>
      <c r="W25" s="531"/>
      <c r="X25" s="519"/>
      <c r="Y25" s="520"/>
      <c r="Z25" s="435" t="s">
        <v>155</v>
      </c>
      <c r="AA25" s="415"/>
      <c r="AB25" s="415"/>
      <c r="AC25" s="415"/>
      <c r="AD25" s="415"/>
      <c r="AE25" s="415"/>
      <c r="AF25" s="415"/>
      <c r="AG25" s="416"/>
      <c r="AH25" s="436">
        <v>60</v>
      </c>
      <c r="AI25" s="437"/>
      <c r="AJ25" s="437"/>
      <c r="AK25" s="437"/>
      <c r="AL25" s="476"/>
      <c r="AM25" s="436">
        <v>169260</v>
      </c>
      <c r="AN25" s="437"/>
      <c r="AO25" s="437"/>
      <c r="AP25" s="437"/>
      <c r="AQ25" s="437"/>
      <c r="AR25" s="476"/>
      <c r="AS25" s="436">
        <v>2821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2799550</v>
      </c>
      <c r="BO25" s="349"/>
      <c r="BP25" s="349"/>
      <c r="BQ25" s="349"/>
      <c r="BR25" s="349"/>
      <c r="BS25" s="349"/>
      <c r="BT25" s="349"/>
      <c r="BU25" s="350"/>
      <c r="BV25" s="348">
        <v>1225769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6365</v>
      </c>
      <c r="R26" s="437"/>
      <c r="S26" s="437"/>
      <c r="T26" s="437"/>
      <c r="U26" s="437"/>
      <c r="V26" s="476"/>
      <c r="W26" s="531"/>
      <c r="X26" s="519"/>
      <c r="Y26" s="520"/>
      <c r="Z26" s="435" t="s">
        <v>158</v>
      </c>
      <c r="AA26" s="539"/>
      <c r="AB26" s="539"/>
      <c r="AC26" s="539"/>
      <c r="AD26" s="539"/>
      <c r="AE26" s="539"/>
      <c r="AF26" s="539"/>
      <c r="AG26" s="540"/>
      <c r="AH26" s="436">
        <v>24</v>
      </c>
      <c r="AI26" s="437"/>
      <c r="AJ26" s="437"/>
      <c r="AK26" s="437"/>
      <c r="AL26" s="476"/>
      <c r="AM26" s="436">
        <v>86496</v>
      </c>
      <c r="AN26" s="437"/>
      <c r="AO26" s="437"/>
      <c r="AP26" s="437"/>
      <c r="AQ26" s="437"/>
      <c r="AR26" s="476"/>
      <c r="AS26" s="436">
        <v>3604</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4750</v>
      </c>
      <c r="R27" s="437"/>
      <c r="S27" s="437"/>
      <c r="T27" s="437"/>
      <c r="U27" s="437"/>
      <c r="V27" s="476"/>
      <c r="W27" s="531"/>
      <c r="X27" s="519"/>
      <c r="Y27" s="520"/>
      <c r="Z27" s="435" t="s">
        <v>161</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4150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2752116</v>
      </c>
      <c r="BO28" s="349"/>
      <c r="BP28" s="349"/>
      <c r="BQ28" s="349"/>
      <c r="BR28" s="349"/>
      <c r="BS28" s="349"/>
      <c r="BT28" s="349"/>
      <c r="BU28" s="350"/>
      <c r="BV28" s="348">
        <v>2749968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18</v>
      </c>
      <c r="M29" s="437"/>
      <c r="N29" s="437"/>
      <c r="O29" s="437"/>
      <c r="P29" s="476"/>
      <c r="Q29" s="436">
        <v>3770</v>
      </c>
      <c r="R29" s="437"/>
      <c r="S29" s="437"/>
      <c r="T29" s="437"/>
      <c r="U29" s="437"/>
      <c r="V29" s="476"/>
      <c r="W29" s="531"/>
      <c r="X29" s="519"/>
      <c r="Y29" s="520"/>
      <c r="Z29" s="435" t="s">
        <v>168</v>
      </c>
      <c r="AA29" s="415"/>
      <c r="AB29" s="415"/>
      <c r="AC29" s="415"/>
      <c r="AD29" s="415"/>
      <c r="AE29" s="415"/>
      <c r="AF29" s="415"/>
      <c r="AG29" s="416"/>
      <c r="AH29" s="436">
        <v>382</v>
      </c>
      <c r="AI29" s="437"/>
      <c r="AJ29" s="437"/>
      <c r="AK29" s="437"/>
      <c r="AL29" s="476"/>
      <c r="AM29" s="436">
        <v>1167010</v>
      </c>
      <c r="AN29" s="437"/>
      <c r="AO29" s="437"/>
      <c r="AP29" s="437"/>
      <c r="AQ29" s="437"/>
      <c r="AR29" s="476"/>
      <c r="AS29" s="436">
        <v>3055</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371067</v>
      </c>
      <c r="BO29" s="386"/>
      <c r="BP29" s="386"/>
      <c r="BQ29" s="386"/>
      <c r="BR29" s="386"/>
      <c r="BS29" s="386"/>
      <c r="BT29" s="386"/>
      <c r="BU29" s="387"/>
      <c r="BV29" s="385">
        <v>370245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101.3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4794033</v>
      </c>
      <c r="BO30" s="553"/>
      <c r="BP30" s="553"/>
      <c r="BQ30" s="553"/>
      <c r="BR30" s="553"/>
      <c r="BS30" s="553"/>
      <c r="BT30" s="553"/>
      <c r="BU30" s="554"/>
      <c r="BV30" s="552">
        <v>4033388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IF('各会計、関係団体の財政状況及び健全化判断比率'!B35="","",'各会計、関係団体の財政状況及び健全化判断比率'!B35)</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周南地区衛生施設組合（一般会計）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下松市水産振興基金協会</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介護保険特別会計（保険事業勘定）</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簡易水道事業会計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IF('各会計、関係団体の財政状況及び健全化判断比率'!B36="","",'各会計、関係団体の財政状況及び健全化判断比率'!B36)</f>
        <v>国民宿舎特別会計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周南東部環境施設組合（一般会計）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下松市笠戸島開発センター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介護保険特別会計（介護サービス事業勘定）</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IF('各会計、関係団体の財政状況及び健全化判断比率'!B34="","",'各会計、関係団体の財政状況及び健全化判断比率'!B34)</f>
        <v>工業用水道事業会計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周南地区福祉施設組合（一般会計）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下松市施設管理公社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山口県市町総合事務組合（非常勤職員公務災害補償特別会計）</v>
      </c>
      <c r="BZ37" s="565"/>
      <c r="CA37" s="565"/>
      <c r="CB37" s="565"/>
      <c r="CC37" s="565"/>
      <c r="CD37" s="565"/>
      <c r="CE37" s="565"/>
      <c r="CF37" s="565"/>
      <c r="CG37" s="565"/>
      <c r="CH37" s="565"/>
      <c r="CI37" s="565"/>
      <c r="CJ37" s="565"/>
      <c r="CK37" s="565"/>
      <c r="CL37" s="565"/>
      <c r="CM37" s="565"/>
      <c r="CN37" s="165"/>
      <c r="CO37" s="564">
        <f t="shared" si="3"/>
        <v>24</v>
      </c>
      <c r="CP37" s="564"/>
      <c r="CQ37" s="565" t="str">
        <f>IF('各会計、関係団体の財政状況及び健全化判断比率'!BS10="","",'各会計、関係団体の財政状況及び健全化判断比率'!BS10)</f>
        <v>下松市文化振興財団</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山口県市町総合事務組合（山口県市町公平委員会特別会計）</v>
      </c>
      <c r="BZ38" s="565"/>
      <c r="CA38" s="565"/>
      <c r="CB38" s="565"/>
      <c r="CC38" s="565"/>
      <c r="CD38" s="565"/>
      <c r="CE38" s="565"/>
      <c r="CF38" s="565"/>
      <c r="CG38" s="565"/>
      <c r="CH38" s="565"/>
      <c r="CI38" s="565"/>
      <c r="CJ38" s="565"/>
      <c r="CK38" s="565"/>
      <c r="CL38" s="565"/>
      <c r="CM38" s="565"/>
      <c r="CN38" s="165"/>
      <c r="CO38" s="564">
        <f t="shared" si="3"/>
        <v>25</v>
      </c>
      <c r="CP38" s="564"/>
      <c r="CQ38" s="565" t="str">
        <f>IF('各会計、関係団体の財政状況及び健全化判断比率'!BS11="","",'各会計、関係団体の財政状況及び健全化判断比率'!BS11)</f>
        <v>下松市土地開発公社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山口県市町総合事務組合（山口県自治会館管理特別会計）</v>
      </c>
      <c r="BZ39" s="565"/>
      <c r="CA39" s="565"/>
      <c r="CB39" s="565"/>
      <c r="CC39" s="565"/>
      <c r="CD39" s="565"/>
      <c r="CE39" s="565"/>
      <c r="CF39" s="565"/>
      <c r="CG39" s="565"/>
      <c r="CH39" s="565"/>
      <c r="CI39" s="565"/>
      <c r="CJ39" s="565"/>
      <c r="CK39" s="565"/>
      <c r="CL39" s="565"/>
      <c r="CM39" s="565"/>
      <c r="CN39" s="165"/>
      <c r="CO39" s="564">
        <f t="shared" si="3"/>
        <v>26</v>
      </c>
      <c r="CP39" s="564"/>
      <c r="CQ39" s="565" t="str">
        <f>IF('各会計、関係団体の財政状況及び健全化判断比率'!BS12="","",'各会計、関係団体の財政状況及び健全化判断比率'!BS12)</f>
        <v>やまぐち農林振興公社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山口県市町総合事務（一般会計）</v>
      </c>
      <c r="BZ40" s="565"/>
      <c r="CA40" s="565"/>
      <c r="CB40" s="565"/>
      <c r="CC40" s="565"/>
      <c r="CD40" s="565"/>
      <c r="CE40" s="565"/>
      <c r="CF40" s="565"/>
      <c r="CG40" s="565"/>
      <c r="CH40" s="565"/>
      <c r="CI40" s="565"/>
      <c r="CJ40" s="565"/>
      <c r="CK40" s="565"/>
      <c r="CL40" s="565"/>
      <c r="CM40" s="565"/>
      <c r="CN40" s="165"/>
      <c r="CO40" s="564">
        <f t="shared" si="3"/>
        <v>27</v>
      </c>
      <c r="CP40" s="564"/>
      <c r="CQ40" s="565" t="str">
        <f>IF('各会計、関係団体の財政状況及び健全化判断比率'!BS13="","",'各会計、関係団体の財政状況及び健全化判断比率'!BS13)</f>
        <v>山口県国際交流協会</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山口県後期高齢者医療広域連合（一般会計）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山口県後期高齢者医療広域連合（後期高齢者医療事業会計）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周南地区食肉センター組合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70" zoomScaleNormal="70" zoomScaleSheetLayoutView="100" workbookViewId="0">
      <selection activeCell="D39" sqref="D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67" t="s">
        <v>23</v>
      </c>
      <c r="C41" s="1168"/>
      <c r="D41" s="81"/>
      <c r="E41" s="1173" t="s">
        <v>24</v>
      </c>
      <c r="F41" s="1173"/>
      <c r="G41" s="1173"/>
      <c r="H41" s="1174"/>
      <c r="I41" s="82">
        <v>15295</v>
      </c>
      <c r="J41" s="83">
        <v>15531</v>
      </c>
      <c r="K41" s="83">
        <v>16383</v>
      </c>
      <c r="L41" s="83">
        <v>16701</v>
      </c>
      <c r="M41" s="84">
        <v>17071</v>
      </c>
    </row>
    <row r="42" spans="2:13" ht="27.75" customHeight="1">
      <c r="B42" s="1169"/>
      <c r="C42" s="1170"/>
      <c r="D42" s="85"/>
      <c r="E42" s="1175" t="s">
        <v>25</v>
      </c>
      <c r="F42" s="1175"/>
      <c r="G42" s="1175"/>
      <c r="H42" s="1176"/>
      <c r="I42" s="86">
        <v>551</v>
      </c>
      <c r="J42" s="87">
        <v>417</v>
      </c>
      <c r="K42" s="87">
        <v>471</v>
      </c>
      <c r="L42" s="87">
        <v>425</v>
      </c>
      <c r="M42" s="88">
        <v>376</v>
      </c>
    </row>
    <row r="43" spans="2:13" ht="27.75" customHeight="1">
      <c r="B43" s="1169"/>
      <c r="C43" s="1170"/>
      <c r="D43" s="85"/>
      <c r="E43" s="1175" t="s">
        <v>26</v>
      </c>
      <c r="F43" s="1175"/>
      <c r="G43" s="1175"/>
      <c r="H43" s="1176"/>
      <c r="I43" s="86">
        <v>3486</v>
      </c>
      <c r="J43" s="87">
        <v>3142</v>
      </c>
      <c r="K43" s="87">
        <v>3094</v>
      </c>
      <c r="L43" s="87">
        <v>3051</v>
      </c>
      <c r="M43" s="88">
        <v>3290</v>
      </c>
    </row>
    <row r="44" spans="2:13" ht="27.75" customHeight="1">
      <c r="B44" s="1169"/>
      <c r="C44" s="1170"/>
      <c r="D44" s="85"/>
      <c r="E44" s="1175" t="s">
        <v>27</v>
      </c>
      <c r="F44" s="1175"/>
      <c r="G44" s="1175"/>
      <c r="H44" s="1176"/>
      <c r="I44" s="86">
        <v>849</v>
      </c>
      <c r="J44" s="87">
        <v>810</v>
      </c>
      <c r="K44" s="87">
        <v>794</v>
      </c>
      <c r="L44" s="87">
        <v>726</v>
      </c>
      <c r="M44" s="88">
        <v>711</v>
      </c>
    </row>
    <row r="45" spans="2:13" ht="27.75" customHeight="1">
      <c r="B45" s="1169"/>
      <c r="C45" s="1170"/>
      <c r="D45" s="85"/>
      <c r="E45" s="1175" t="s">
        <v>28</v>
      </c>
      <c r="F45" s="1175"/>
      <c r="G45" s="1175"/>
      <c r="H45" s="1176"/>
      <c r="I45" s="86">
        <v>3394</v>
      </c>
      <c r="J45" s="87">
        <v>2981</v>
      </c>
      <c r="K45" s="87">
        <v>2785</v>
      </c>
      <c r="L45" s="87">
        <v>2548</v>
      </c>
      <c r="M45" s="88">
        <v>2494</v>
      </c>
    </row>
    <row r="46" spans="2:13" ht="27.75" customHeight="1">
      <c r="B46" s="1169"/>
      <c r="C46" s="1170"/>
      <c r="D46" s="85"/>
      <c r="E46" s="1175" t="s">
        <v>29</v>
      </c>
      <c r="F46" s="1175"/>
      <c r="G46" s="1175"/>
      <c r="H46" s="1176"/>
      <c r="I46" s="86" t="s">
        <v>476</v>
      </c>
      <c r="J46" s="87" t="s">
        <v>476</v>
      </c>
      <c r="K46" s="87" t="s">
        <v>476</v>
      </c>
      <c r="L46" s="87" t="s">
        <v>476</v>
      </c>
      <c r="M46" s="88" t="s">
        <v>476</v>
      </c>
    </row>
    <row r="47" spans="2:13" ht="27.75" customHeight="1">
      <c r="B47" s="1169"/>
      <c r="C47" s="1170"/>
      <c r="D47" s="85"/>
      <c r="E47" s="1175" t="s">
        <v>30</v>
      </c>
      <c r="F47" s="1175"/>
      <c r="G47" s="1175"/>
      <c r="H47" s="1176"/>
      <c r="I47" s="86" t="s">
        <v>476</v>
      </c>
      <c r="J47" s="87" t="s">
        <v>476</v>
      </c>
      <c r="K47" s="87" t="s">
        <v>476</v>
      </c>
      <c r="L47" s="87" t="s">
        <v>476</v>
      </c>
      <c r="M47" s="88" t="s">
        <v>476</v>
      </c>
    </row>
    <row r="48" spans="2:13" ht="27.75" customHeight="1">
      <c r="B48" s="1171"/>
      <c r="C48" s="1172"/>
      <c r="D48" s="85"/>
      <c r="E48" s="1175" t="s">
        <v>31</v>
      </c>
      <c r="F48" s="1175"/>
      <c r="G48" s="1175"/>
      <c r="H48" s="1176"/>
      <c r="I48" s="86" t="s">
        <v>476</v>
      </c>
      <c r="J48" s="87" t="s">
        <v>476</v>
      </c>
      <c r="K48" s="87" t="s">
        <v>476</v>
      </c>
      <c r="L48" s="87" t="s">
        <v>476</v>
      </c>
      <c r="M48" s="88" t="s">
        <v>476</v>
      </c>
    </row>
    <row r="49" spans="2:13" ht="27.75" customHeight="1">
      <c r="B49" s="1177" t="s">
        <v>32</v>
      </c>
      <c r="C49" s="1178"/>
      <c r="D49" s="89"/>
      <c r="E49" s="1175" t="s">
        <v>33</v>
      </c>
      <c r="F49" s="1175"/>
      <c r="G49" s="1175"/>
      <c r="H49" s="1176"/>
      <c r="I49" s="86">
        <v>5287</v>
      </c>
      <c r="J49" s="87">
        <v>5467</v>
      </c>
      <c r="K49" s="87">
        <v>6648</v>
      </c>
      <c r="L49" s="87">
        <v>7238</v>
      </c>
      <c r="M49" s="88">
        <v>7988</v>
      </c>
    </row>
    <row r="50" spans="2:13" ht="27.75" customHeight="1">
      <c r="B50" s="1169"/>
      <c r="C50" s="1170"/>
      <c r="D50" s="85"/>
      <c r="E50" s="1175" t="s">
        <v>34</v>
      </c>
      <c r="F50" s="1175"/>
      <c r="G50" s="1175"/>
      <c r="H50" s="1176"/>
      <c r="I50" s="86">
        <v>6627</v>
      </c>
      <c r="J50" s="87">
        <v>6518</v>
      </c>
      <c r="K50" s="87">
        <v>6434</v>
      </c>
      <c r="L50" s="87">
        <v>6472</v>
      </c>
      <c r="M50" s="88">
        <v>6442</v>
      </c>
    </row>
    <row r="51" spans="2:13" ht="27.75" customHeight="1">
      <c r="B51" s="1171"/>
      <c r="C51" s="1172"/>
      <c r="D51" s="85"/>
      <c r="E51" s="1175" t="s">
        <v>35</v>
      </c>
      <c r="F51" s="1175"/>
      <c r="G51" s="1175"/>
      <c r="H51" s="1176"/>
      <c r="I51" s="86">
        <v>13503</v>
      </c>
      <c r="J51" s="87">
        <v>13880</v>
      </c>
      <c r="K51" s="87">
        <v>14295</v>
      </c>
      <c r="L51" s="87">
        <v>14575</v>
      </c>
      <c r="M51" s="88">
        <v>15519</v>
      </c>
    </row>
    <row r="52" spans="2:13" ht="27.75" customHeight="1" thickBot="1">
      <c r="B52" s="1179" t="s">
        <v>36</v>
      </c>
      <c r="C52" s="1180"/>
      <c r="D52" s="90"/>
      <c r="E52" s="1181" t="s">
        <v>37</v>
      </c>
      <c r="F52" s="1181"/>
      <c r="G52" s="1181"/>
      <c r="H52" s="1182"/>
      <c r="I52" s="91">
        <v>-1843</v>
      </c>
      <c r="J52" s="92">
        <v>-2985</v>
      </c>
      <c r="K52" s="92">
        <v>-3849</v>
      </c>
      <c r="L52" s="92">
        <v>-4833</v>
      </c>
      <c r="M52" s="93">
        <v>-6008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43390</v>
      </c>
      <c r="E3" s="116"/>
      <c r="F3" s="117">
        <v>47847</v>
      </c>
      <c r="G3" s="118"/>
      <c r="H3" s="119"/>
    </row>
    <row r="4" spans="1:8">
      <c r="A4" s="120"/>
      <c r="B4" s="121"/>
      <c r="C4" s="122"/>
      <c r="D4" s="123">
        <v>27532</v>
      </c>
      <c r="E4" s="124"/>
      <c r="F4" s="125">
        <v>27406</v>
      </c>
      <c r="G4" s="126"/>
      <c r="H4" s="127"/>
    </row>
    <row r="5" spans="1:8">
      <c r="A5" s="108" t="s">
        <v>510</v>
      </c>
      <c r="B5" s="113"/>
      <c r="C5" s="114"/>
      <c r="D5" s="115">
        <v>46112</v>
      </c>
      <c r="E5" s="116"/>
      <c r="F5" s="117">
        <v>44162</v>
      </c>
      <c r="G5" s="118"/>
      <c r="H5" s="119"/>
    </row>
    <row r="6" spans="1:8">
      <c r="A6" s="120"/>
      <c r="B6" s="121"/>
      <c r="C6" s="122"/>
      <c r="D6" s="123">
        <v>28447</v>
      </c>
      <c r="E6" s="124"/>
      <c r="F6" s="125">
        <v>24931</v>
      </c>
      <c r="G6" s="126"/>
      <c r="H6" s="127"/>
    </row>
    <row r="7" spans="1:8">
      <c r="A7" s="108" t="s">
        <v>511</v>
      </c>
      <c r="B7" s="113"/>
      <c r="C7" s="114"/>
      <c r="D7" s="115">
        <v>68067</v>
      </c>
      <c r="E7" s="116"/>
      <c r="F7" s="117">
        <v>48103</v>
      </c>
      <c r="G7" s="118"/>
      <c r="H7" s="119"/>
    </row>
    <row r="8" spans="1:8">
      <c r="A8" s="120"/>
      <c r="B8" s="121"/>
      <c r="C8" s="122"/>
      <c r="D8" s="123">
        <v>23802</v>
      </c>
      <c r="E8" s="124"/>
      <c r="F8" s="125">
        <v>22640</v>
      </c>
      <c r="G8" s="126"/>
      <c r="H8" s="127"/>
    </row>
    <row r="9" spans="1:8">
      <c r="A9" s="108" t="s">
        <v>512</v>
      </c>
      <c r="B9" s="113"/>
      <c r="C9" s="114"/>
      <c r="D9" s="115">
        <v>43188</v>
      </c>
      <c r="E9" s="116"/>
      <c r="F9" s="117">
        <v>45761</v>
      </c>
      <c r="G9" s="118"/>
      <c r="H9" s="119"/>
    </row>
    <row r="10" spans="1:8">
      <c r="A10" s="120"/>
      <c r="B10" s="121"/>
      <c r="C10" s="122"/>
      <c r="D10" s="123">
        <v>30838</v>
      </c>
      <c r="E10" s="124"/>
      <c r="F10" s="125">
        <v>24777</v>
      </c>
      <c r="G10" s="126"/>
      <c r="H10" s="127"/>
    </row>
    <row r="11" spans="1:8">
      <c r="A11" s="108" t="s">
        <v>513</v>
      </c>
      <c r="B11" s="113"/>
      <c r="C11" s="114"/>
      <c r="D11" s="115">
        <v>49824</v>
      </c>
      <c r="E11" s="116"/>
      <c r="F11" s="117">
        <v>56255</v>
      </c>
      <c r="G11" s="118"/>
      <c r="H11" s="119"/>
    </row>
    <row r="12" spans="1:8">
      <c r="A12" s="120"/>
      <c r="B12" s="121"/>
      <c r="C12" s="128"/>
      <c r="D12" s="123">
        <v>35798</v>
      </c>
      <c r="E12" s="124"/>
      <c r="F12" s="125">
        <v>26957</v>
      </c>
      <c r="G12" s="126"/>
      <c r="H12" s="127"/>
    </row>
    <row r="13" spans="1:8">
      <c r="A13" s="108"/>
      <c r="B13" s="113"/>
      <c r="C13" s="129"/>
      <c r="D13" s="130">
        <v>50116</v>
      </c>
      <c r="E13" s="131"/>
      <c r="F13" s="132">
        <v>48426</v>
      </c>
      <c r="G13" s="133"/>
      <c r="H13" s="119"/>
    </row>
    <row r="14" spans="1:8">
      <c r="A14" s="120"/>
      <c r="B14" s="121"/>
      <c r="C14" s="122"/>
      <c r="D14" s="123">
        <v>29283</v>
      </c>
      <c r="E14" s="124"/>
      <c r="F14" s="125">
        <v>25342</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4.59</v>
      </c>
      <c r="C19" s="134">
        <f>ROUND(VALUE(SUBSTITUTE(実質収支比率等に係る経年分析!G$48,"▲","-")),2)</f>
        <v>4.68</v>
      </c>
      <c r="D19" s="134">
        <f>ROUND(VALUE(SUBSTITUTE(実質収支比率等に係る経年分析!H$48,"▲","-")),2)</f>
        <v>5.36</v>
      </c>
      <c r="E19" s="134">
        <f>ROUND(VALUE(SUBSTITUTE(実質収支比率等に係る経年分析!I$48,"▲","-")),2)</f>
        <v>7.22</v>
      </c>
      <c r="F19" s="134">
        <f>ROUND(VALUE(SUBSTITUTE(実質収支比率等に係る経年分析!J$48,"▲","-")),2)</f>
        <v>5.37</v>
      </c>
    </row>
    <row r="20" spans="1:11">
      <c r="A20" s="134" t="s">
        <v>42</v>
      </c>
      <c r="B20" s="134">
        <f>ROUND(VALUE(SUBSTITUTE(実質収支比率等に係る経年分析!F$47,"▲","-")),2)</f>
        <v>20.21</v>
      </c>
      <c r="C20" s="134">
        <f>ROUND(VALUE(SUBSTITUTE(実質収支比率等に係る経年分析!G$47,"▲","-")),2)</f>
        <v>22.37</v>
      </c>
      <c r="D20" s="134">
        <f>ROUND(VALUE(SUBSTITUTE(実質収支比率等に係る経年分析!H$47,"▲","-")),2)</f>
        <v>22.7</v>
      </c>
      <c r="E20" s="134">
        <f>ROUND(VALUE(SUBSTITUTE(実質収支比率等に係る経年分析!I$47,"▲","-")),2)</f>
        <v>24.4</v>
      </c>
      <c r="F20" s="134">
        <f>ROUND(VALUE(SUBSTITUTE(実質収支比率等に係る経年分析!J$47,"▲","-")),2)</f>
        <v>24.34</v>
      </c>
    </row>
    <row r="21" spans="1:11">
      <c r="A21" s="134" t="s">
        <v>43</v>
      </c>
      <c r="B21" s="134">
        <f>IF(ISNUMBER(VALUE(SUBSTITUTE(実質収支比率等に係る経年分析!F$49,"▲","-"))),ROUND(VALUE(SUBSTITUTE(実質収支比率等に係る経年分析!F$49,"▲","-")),2),NA())</f>
        <v>-0.18</v>
      </c>
      <c r="C21" s="134">
        <f>IF(ISNUMBER(VALUE(SUBSTITUTE(実質収支比率等に係る経年分析!G$49,"▲","-"))),ROUND(VALUE(SUBSTITUTE(実質収支比率等に係る経年分析!G$49,"▲","-")),2),NA())</f>
        <v>2.4</v>
      </c>
      <c r="D21" s="134">
        <f>IF(ISNUMBER(VALUE(SUBSTITUTE(実質収支比率等に係る経年分析!H$49,"▲","-"))),ROUND(VALUE(SUBSTITUTE(実質収支比率等に係る経年分析!H$49,"▲","-")),2),NA())</f>
        <v>1.28</v>
      </c>
      <c r="E21" s="134">
        <f>IF(ISNUMBER(VALUE(SUBSTITUTE(実質収支比率等に係る経年分析!I$49,"▲","-"))),ROUND(VALUE(SUBSTITUTE(実質収支比率等に係る経年分析!I$49,"▲","-")),2),NA())</f>
        <v>3.75</v>
      </c>
      <c r="F21" s="134">
        <f>IF(ISNUMBER(VALUE(SUBSTITUTE(実質収支比率等に係る経年分析!J$49,"▲","-"))),ROUND(VALUE(SUBSTITUTE(実質収支比率等に係る経年分析!J$49,"▲","-")),2),NA())</f>
        <v>-1.81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介護保険特別会計（保険事業勘定）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簡易水道事業会計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1.59</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3.2</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8.19</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1886</v>
      </c>
      <c r="E42" s="136"/>
      <c r="F42" s="136"/>
      <c r="G42" s="136">
        <f>'実質公債費比率（分子）の構造'!L$52</f>
        <v>1830</v>
      </c>
      <c r="H42" s="136"/>
      <c r="I42" s="136"/>
      <c r="J42" s="136">
        <f>'実質公債費比率（分子）の構造'!M$52</f>
        <v>1788</v>
      </c>
      <c r="K42" s="136"/>
      <c r="L42" s="136"/>
      <c r="M42" s="136">
        <f>'実質公債費比率（分子）の構造'!N$52</f>
        <v>1853</v>
      </c>
      <c r="N42" s="136"/>
      <c r="O42" s="136"/>
      <c r="P42" s="136">
        <f>'実質公債費比率（分子）の構造'!O$52</f>
        <v>1892</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141</v>
      </c>
      <c r="C44" s="136"/>
      <c r="D44" s="136"/>
      <c r="E44" s="136">
        <f>'実質公債費比率（分子）の構造'!L$50</f>
        <v>103</v>
      </c>
      <c r="F44" s="136"/>
      <c r="G44" s="136"/>
      <c r="H44" s="136">
        <f>'実質公債費比率（分子）の構造'!M$50</f>
        <v>53</v>
      </c>
      <c r="I44" s="136"/>
      <c r="J44" s="136"/>
      <c r="K44" s="136">
        <f>'実質公債費比率（分子）の構造'!N$50</f>
        <v>49</v>
      </c>
      <c r="L44" s="136"/>
      <c r="M44" s="136"/>
      <c r="N44" s="136">
        <f>'実質公債費比率（分子）の構造'!O$50</f>
        <v>28</v>
      </c>
      <c r="O44" s="136"/>
      <c r="P44" s="136"/>
    </row>
    <row r="45" spans="1:16">
      <c r="A45" s="136" t="s">
        <v>53</v>
      </c>
      <c r="B45" s="136">
        <f>'実質公債費比率（分子）の構造'!K$49</f>
        <v>163</v>
      </c>
      <c r="C45" s="136"/>
      <c r="D45" s="136"/>
      <c r="E45" s="136">
        <f>'実質公債費比率（分子）の構造'!L$49</f>
        <v>83</v>
      </c>
      <c r="F45" s="136"/>
      <c r="G45" s="136"/>
      <c r="H45" s="136">
        <f>'実質公債費比率（分子）の構造'!M$49</f>
        <v>78</v>
      </c>
      <c r="I45" s="136"/>
      <c r="J45" s="136"/>
      <c r="K45" s="136">
        <f>'実質公債費比率（分子）の構造'!N$49</f>
        <v>74</v>
      </c>
      <c r="L45" s="136"/>
      <c r="M45" s="136"/>
      <c r="N45" s="136">
        <f>'実質公債費比率（分子）の構造'!O$49</f>
        <v>74</v>
      </c>
      <c r="O45" s="136"/>
      <c r="P45" s="136"/>
    </row>
    <row r="46" spans="1:16">
      <c r="A46" s="136" t="s">
        <v>54</v>
      </c>
      <c r="B46" s="136">
        <f>'実質公債費比率（分子）の構造'!K$48</f>
        <v>303</v>
      </c>
      <c r="C46" s="136"/>
      <c r="D46" s="136"/>
      <c r="E46" s="136">
        <f>'実質公債費比率（分子）の構造'!L$48</f>
        <v>288</v>
      </c>
      <c r="F46" s="136"/>
      <c r="G46" s="136"/>
      <c r="H46" s="136">
        <f>'実質公債費比率（分子）の構造'!M$48</f>
        <v>301</v>
      </c>
      <c r="I46" s="136"/>
      <c r="J46" s="136"/>
      <c r="K46" s="136">
        <f>'実質公債費比率（分子）の構造'!N$48</f>
        <v>280</v>
      </c>
      <c r="L46" s="136"/>
      <c r="M46" s="136"/>
      <c r="N46" s="136">
        <f>'実質公債費比率（分子）の構造'!O$48</f>
        <v>320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1615</v>
      </c>
      <c r="C49" s="136"/>
      <c r="D49" s="136"/>
      <c r="E49" s="136">
        <f>'実質公債費比率（分子）の構造'!L$45</f>
        <v>1473</v>
      </c>
      <c r="F49" s="136"/>
      <c r="G49" s="136"/>
      <c r="H49" s="136">
        <f>'実質公債費比率（分子）の構造'!M$45</f>
        <v>1510</v>
      </c>
      <c r="I49" s="136"/>
      <c r="J49" s="136"/>
      <c r="K49" s="136">
        <f>'実質公債費比率（分子）の構造'!N$45</f>
        <v>1528</v>
      </c>
      <c r="L49" s="136"/>
      <c r="M49" s="136"/>
      <c r="N49" s="136">
        <f>'実質公債費比率（分子）の構造'!O$45</f>
        <v>1498</v>
      </c>
      <c r="O49" s="136"/>
      <c r="P49" s="136"/>
    </row>
    <row r="50" spans="1:16">
      <c r="A50" s="136" t="s">
        <v>58</v>
      </c>
      <c r="B50" s="136" t="e">
        <f>NA()</f>
        <v>#N/A</v>
      </c>
      <c r="C50" s="136">
        <f>IF(ISNUMBER('実質公債費比率（分子）の構造'!K$53),'実質公債費比率（分子）の構造'!K$53,NA())</f>
        <v>336</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154</v>
      </c>
      <c r="J50" s="136" t="e">
        <f>NA()</f>
        <v>#N/A</v>
      </c>
      <c r="K50" s="136" t="e">
        <f>NA()</f>
        <v>#N/A</v>
      </c>
      <c r="L50" s="136">
        <f>IF(ISNUMBER('実質公債費比率（分子）の構造'!N$53),'実質公債費比率（分子）の構造'!N$53,NA())</f>
        <v>78</v>
      </c>
      <c r="M50" s="136" t="e">
        <f>NA()</f>
        <v>#N/A</v>
      </c>
      <c r="N50" s="136" t="e">
        <f>NA()</f>
        <v>#N/A</v>
      </c>
      <c r="O50" s="136">
        <f>IF(ISNUMBER('実質公債費比率（分子）の構造'!O$53),'実質公債費比率（分子）の構造'!O$53,NA())</f>
        <v>28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13503</v>
      </c>
      <c r="E56" s="135"/>
      <c r="F56" s="135"/>
      <c r="G56" s="135">
        <f>'将来負担比率（分子）の構造'!J$51</f>
        <v>13880</v>
      </c>
      <c r="H56" s="135"/>
      <c r="I56" s="135"/>
      <c r="J56" s="135">
        <f>'将来負担比率（分子）の構造'!K$51</f>
        <v>14295</v>
      </c>
      <c r="K56" s="135"/>
      <c r="L56" s="135"/>
      <c r="M56" s="135">
        <f>'将来負担比率（分子）の構造'!L$51</f>
        <v>14575</v>
      </c>
      <c r="N56" s="135"/>
      <c r="O56" s="135"/>
      <c r="P56" s="135">
        <f>'将来負担比率（分子）の構造'!M$51</f>
        <v>15519</v>
      </c>
    </row>
    <row r="57" spans="1:16">
      <c r="A57" s="135" t="s">
        <v>34</v>
      </c>
      <c r="B57" s="135"/>
      <c r="C57" s="135"/>
      <c r="D57" s="135">
        <f>'将来負担比率（分子）の構造'!I$50</f>
        <v>6627</v>
      </c>
      <c r="E57" s="135"/>
      <c r="F57" s="135"/>
      <c r="G57" s="135">
        <f>'将来負担比率（分子）の構造'!J$50</f>
        <v>6518</v>
      </c>
      <c r="H57" s="135"/>
      <c r="I57" s="135"/>
      <c r="J57" s="135">
        <f>'将来負担比率（分子）の構造'!K$50</f>
        <v>6434</v>
      </c>
      <c r="K57" s="135"/>
      <c r="L57" s="135"/>
      <c r="M57" s="135">
        <f>'将来負担比率（分子）の構造'!L$50</f>
        <v>6472</v>
      </c>
      <c r="N57" s="135"/>
      <c r="O57" s="135"/>
      <c r="P57" s="135">
        <f>'将来負担比率（分子）の構造'!M$50</f>
        <v>6442</v>
      </c>
    </row>
    <row r="58" spans="1:16">
      <c r="A58" s="135" t="s">
        <v>33</v>
      </c>
      <c r="B58" s="135"/>
      <c r="C58" s="135"/>
      <c r="D58" s="135">
        <f>'将来負担比率（分子）の構造'!I$49</f>
        <v>5287</v>
      </c>
      <c r="E58" s="135"/>
      <c r="F58" s="135"/>
      <c r="G58" s="135">
        <f>'将来負担比率（分子）の構造'!J$49</f>
        <v>5467</v>
      </c>
      <c r="H58" s="135"/>
      <c r="I58" s="135"/>
      <c r="J58" s="135">
        <f>'将来負担比率（分子）の構造'!K$49</f>
        <v>6648</v>
      </c>
      <c r="K58" s="135"/>
      <c r="L58" s="135"/>
      <c r="M58" s="135">
        <f>'将来負担比率（分子）の構造'!L$49</f>
        <v>7238</v>
      </c>
      <c r="N58" s="135"/>
      <c r="O58" s="135"/>
      <c r="P58" s="135">
        <f>'将来負担比率（分子）の構造'!M$49</f>
        <v>7988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3394</v>
      </c>
      <c r="C62" s="135"/>
      <c r="D62" s="135"/>
      <c r="E62" s="135">
        <f>'将来負担比率（分子）の構造'!J$45</f>
        <v>2981</v>
      </c>
      <c r="F62" s="135"/>
      <c r="G62" s="135"/>
      <c r="H62" s="135">
        <f>'将来負担比率（分子）の構造'!K$45</f>
        <v>2785</v>
      </c>
      <c r="I62" s="135"/>
      <c r="J62" s="135"/>
      <c r="K62" s="135">
        <f>'将来負担比率（分子）の構造'!L$45</f>
        <v>2548</v>
      </c>
      <c r="L62" s="135"/>
      <c r="M62" s="135"/>
      <c r="N62" s="135">
        <f>'将来負担比率（分子）の構造'!M$45</f>
        <v>2494</v>
      </c>
      <c r="O62" s="135"/>
      <c r="P62" s="135"/>
    </row>
    <row r="63" spans="1:16">
      <c r="A63" s="135" t="s">
        <v>27</v>
      </c>
      <c r="B63" s="135">
        <f>'将来負担比率（分子）の構造'!I$44</f>
        <v>849</v>
      </c>
      <c r="C63" s="135"/>
      <c r="D63" s="135"/>
      <c r="E63" s="135">
        <f>'将来負担比率（分子）の構造'!J$44</f>
        <v>810</v>
      </c>
      <c r="F63" s="135"/>
      <c r="G63" s="135"/>
      <c r="H63" s="135">
        <f>'将来負担比率（分子）の構造'!K$44</f>
        <v>794</v>
      </c>
      <c r="I63" s="135"/>
      <c r="J63" s="135"/>
      <c r="K63" s="135">
        <f>'将来負担比率（分子）の構造'!L$44</f>
        <v>726</v>
      </c>
      <c r="L63" s="135"/>
      <c r="M63" s="135"/>
      <c r="N63" s="135">
        <f>'将来負担比率（分子）の構造'!M$44</f>
        <v>711</v>
      </c>
      <c r="O63" s="135"/>
      <c r="P63" s="135"/>
    </row>
    <row r="64" spans="1:16">
      <c r="A64" s="135" t="s">
        <v>26</v>
      </c>
      <c r="B64" s="135">
        <f>'将来負担比率（分子）の構造'!I$43</f>
        <v>3486</v>
      </c>
      <c r="C64" s="135"/>
      <c r="D64" s="135"/>
      <c r="E64" s="135">
        <f>'将来負担比率（分子）の構造'!J$43</f>
        <v>3142</v>
      </c>
      <c r="F64" s="135"/>
      <c r="G64" s="135"/>
      <c r="H64" s="135">
        <f>'将来負担比率（分子）の構造'!K$43</f>
        <v>3094</v>
      </c>
      <c r="I64" s="135"/>
      <c r="J64" s="135"/>
      <c r="K64" s="135">
        <f>'将来負担比率（分子）の構造'!L$43</f>
        <v>3051</v>
      </c>
      <c r="L64" s="135"/>
      <c r="M64" s="135"/>
      <c r="N64" s="135">
        <f>'将来負担比率（分子）の構造'!M$43</f>
        <v>3290</v>
      </c>
      <c r="O64" s="135"/>
      <c r="P64" s="135"/>
    </row>
    <row r="65" spans="1:16">
      <c r="A65" s="135" t="s">
        <v>25</v>
      </c>
      <c r="B65" s="135">
        <f>'将来負担比率（分子）の構造'!I$42</f>
        <v>551</v>
      </c>
      <c r="C65" s="135"/>
      <c r="D65" s="135"/>
      <c r="E65" s="135">
        <f>'将来負担比率（分子）の構造'!J$42</f>
        <v>417</v>
      </c>
      <c r="F65" s="135"/>
      <c r="G65" s="135"/>
      <c r="H65" s="135">
        <f>'将来負担比率（分子）の構造'!K$42</f>
        <v>471</v>
      </c>
      <c r="I65" s="135"/>
      <c r="J65" s="135"/>
      <c r="K65" s="135">
        <f>'将来負担比率（分子）の構造'!L$42</f>
        <v>425</v>
      </c>
      <c r="L65" s="135"/>
      <c r="M65" s="135"/>
      <c r="N65" s="135">
        <f>'将来負担比率（分子）の構造'!M$42</f>
        <v>376</v>
      </c>
      <c r="O65" s="135"/>
      <c r="P65" s="135"/>
    </row>
    <row r="66" spans="1:16">
      <c r="A66" s="135" t="s">
        <v>24</v>
      </c>
      <c r="B66" s="135">
        <f>'将来負担比率（分子）の構造'!I$41</f>
        <v>15295</v>
      </c>
      <c r="C66" s="135"/>
      <c r="D66" s="135"/>
      <c r="E66" s="135">
        <f>'将来負担比率（分子）の構造'!J$41</f>
        <v>15531</v>
      </c>
      <c r="F66" s="135"/>
      <c r="G66" s="135"/>
      <c r="H66" s="135">
        <f>'将来負担比率（分子）の構造'!K$41</f>
        <v>16383</v>
      </c>
      <c r="I66" s="135"/>
      <c r="J66" s="135"/>
      <c r="K66" s="135">
        <f>'将来負担比率（分子）の構造'!L$41</f>
        <v>16701</v>
      </c>
      <c r="L66" s="135"/>
      <c r="M66" s="135"/>
      <c r="N66" s="135">
        <f>'将来負担比率（分子）の構造'!M$41</f>
        <v>17071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EK44" sqref="EK4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9307022</v>
      </c>
      <c r="S5" s="581"/>
      <c r="T5" s="581"/>
      <c r="U5" s="581"/>
      <c r="V5" s="581"/>
      <c r="W5" s="581"/>
      <c r="X5" s="581"/>
      <c r="Y5" s="582"/>
      <c r="Z5" s="583">
        <v>48.3</v>
      </c>
      <c r="AA5" s="583"/>
      <c r="AB5" s="583"/>
      <c r="AC5" s="583"/>
      <c r="AD5" s="584">
        <v>8536955</v>
      </c>
      <c r="AE5" s="584"/>
      <c r="AF5" s="584"/>
      <c r="AG5" s="584"/>
      <c r="AH5" s="584"/>
      <c r="AI5" s="584"/>
      <c r="AJ5" s="584"/>
      <c r="AK5" s="584"/>
      <c r="AL5" s="585">
        <v>80.5</v>
      </c>
      <c r="AM5" s="586"/>
      <c r="AN5" s="586"/>
      <c r="AO5" s="587"/>
      <c r="AP5" s="577" t="s">
        <v>206</v>
      </c>
      <c r="AQ5" s="578"/>
      <c r="AR5" s="578"/>
      <c r="AS5" s="578"/>
      <c r="AT5" s="578"/>
      <c r="AU5" s="578"/>
      <c r="AV5" s="578"/>
      <c r="AW5" s="578"/>
      <c r="AX5" s="578"/>
      <c r="AY5" s="578"/>
      <c r="AZ5" s="578"/>
      <c r="BA5" s="578"/>
      <c r="BB5" s="578"/>
      <c r="BC5" s="578"/>
      <c r="BD5" s="578"/>
      <c r="BE5" s="578"/>
      <c r="BF5" s="579"/>
      <c r="BG5" s="591">
        <v>8534475</v>
      </c>
      <c r="BH5" s="592"/>
      <c r="BI5" s="592"/>
      <c r="BJ5" s="592"/>
      <c r="BK5" s="592"/>
      <c r="BL5" s="592"/>
      <c r="BM5" s="592"/>
      <c r="BN5" s="593"/>
      <c r="BO5" s="594">
        <v>91.7</v>
      </c>
      <c r="BP5" s="594"/>
      <c r="BQ5" s="594"/>
      <c r="BR5" s="594"/>
      <c r="BS5" s="595">
        <v>95140</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152361</v>
      </c>
      <c r="S6" s="592"/>
      <c r="T6" s="592"/>
      <c r="U6" s="592"/>
      <c r="V6" s="592"/>
      <c r="W6" s="592"/>
      <c r="X6" s="592"/>
      <c r="Y6" s="593"/>
      <c r="Z6" s="594">
        <v>0.8</v>
      </c>
      <c r="AA6" s="594"/>
      <c r="AB6" s="594"/>
      <c r="AC6" s="594"/>
      <c r="AD6" s="595">
        <v>152361</v>
      </c>
      <c r="AE6" s="595"/>
      <c r="AF6" s="595"/>
      <c r="AG6" s="595"/>
      <c r="AH6" s="595"/>
      <c r="AI6" s="595"/>
      <c r="AJ6" s="595"/>
      <c r="AK6" s="595"/>
      <c r="AL6" s="596">
        <v>1.4</v>
      </c>
      <c r="AM6" s="597"/>
      <c r="AN6" s="597"/>
      <c r="AO6" s="598"/>
      <c r="AP6" s="588" t="s">
        <v>211</v>
      </c>
      <c r="AQ6" s="589"/>
      <c r="AR6" s="589"/>
      <c r="AS6" s="589"/>
      <c r="AT6" s="589"/>
      <c r="AU6" s="589"/>
      <c r="AV6" s="589"/>
      <c r="AW6" s="589"/>
      <c r="AX6" s="589"/>
      <c r="AY6" s="589"/>
      <c r="AZ6" s="589"/>
      <c r="BA6" s="589"/>
      <c r="BB6" s="589"/>
      <c r="BC6" s="589"/>
      <c r="BD6" s="589"/>
      <c r="BE6" s="589"/>
      <c r="BF6" s="590"/>
      <c r="BG6" s="591">
        <v>8534475</v>
      </c>
      <c r="BH6" s="592"/>
      <c r="BI6" s="592"/>
      <c r="BJ6" s="592"/>
      <c r="BK6" s="592"/>
      <c r="BL6" s="592"/>
      <c r="BM6" s="592"/>
      <c r="BN6" s="593"/>
      <c r="BO6" s="594">
        <v>91.7</v>
      </c>
      <c r="BP6" s="594"/>
      <c r="BQ6" s="594"/>
      <c r="BR6" s="594"/>
      <c r="BS6" s="595">
        <v>95140</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221331</v>
      </c>
      <c r="CS6" s="592"/>
      <c r="CT6" s="592"/>
      <c r="CU6" s="592"/>
      <c r="CV6" s="592"/>
      <c r="CW6" s="592"/>
      <c r="CX6" s="592"/>
      <c r="CY6" s="593"/>
      <c r="CZ6" s="594">
        <v>1.2</v>
      </c>
      <c r="DA6" s="594"/>
      <c r="DB6" s="594"/>
      <c r="DC6" s="594"/>
      <c r="DD6" s="600" t="s">
        <v>213</v>
      </c>
      <c r="DE6" s="592"/>
      <c r="DF6" s="592"/>
      <c r="DG6" s="592"/>
      <c r="DH6" s="592"/>
      <c r="DI6" s="592"/>
      <c r="DJ6" s="592"/>
      <c r="DK6" s="592"/>
      <c r="DL6" s="592"/>
      <c r="DM6" s="592"/>
      <c r="DN6" s="592"/>
      <c r="DO6" s="592"/>
      <c r="DP6" s="593"/>
      <c r="DQ6" s="600">
        <v>221331</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21666</v>
      </c>
      <c r="S7" s="592"/>
      <c r="T7" s="592"/>
      <c r="U7" s="592"/>
      <c r="V7" s="592"/>
      <c r="W7" s="592"/>
      <c r="X7" s="592"/>
      <c r="Y7" s="593"/>
      <c r="Z7" s="594">
        <v>0.1</v>
      </c>
      <c r="AA7" s="594"/>
      <c r="AB7" s="594"/>
      <c r="AC7" s="594"/>
      <c r="AD7" s="595">
        <v>21666</v>
      </c>
      <c r="AE7" s="595"/>
      <c r="AF7" s="595"/>
      <c r="AG7" s="595"/>
      <c r="AH7" s="595"/>
      <c r="AI7" s="595"/>
      <c r="AJ7" s="595"/>
      <c r="AK7" s="595"/>
      <c r="AL7" s="596">
        <v>0.2</v>
      </c>
      <c r="AM7" s="597"/>
      <c r="AN7" s="597"/>
      <c r="AO7" s="598"/>
      <c r="AP7" s="588" t="s">
        <v>215</v>
      </c>
      <c r="AQ7" s="589"/>
      <c r="AR7" s="589"/>
      <c r="AS7" s="589"/>
      <c r="AT7" s="589"/>
      <c r="AU7" s="589"/>
      <c r="AV7" s="589"/>
      <c r="AW7" s="589"/>
      <c r="AX7" s="589"/>
      <c r="AY7" s="589"/>
      <c r="AZ7" s="589"/>
      <c r="BA7" s="589"/>
      <c r="BB7" s="589"/>
      <c r="BC7" s="589"/>
      <c r="BD7" s="589"/>
      <c r="BE7" s="589"/>
      <c r="BF7" s="590"/>
      <c r="BG7" s="591">
        <v>3613230</v>
      </c>
      <c r="BH7" s="592"/>
      <c r="BI7" s="592"/>
      <c r="BJ7" s="592"/>
      <c r="BK7" s="592"/>
      <c r="BL7" s="592"/>
      <c r="BM7" s="592"/>
      <c r="BN7" s="593"/>
      <c r="BO7" s="594">
        <v>38.799999999999997</v>
      </c>
      <c r="BP7" s="594"/>
      <c r="BQ7" s="594"/>
      <c r="BR7" s="594"/>
      <c r="BS7" s="595">
        <v>95140</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2973533</v>
      </c>
      <c r="CS7" s="592"/>
      <c r="CT7" s="592"/>
      <c r="CU7" s="592"/>
      <c r="CV7" s="592"/>
      <c r="CW7" s="592"/>
      <c r="CX7" s="592"/>
      <c r="CY7" s="593"/>
      <c r="CZ7" s="594">
        <v>16.2</v>
      </c>
      <c r="DA7" s="594"/>
      <c r="DB7" s="594"/>
      <c r="DC7" s="594"/>
      <c r="DD7" s="600">
        <v>249570</v>
      </c>
      <c r="DE7" s="592"/>
      <c r="DF7" s="592"/>
      <c r="DG7" s="592"/>
      <c r="DH7" s="592"/>
      <c r="DI7" s="592"/>
      <c r="DJ7" s="592"/>
      <c r="DK7" s="592"/>
      <c r="DL7" s="592"/>
      <c r="DM7" s="592"/>
      <c r="DN7" s="592"/>
      <c r="DO7" s="592"/>
      <c r="DP7" s="593"/>
      <c r="DQ7" s="600">
        <v>2711574</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31875</v>
      </c>
      <c r="S8" s="592"/>
      <c r="T8" s="592"/>
      <c r="U8" s="592"/>
      <c r="V8" s="592"/>
      <c r="W8" s="592"/>
      <c r="X8" s="592"/>
      <c r="Y8" s="593"/>
      <c r="Z8" s="594">
        <v>0.2</v>
      </c>
      <c r="AA8" s="594"/>
      <c r="AB8" s="594"/>
      <c r="AC8" s="594"/>
      <c r="AD8" s="595">
        <v>31875</v>
      </c>
      <c r="AE8" s="595"/>
      <c r="AF8" s="595"/>
      <c r="AG8" s="595"/>
      <c r="AH8" s="595"/>
      <c r="AI8" s="595"/>
      <c r="AJ8" s="595"/>
      <c r="AK8" s="595"/>
      <c r="AL8" s="596">
        <v>0.3</v>
      </c>
      <c r="AM8" s="597"/>
      <c r="AN8" s="597"/>
      <c r="AO8" s="598"/>
      <c r="AP8" s="588" t="s">
        <v>218</v>
      </c>
      <c r="AQ8" s="589"/>
      <c r="AR8" s="589"/>
      <c r="AS8" s="589"/>
      <c r="AT8" s="589"/>
      <c r="AU8" s="589"/>
      <c r="AV8" s="589"/>
      <c r="AW8" s="589"/>
      <c r="AX8" s="589"/>
      <c r="AY8" s="589"/>
      <c r="AZ8" s="589"/>
      <c r="BA8" s="589"/>
      <c r="BB8" s="589"/>
      <c r="BC8" s="589"/>
      <c r="BD8" s="589"/>
      <c r="BE8" s="589"/>
      <c r="BF8" s="590"/>
      <c r="BG8" s="591">
        <v>81562</v>
      </c>
      <c r="BH8" s="592"/>
      <c r="BI8" s="592"/>
      <c r="BJ8" s="592"/>
      <c r="BK8" s="592"/>
      <c r="BL8" s="592"/>
      <c r="BM8" s="592"/>
      <c r="BN8" s="593"/>
      <c r="BO8" s="594">
        <v>0.9</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6681988</v>
      </c>
      <c r="CS8" s="592"/>
      <c r="CT8" s="592"/>
      <c r="CU8" s="592"/>
      <c r="CV8" s="592"/>
      <c r="CW8" s="592"/>
      <c r="CX8" s="592"/>
      <c r="CY8" s="593"/>
      <c r="CZ8" s="594">
        <v>36.299999999999997</v>
      </c>
      <c r="DA8" s="594"/>
      <c r="DB8" s="594"/>
      <c r="DC8" s="594"/>
      <c r="DD8" s="600">
        <v>532313</v>
      </c>
      <c r="DE8" s="592"/>
      <c r="DF8" s="592"/>
      <c r="DG8" s="592"/>
      <c r="DH8" s="592"/>
      <c r="DI8" s="592"/>
      <c r="DJ8" s="592"/>
      <c r="DK8" s="592"/>
      <c r="DL8" s="592"/>
      <c r="DM8" s="592"/>
      <c r="DN8" s="592"/>
      <c r="DO8" s="592"/>
      <c r="DP8" s="593"/>
      <c r="DQ8" s="600">
        <v>3497861</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44104</v>
      </c>
      <c r="S9" s="592"/>
      <c r="T9" s="592"/>
      <c r="U9" s="592"/>
      <c r="V9" s="592"/>
      <c r="W9" s="592"/>
      <c r="X9" s="592"/>
      <c r="Y9" s="593"/>
      <c r="Z9" s="594">
        <v>0.2</v>
      </c>
      <c r="AA9" s="594"/>
      <c r="AB9" s="594"/>
      <c r="AC9" s="594"/>
      <c r="AD9" s="595">
        <v>44104</v>
      </c>
      <c r="AE9" s="595"/>
      <c r="AF9" s="595"/>
      <c r="AG9" s="595"/>
      <c r="AH9" s="595"/>
      <c r="AI9" s="595"/>
      <c r="AJ9" s="595"/>
      <c r="AK9" s="595"/>
      <c r="AL9" s="596">
        <v>0.4</v>
      </c>
      <c r="AM9" s="597"/>
      <c r="AN9" s="597"/>
      <c r="AO9" s="598"/>
      <c r="AP9" s="588" t="s">
        <v>221</v>
      </c>
      <c r="AQ9" s="589"/>
      <c r="AR9" s="589"/>
      <c r="AS9" s="589"/>
      <c r="AT9" s="589"/>
      <c r="AU9" s="589"/>
      <c r="AV9" s="589"/>
      <c r="AW9" s="589"/>
      <c r="AX9" s="589"/>
      <c r="AY9" s="589"/>
      <c r="AZ9" s="589"/>
      <c r="BA9" s="589"/>
      <c r="BB9" s="589"/>
      <c r="BC9" s="589"/>
      <c r="BD9" s="589"/>
      <c r="BE9" s="589"/>
      <c r="BF9" s="590"/>
      <c r="BG9" s="591">
        <v>2766672</v>
      </c>
      <c r="BH9" s="592"/>
      <c r="BI9" s="592"/>
      <c r="BJ9" s="592"/>
      <c r="BK9" s="592"/>
      <c r="BL9" s="592"/>
      <c r="BM9" s="592"/>
      <c r="BN9" s="593"/>
      <c r="BO9" s="594">
        <v>29.7</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1662192</v>
      </c>
      <c r="CS9" s="592"/>
      <c r="CT9" s="592"/>
      <c r="CU9" s="592"/>
      <c r="CV9" s="592"/>
      <c r="CW9" s="592"/>
      <c r="CX9" s="592"/>
      <c r="CY9" s="593"/>
      <c r="CZ9" s="594">
        <v>9</v>
      </c>
      <c r="DA9" s="594"/>
      <c r="DB9" s="594"/>
      <c r="DC9" s="594"/>
      <c r="DD9" s="600">
        <v>29165</v>
      </c>
      <c r="DE9" s="592"/>
      <c r="DF9" s="592"/>
      <c r="DG9" s="592"/>
      <c r="DH9" s="592"/>
      <c r="DI9" s="592"/>
      <c r="DJ9" s="592"/>
      <c r="DK9" s="592"/>
      <c r="DL9" s="592"/>
      <c r="DM9" s="592"/>
      <c r="DN9" s="592"/>
      <c r="DO9" s="592"/>
      <c r="DP9" s="593"/>
      <c r="DQ9" s="600">
        <v>1525549</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506383</v>
      </c>
      <c r="S10" s="592"/>
      <c r="T10" s="592"/>
      <c r="U10" s="592"/>
      <c r="V10" s="592"/>
      <c r="W10" s="592"/>
      <c r="X10" s="592"/>
      <c r="Y10" s="593"/>
      <c r="Z10" s="594">
        <v>2.6</v>
      </c>
      <c r="AA10" s="594"/>
      <c r="AB10" s="594"/>
      <c r="AC10" s="594"/>
      <c r="AD10" s="595">
        <v>506383</v>
      </c>
      <c r="AE10" s="595"/>
      <c r="AF10" s="595"/>
      <c r="AG10" s="595"/>
      <c r="AH10" s="595"/>
      <c r="AI10" s="595"/>
      <c r="AJ10" s="595"/>
      <c r="AK10" s="595"/>
      <c r="AL10" s="596">
        <v>4.8</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180664</v>
      </c>
      <c r="BH10" s="592"/>
      <c r="BI10" s="592"/>
      <c r="BJ10" s="592"/>
      <c r="BK10" s="592"/>
      <c r="BL10" s="592"/>
      <c r="BM10" s="592"/>
      <c r="BN10" s="593"/>
      <c r="BO10" s="594">
        <v>1.9</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37323</v>
      </c>
      <c r="CS10" s="592"/>
      <c r="CT10" s="592"/>
      <c r="CU10" s="592"/>
      <c r="CV10" s="592"/>
      <c r="CW10" s="592"/>
      <c r="CX10" s="592"/>
      <c r="CY10" s="593"/>
      <c r="CZ10" s="594">
        <v>0.2</v>
      </c>
      <c r="DA10" s="594"/>
      <c r="DB10" s="594"/>
      <c r="DC10" s="594"/>
      <c r="DD10" s="600" t="s">
        <v>110</v>
      </c>
      <c r="DE10" s="592"/>
      <c r="DF10" s="592"/>
      <c r="DG10" s="592"/>
      <c r="DH10" s="592"/>
      <c r="DI10" s="592"/>
      <c r="DJ10" s="592"/>
      <c r="DK10" s="592"/>
      <c r="DL10" s="592"/>
      <c r="DM10" s="592"/>
      <c r="DN10" s="592"/>
      <c r="DO10" s="592"/>
      <c r="DP10" s="593"/>
      <c r="DQ10" s="600">
        <v>35590</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11275</v>
      </c>
      <c r="S11" s="592"/>
      <c r="T11" s="592"/>
      <c r="U11" s="592"/>
      <c r="V11" s="592"/>
      <c r="W11" s="592"/>
      <c r="X11" s="592"/>
      <c r="Y11" s="593"/>
      <c r="Z11" s="594">
        <v>0.1</v>
      </c>
      <c r="AA11" s="594"/>
      <c r="AB11" s="594"/>
      <c r="AC11" s="594"/>
      <c r="AD11" s="595">
        <v>11275</v>
      </c>
      <c r="AE11" s="595"/>
      <c r="AF11" s="595"/>
      <c r="AG11" s="595"/>
      <c r="AH11" s="595"/>
      <c r="AI11" s="595"/>
      <c r="AJ11" s="595"/>
      <c r="AK11" s="595"/>
      <c r="AL11" s="596">
        <v>0.1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584332</v>
      </c>
      <c r="BH11" s="592"/>
      <c r="BI11" s="592"/>
      <c r="BJ11" s="592"/>
      <c r="BK11" s="592"/>
      <c r="BL11" s="592"/>
      <c r="BM11" s="592"/>
      <c r="BN11" s="593"/>
      <c r="BO11" s="594">
        <v>6.3</v>
      </c>
      <c r="BP11" s="594"/>
      <c r="BQ11" s="594"/>
      <c r="BR11" s="594"/>
      <c r="BS11" s="600">
        <v>95140</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363840</v>
      </c>
      <c r="CS11" s="592"/>
      <c r="CT11" s="592"/>
      <c r="CU11" s="592"/>
      <c r="CV11" s="592"/>
      <c r="CW11" s="592"/>
      <c r="CX11" s="592"/>
      <c r="CY11" s="593"/>
      <c r="CZ11" s="594">
        <v>2</v>
      </c>
      <c r="DA11" s="594"/>
      <c r="DB11" s="594"/>
      <c r="DC11" s="594"/>
      <c r="DD11" s="600">
        <v>109407</v>
      </c>
      <c r="DE11" s="592"/>
      <c r="DF11" s="592"/>
      <c r="DG11" s="592"/>
      <c r="DH11" s="592"/>
      <c r="DI11" s="592"/>
      <c r="DJ11" s="592"/>
      <c r="DK11" s="592"/>
      <c r="DL11" s="592"/>
      <c r="DM11" s="592"/>
      <c r="DN11" s="592"/>
      <c r="DO11" s="592"/>
      <c r="DP11" s="593"/>
      <c r="DQ11" s="600">
        <v>220580</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4390647</v>
      </c>
      <c r="BH12" s="592"/>
      <c r="BI12" s="592"/>
      <c r="BJ12" s="592"/>
      <c r="BK12" s="592"/>
      <c r="BL12" s="592"/>
      <c r="BM12" s="592"/>
      <c r="BN12" s="593"/>
      <c r="BO12" s="594">
        <v>47.2</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445020</v>
      </c>
      <c r="CS12" s="592"/>
      <c r="CT12" s="592"/>
      <c r="CU12" s="592"/>
      <c r="CV12" s="592"/>
      <c r="CW12" s="592"/>
      <c r="CX12" s="592"/>
      <c r="CY12" s="593"/>
      <c r="CZ12" s="594">
        <v>2.4</v>
      </c>
      <c r="DA12" s="594"/>
      <c r="DB12" s="594"/>
      <c r="DC12" s="594"/>
      <c r="DD12" s="600">
        <v>9655</v>
      </c>
      <c r="DE12" s="592"/>
      <c r="DF12" s="592"/>
      <c r="DG12" s="592"/>
      <c r="DH12" s="592"/>
      <c r="DI12" s="592"/>
      <c r="DJ12" s="592"/>
      <c r="DK12" s="592"/>
      <c r="DL12" s="592"/>
      <c r="DM12" s="592"/>
      <c r="DN12" s="592"/>
      <c r="DO12" s="592"/>
      <c r="DP12" s="593"/>
      <c r="DQ12" s="600">
        <v>150286</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38570</v>
      </c>
      <c r="S13" s="592"/>
      <c r="T13" s="592"/>
      <c r="U13" s="592"/>
      <c r="V13" s="592"/>
      <c r="W13" s="592"/>
      <c r="X13" s="592"/>
      <c r="Y13" s="593"/>
      <c r="Z13" s="594">
        <v>0.2</v>
      </c>
      <c r="AA13" s="594"/>
      <c r="AB13" s="594"/>
      <c r="AC13" s="594"/>
      <c r="AD13" s="595">
        <v>38570</v>
      </c>
      <c r="AE13" s="595"/>
      <c r="AF13" s="595"/>
      <c r="AG13" s="595"/>
      <c r="AH13" s="595"/>
      <c r="AI13" s="595"/>
      <c r="AJ13" s="595"/>
      <c r="AK13" s="595"/>
      <c r="AL13" s="596">
        <v>0.4</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4317700</v>
      </c>
      <c r="BH13" s="592"/>
      <c r="BI13" s="592"/>
      <c r="BJ13" s="592"/>
      <c r="BK13" s="592"/>
      <c r="BL13" s="592"/>
      <c r="BM13" s="592"/>
      <c r="BN13" s="593"/>
      <c r="BO13" s="594">
        <v>46.4</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1738977</v>
      </c>
      <c r="CS13" s="592"/>
      <c r="CT13" s="592"/>
      <c r="CU13" s="592"/>
      <c r="CV13" s="592"/>
      <c r="CW13" s="592"/>
      <c r="CX13" s="592"/>
      <c r="CY13" s="593"/>
      <c r="CZ13" s="594">
        <v>9.5</v>
      </c>
      <c r="DA13" s="594"/>
      <c r="DB13" s="594"/>
      <c r="DC13" s="594"/>
      <c r="DD13" s="600">
        <v>1021257</v>
      </c>
      <c r="DE13" s="592"/>
      <c r="DF13" s="592"/>
      <c r="DG13" s="592"/>
      <c r="DH13" s="592"/>
      <c r="DI13" s="592"/>
      <c r="DJ13" s="592"/>
      <c r="DK13" s="592"/>
      <c r="DL13" s="592"/>
      <c r="DM13" s="592"/>
      <c r="DN13" s="592"/>
      <c r="DO13" s="592"/>
      <c r="DP13" s="593"/>
      <c r="DQ13" s="600">
        <v>1187899</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123943</v>
      </c>
      <c r="BH14" s="592"/>
      <c r="BI14" s="592"/>
      <c r="BJ14" s="592"/>
      <c r="BK14" s="592"/>
      <c r="BL14" s="592"/>
      <c r="BM14" s="592"/>
      <c r="BN14" s="593"/>
      <c r="BO14" s="594">
        <v>1.3</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737997</v>
      </c>
      <c r="CS14" s="592"/>
      <c r="CT14" s="592"/>
      <c r="CU14" s="592"/>
      <c r="CV14" s="592"/>
      <c r="CW14" s="592"/>
      <c r="CX14" s="592"/>
      <c r="CY14" s="593"/>
      <c r="CZ14" s="594">
        <v>4</v>
      </c>
      <c r="DA14" s="594"/>
      <c r="DB14" s="594"/>
      <c r="DC14" s="594"/>
      <c r="DD14" s="600">
        <v>243815</v>
      </c>
      <c r="DE14" s="592"/>
      <c r="DF14" s="592"/>
      <c r="DG14" s="592"/>
      <c r="DH14" s="592"/>
      <c r="DI14" s="592"/>
      <c r="DJ14" s="592"/>
      <c r="DK14" s="592"/>
      <c r="DL14" s="592"/>
      <c r="DM14" s="592"/>
      <c r="DN14" s="592"/>
      <c r="DO14" s="592"/>
      <c r="DP14" s="593"/>
      <c r="DQ14" s="600">
        <v>616207</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32904</v>
      </c>
      <c r="S15" s="592"/>
      <c r="T15" s="592"/>
      <c r="U15" s="592"/>
      <c r="V15" s="592"/>
      <c r="W15" s="592"/>
      <c r="X15" s="592"/>
      <c r="Y15" s="593"/>
      <c r="Z15" s="594">
        <v>0.2</v>
      </c>
      <c r="AA15" s="594"/>
      <c r="AB15" s="594"/>
      <c r="AC15" s="594"/>
      <c r="AD15" s="595">
        <v>32904</v>
      </c>
      <c r="AE15" s="595"/>
      <c r="AF15" s="595"/>
      <c r="AG15" s="595"/>
      <c r="AH15" s="595"/>
      <c r="AI15" s="595"/>
      <c r="AJ15" s="595"/>
      <c r="AK15" s="595"/>
      <c r="AL15" s="596">
        <v>0.3</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406655</v>
      </c>
      <c r="BH15" s="592"/>
      <c r="BI15" s="592"/>
      <c r="BJ15" s="592"/>
      <c r="BK15" s="592"/>
      <c r="BL15" s="592"/>
      <c r="BM15" s="592"/>
      <c r="BN15" s="593"/>
      <c r="BO15" s="594">
        <v>4.4000000000000004</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2023265</v>
      </c>
      <c r="CS15" s="592"/>
      <c r="CT15" s="592"/>
      <c r="CU15" s="592"/>
      <c r="CV15" s="592"/>
      <c r="CW15" s="592"/>
      <c r="CX15" s="592"/>
      <c r="CY15" s="593"/>
      <c r="CZ15" s="594">
        <v>11</v>
      </c>
      <c r="DA15" s="594"/>
      <c r="DB15" s="594"/>
      <c r="DC15" s="594"/>
      <c r="DD15" s="600">
        <v>614648</v>
      </c>
      <c r="DE15" s="592"/>
      <c r="DF15" s="592"/>
      <c r="DG15" s="592"/>
      <c r="DH15" s="592"/>
      <c r="DI15" s="592"/>
      <c r="DJ15" s="592"/>
      <c r="DK15" s="592"/>
      <c r="DL15" s="592"/>
      <c r="DM15" s="592"/>
      <c r="DN15" s="592"/>
      <c r="DO15" s="592"/>
      <c r="DP15" s="593"/>
      <c r="DQ15" s="600">
        <v>1637428</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1490981</v>
      </c>
      <c r="S16" s="592"/>
      <c r="T16" s="592"/>
      <c r="U16" s="592"/>
      <c r="V16" s="592"/>
      <c r="W16" s="592"/>
      <c r="X16" s="592"/>
      <c r="Y16" s="593"/>
      <c r="Z16" s="594">
        <v>7.7</v>
      </c>
      <c r="AA16" s="594"/>
      <c r="AB16" s="594"/>
      <c r="AC16" s="594"/>
      <c r="AD16" s="595">
        <v>1094987</v>
      </c>
      <c r="AE16" s="595"/>
      <c r="AF16" s="595"/>
      <c r="AG16" s="595"/>
      <c r="AH16" s="595"/>
      <c r="AI16" s="595"/>
      <c r="AJ16" s="595"/>
      <c r="AK16" s="595"/>
      <c r="AL16" s="596">
        <v>10.3</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7171</v>
      </c>
      <c r="CS16" s="592"/>
      <c r="CT16" s="592"/>
      <c r="CU16" s="592"/>
      <c r="CV16" s="592"/>
      <c r="CW16" s="592"/>
      <c r="CX16" s="592"/>
      <c r="CY16" s="593"/>
      <c r="CZ16" s="594">
        <v>0</v>
      </c>
      <c r="DA16" s="594"/>
      <c r="DB16" s="594"/>
      <c r="DC16" s="594"/>
      <c r="DD16" s="600" t="s">
        <v>110</v>
      </c>
      <c r="DE16" s="592"/>
      <c r="DF16" s="592"/>
      <c r="DG16" s="592"/>
      <c r="DH16" s="592"/>
      <c r="DI16" s="592"/>
      <c r="DJ16" s="592"/>
      <c r="DK16" s="592"/>
      <c r="DL16" s="592"/>
      <c r="DM16" s="592"/>
      <c r="DN16" s="592"/>
      <c r="DO16" s="592"/>
      <c r="DP16" s="593"/>
      <c r="DQ16" s="600">
        <v>7171</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1094987</v>
      </c>
      <c r="S17" s="592"/>
      <c r="T17" s="592"/>
      <c r="U17" s="592"/>
      <c r="V17" s="592"/>
      <c r="W17" s="592"/>
      <c r="X17" s="592"/>
      <c r="Y17" s="593"/>
      <c r="Z17" s="594">
        <v>5.7</v>
      </c>
      <c r="AA17" s="594"/>
      <c r="AB17" s="594"/>
      <c r="AC17" s="594"/>
      <c r="AD17" s="595">
        <v>1094987</v>
      </c>
      <c r="AE17" s="595"/>
      <c r="AF17" s="595"/>
      <c r="AG17" s="595"/>
      <c r="AH17" s="595"/>
      <c r="AI17" s="595"/>
      <c r="AJ17" s="595"/>
      <c r="AK17" s="595"/>
      <c r="AL17" s="596">
        <v>10.3</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1498966</v>
      </c>
      <c r="CS17" s="592"/>
      <c r="CT17" s="592"/>
      <c r="CU17" s="592"/>
      <c r="CV17" s="592"/>
      <c r="CW17" s="592"/>
      <c r="CX17" s="592"/>
      <c r="CY17" s="593"/>
      <c r="CZ17" s="594">
        <v>8.1999999999999993</v>
      </c>
      <c r="DA17" s="594"/>
      <c r="DB17" s="594"/>
      <c r="DC17" s="594"/>
      <c r="DD17" s="600" t="s">
        <v>110</v>
      </c>
      <c r="DE17" s="592"/>
      <c r="DF17" s="592"/>
      <c r="DG17" s="592"/>
      <c r="DH17" s="592"/>
      <c r="DI17" s="592"/>
      <c r="DJ17" s="592"/>
      <c r="DK17" s="592"/>
      <c r="DL17" s="592"/>
      <c r="DM17" s="592"/>
      <c r="DN17" s="592"/>
      <c r="DO17" s="592"/>
      <c r="DP17" s="593"/>
      <c r="DQ17" s="600">
        <v>1443118</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395993</v>
      </c>
      <c r="S18" s="592"/>
      <c r="T18" s="592"/>
      <c r="U18" s="592"/>
      <c r="V18" s="592"/>
      <c r="W18" s="592"/>
      <c r="X18" s="592"/>
      <c r="Y18" s="593"/>
      <c r="Z18" s="594">
        <v>2.1</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772547</v>
      </c>
      <c r="BH19" s="592"/>
      <c r="BI19" s="592"/>
      <c r="BJ19" s="592"/>
      <c r="BK19" s="592"/>
      <c r="BL19" s="592"/>
      <c r="BM19" s="592"/>
      <c r="BN19" s="593"/>
      <c r="BO19" s="594">
        <v>8.3000000000000007</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11637141</v>
      </c>
      <c r="S20" s="592"/>
      <c r="T20" s="592"/>
      <c r="U20" s="592"/>
      <c r="V20" s="592"/>
      <c r="W20" s="592"/>
      <c r="X20" s="592"/>
      <c r="Y20" s="593"/>
      <c r="Z20" s="594">
        <v>60.4</v>
      </c>
      <c r="AA20" s="594"/>
      <c r="AB20" s="594"/>
      <c r="AC20" s="594"/>
      <c r="AD20" s="595">
        <v>10471080</v>
      </c>
      <c r="AE20" s="595"/>
      <c r="AF20" s="595"/>
      <c r="AG20" s="595"/>
      <c r="AH20" s="595"/>
      <c r="AI20" s="595"/>
      <c r="AJ20" s="595"/>
      <c r="AK20" s="595"/>
      <c r="AL20" s="596">
        <v>98.7</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772547</v>
      </c>
      <c r="BH20" s="592"/>
      <c r="BI20" s="592"/>
      <c r="BJ20" s="592"/>
      <c r="BK20" s="592"/>
      <c r="BL20" s="592"/>
      <c r="BM20" s="592"/>
      <c r="BN20" s="593"/>
      <c r="BO20" s="594">
        <v>8.3000000000000007</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18391603</v>
      </c>
      <c r="CS20" s="592"/>
      <c r="CT20" s="592"/>
      <c r="CU20" s="592"/>
      <c r="CV20" s="592"/>
      <c r="CW20" s="592"/>
      <c r="CX20" s="592"/>
      <c r="CY20" s="593"/>
      <c r="CZ20" s="594">
        <v>100</v>
      </c>
      <c r="DA20" s="594"/>
      <c r="DB20" s="594"/>
      <c r="DC20" s="594"/>
      <c r="DD20" s="600">
        <v>2809830</v>
      </c>
      <c r="DE20" s="592"/>
      <c r="DF20" s="592"/>
      <c r="DG20" s="592"/>
      <c r="DH20" s="592"/>
      <c r="DI20" s="592"/>
      <c r="DJ20" s="592"/>
      <c r="DK20" s="592"/>
      <c r="DL20" s="592"/>
      <c r="DM20" s="592"/>
      <c r="DN20" s="592"/>
      <c r="DO20" s="592"/>
      <c r="DP20" s="593"/>
      <c r="DQ20" s="600">
        <v>13254594</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8095</v>
      </c>
      <c r="S21" s="592"/>
      <c r="T21" s="592"/>
      <c r="U21" s="592"/>
      <c r="V21" s="592"/>
      <c r="W21" s="592"/>
      <c r="X21" s="592"/>
      <c r="Y21" s="593"/>
      <c r="Z21" s="594">
        <v>0</v>
      </c>
      <c r="AA21" s="594"/>
      <c r="AB21" s="594"/>
      <c r="AC21" s="594"/>
      <c r="AD21" s="595">
        <v>8095</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2480</v>
      </c>
      <c r="BH21" s="592"/>
      <c r="BI21" s="592"/>
      <c r="BJ21" s="592"/>
      <c r="BK21" s="592"/>
      <c r="BL21" s="592"/>
      <c r="BM21" s="592"/>
      <c r="BN21" s="593"/>
      <c r="BO21" s="594">
        <v>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119373</v>
      </c>
      <c r="S22" s="592"/>
      <c r="T22" s="592"/>
      <c r="U22" s="592"/>
      <c r="V22" s="592"/>
      <c r="W22" s="592"/>
      <c r="X22" s="592"/>
      <c r="Y22" s="593"/>
      <c r="Z22" s="594">
        <v>0.6</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261271</v>
      </c>
      <c r="S23" s="592"/>
      <c r="T23" s="592"/>
      <c r="U23" s="592"/>
      <c r="V23" s="592"/>
      <c r="W23" s="592"/>
      <c r="X23" s="592"/>
      <c r="Y23" s="593"/>
      <c r="Z23" s="594">
        <v>1.4</v>
      </c>
      <c r="AA23" s="594"/>
      <c r="AB23" s="594"/>
      <c r="AC23" s="594"/>
      <c r="AD23" s="595">
        <v>31167</v>
      </c>
      <c r="AE23" s="595"/>
      <c r="AF23" s="595"/>
      <c r="AG23" s="595"/>
      <c r="AH23" s="595"/>
      <c r="AI23" s="595"/>
      <c r="AJ23" s="595"/>
      <c r="AK23" s="595"/>
      <c r="AL23" s="596">
        <v>0.3</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770067</v>
      </c>
      <c r="BH23" s="592"/>
      <c r="BI23" s="592"/>
      <c r="BJ23" s="592"/>
      <c r="BK23" s="592"/>
      <c r="BL23" s="592"/>
      <c r="BM23" s="592"/>
      <c r="BN23" s="593"/>
      <c r="BO23" s="594">
        <v>8.3000000000000007</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62108</v>
      </c>
      <c r="S24" s="592"/>
      <c r="T24" s="592"/>
      <c r="U24" s="592"/>
      <c r="V24" s="592"/>
      <c r="W24" s="592"/>
      <c r="X24" s="592"/>
      <c r="Y24" s="593"/>
      <c r="Z24" s="594">
        <v>0.3</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7973183</v>
      </c>
      <c r="CS24" s="581"/>
      <c r="CT24" s="581"/>
      <c r="CU24" s="581"/>
      <c r="CV24" s="581"/>
      <c r="CW24" s="581"/>
      <c r="CX24" s="581"/>
      <c r="CY24" s="582"/>
      <c r="CZ24" s="618">
        <v>43.4</v>
      </c>
      <c r="DA24" s="619"/>
      <c r="DB24" s="619"/>
      <c r="DC24" s="620"/>
      <c r="DD24" s="617">
        <v>5292148</v>
      </c>
      <c r="DE24" s="581"/>
      <c r="DF24" s="581"/>
      <c r="DG24" s="581"/>
      <c r="DH24" s="581"/>
      <c r="DI24" s="581"/>
      <c r="DJ24" s="581"/>
      <c r="DK24" s="582"/>
      <c r="DL24" s="617">
        <v>5141792</v>
      </c>
      <c r="DM24" s="581"/>
      <c r="DN24" s="581"/>
      <c r="DO24" s="581"/>
      <c r="DP24" s="581"/>
      <c r="DQ24" s="581"/>
      <c r="DR24" s="581"/>
      <c r="DS24" s="581"/>
      <c r="DT24" s="581"/>
      <c r="DU24" s="581"/>
      <c r="DV24" s="582"/>
      <c r="DW24" s="585">
        <v>45.1</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2342472</v>
      </c>
      <c r="S25" s="592"/>
      <c r="T25" s="592"/>
      <c r="U25" s="592"/>
      <c r="V25" s="592"/>
      <c r="W25" s="592"/>
      <c r="X25" s="592"/>
      <c r="Y25" s="593"/>
      <c r="Z25" s="594">
        <v>12.2</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2980806</v>
      </c>
      <c r="CS25" s="623"/>
      <c r="CT25" s="623"/>
      <c r="CU25" s="623"/>
      <c r="CV25" s="623"/>
      <c r="CW25" s="623"/>
      <c r="CX25" s="623"/>
      <c r="CY25" s="624"/>
      <c r="CZ25" s="625">
        <v>16.2</v>
      </c>
      <c r="DA25" s="626"/>
      <c r="DB25" s="626"/>
      <c r="DC25" s="627"/>
      <c r="DD25" s="600">
        <v>2720046</v>
      </c>
      <c r="DE25" s="623"/>
      <c r="DF25" s="623"/>
      <c r="DG25" s="623"/>
      <c r="DH25" s="623"/>
      <c r="DI25" s="623"/>
      <c r="DJ25" s="623"/>
      <c r="DK25" s="624"/>
      <c r="DL25" s="600">
        <v>2569720</v>
      </c>
      <c r="DM25" s="623"/>
      <c r="DN25" s="623"/>
      <c r="DO25" s="623"/>
      <c r="DP25" s="623"/>
      <c r="DQ25" s="623"/>
      <c r="DR25" s="623"/>
      <c r="DS25" s="623"/>
      <c r="DT25" s="623"/>
      <c r="DU25" s="623"/>
      <c r="DV25" s="624"/>
      <c r="DW25" s="596">
        <v>22.5</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1877480</v>
      </c>
      <c r="CS26" s="592"/>
      <c r="CT26" s="592"/>
      <c r="CU26" s="592"/>
      <c r="CV26" s="592"/>
      <c r="CW26" s="592"/>
      <c r="CX26" s="592"/>
      <c r="CY26" s="593"/>
      <c r="CZ26" s="625">
        <v>10.199999999999999</v>
      </c>
      <c r="DA26" s="626"/>
      <c r="DB26" s="626"/>
      <c r="DC26" s="627"/>
      <c r="DD26" s="600">
        <v>1649506</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966237</v>
      </c>
      <c r="S27" s="592"/>
      <c r="T27" s="592"/>
      <c r="U27" s="592"/>
      <c r="V27" s="592"/>
      <c r="W27" s="592"/>
      <c r="X27" s="592"/>
      <c r="Y27" s="593"/>
      <c r="Z27" s="594">
        <v>5</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9307022</v>
      </c>
      <c r="BH27" s="592"/>
      <c r="BI27" s="592"/>
      <c r="BJ27" s="592"/>
      <c r="BK27" s="592"/>
      <c r="BL27" s="592"/>
      <c r="BM27" s="592"/>
      <c r="BN27" s="593"/>
      <c r="BO27" s="594">
        <v>100</v>
      </c>
      <c r="BP27" s="594"/>
      <c r="BQ27" s="594"/>
      <c r="BR27" s="594"/>
      <c r="BS27" s="600">
        <v>95140</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3493411</v>
      </c>
      <c r="CS27" s="623"/>
      <c r="CT27" s="623"/>
      <c r="CU27" s="623"/>
      <c r="CV27" s="623"/>
      <c r="CW27" s="623"/>
      <c r="CX27" s="623"/>
      <c r="CY27" s="624"/>
      <c r="CZ27" s="625">
        <v>19</v>
      </c>
      <c r="DA27" s="626"/>
      <c r="DB27" s="626"/>
      <c r="DC27" s="627"/>
      <c r="DD27" s="600">
        <v>1128984</v>
      </c>
      <c r="DE27" s="623"/>
      <c r="DF27" s="623"/>
      <c r="DG27" s="623"/>
      <c r="DH27" s="623"/>
      <c r="DI27" s="623"/>
      <c r="DJ27" s="623"/>
      <c r="DK27" s="624"/>
      <c r="DL27" s="600">
        <v>1128954</v>
      </c>
      <c r="DM27" s="623"/>
      <c r="DN27" s="623"/>
      <c r="DO27" s="623"/>
      <c r="DP27" s="623"/>
      <c r="DQ27" s="623"/>
      <c r="DR27" s="623"/>
      <c r="DS27" s="623"/>
      <c r="DT27" s="623"/>
      <c r="DU27" s="623"/>
      <c r="DV27" s="624"/>
      <c r="DW27" s="596">
        <v>9.9</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72966</v>
      </c>
      <c r="S28" s="592"/>
      <c r="T28" s="592"/>
      <c r="U28" s="592"/>
      <c r="V28" s="592"/>
      <c r="W28" s="592"/>
      <c r="X28" s="592"/>
      <c r="Y28" s="593"/>
      <c r="Z28" s="594">
        <v>0.4</v>
      </c>
      <c r="AA28" s="594"/>
      <c r="AB28" s="594"/>
      <c r="AC28" s="594"/>
      <c r="AD28" s="595">
        <v>34444</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1498966</v>
      </c>
      <c r="CS28" s="592"/>
      <c r="CT28" s="592"/>
      <c r="CU28" s="592"/>
      <c r="CV28" s="592"/>
      <c r="CW28" s="592"/>
      <c r="CX28" s="592"/>
      <c r="CY28" s="593"/>
      <c r="CZ28" s="625">
        <v>8.1999999999999993</v>
      </c>
      <c r="DA28" s="626"/>
      <c r="DB28" s="626"/>
      <c r="DC28" s="627"/>
      <c r="DD28" s="600">
        <v>1443118</v>
      </c>
      <c r="DE28" s="592"/>
      <c r="DF28" s="592"/>
      <c r="DG28" s="592"/>
      <c r="DH28" s="592"/>
      <c r="DI28" s="592"/>
      <c r="DJ28" s="592"/>
      <c r="DK28" s="593"/>
      <c r="DL28" s="600">
        <v>1443118</v>
      </c>
      <c r="DM28" s="592"/>
      <c r="DN28" s="592"/>
      <c r="DO28" s="592"/>
      <c r="DP28" s="592"/>
      <c r="DQ28" s="592"/>
      <c r="DR28" s="592"/>
      <c r="DS28" s="592"/>
      <c r="DT28" s="592"/>
      <c r="DU28" s="592"/>
      <c r="DV28" s="593"/>
      <c r="DW28" s="596">
        <v>12.6</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9377</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1498366</v>
      </c>
      <c r="CS29" s="623"/>
      <c r="CT29" s="623"/>
      <c r="CU29" s="623"/>
      <c r="CV29" s="623"/>
      <c r="CW29" s="623"/>
      <c r="CX29" s="623"/>
      <c r="CY29" s="624"/>
      <c r="CZ29" s="625">
        <v>8.1</v>
      </c>
      <c r="DA29" s="626"/>
      <c r="DB29" s="626"/>
      <c r="DC29" s="627"/>
      <c r="DD29" s="600">
        <v>1442518</v>
      </c>
      <c r="DE29" s="623"/>
      <c r="DF29" s="623"/>
      <c r="DG29" s="623"/>
      <c r="DH29" s="623"/>
      <c r="DI29" s="623"/>
      <c r="DJ29" s="623"/>
      <c r="DK29" s="624"/>
      <c r="DL29" s="600">
        <v>1442518</v>
      </c>
      <c r="DM29" s="623"/>
      <c r="DN29" s="623"/>
      <c r="DO29" s="623"/>
      <c r="DP29" s="623"/>
      <c r="DQ29" s="623"/>
      <c r="DR29" s="623"/>
      <c r="DS29" s="623"/>
      <c r="DT29" s="623"/>
      <c r="DU29" s="623"/>
      <c r="DV29" s="624"/>
      <c r="DW29" s="596">
        <v>12.6</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431262</v>
      </c>
      <c r="S30" s="592"/>
      <c r="T30" s="592"/>
      <c r="U30" s="592"/>
      <c r="V30" s="592"/>
      <c r="W30" s="592"/>
      <c r="X30" s="592"/>
      <c r="Y30" s="593"/>
      <c r="Z30" s="594">
        <v>2.2000000000000002</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99</v>
      </c>
      <c r="BH30" s="650"/>
      <c r="BI30" s="650"/>
      <c r="BJ30" s="650"/>
      <c r="BK30" s="650"/>
      <c r="BL30" s="650"/>
      <c r="BM30" s="586">
        <v>94.9</v>
      </c>
      <c r="BN30" s="650"/>
      <c r="BO30" s="650"/>
      <c r="BP30" s="650"/>
      <c r="BQ30" s="651"/>
      <c r="BR30" s="649">
        <v>98.6</v>
      </c>
      <c r="BS30" s="650"/>
      <c r="BT30" s="650"/>
      <c r="BU30" s="650"/>
      <c r="BV30" s="650"/>
      <c r="BW30" s="650"/>
      <c r="BX30" s="586">
        <v>93.5</v>
      </c>
      <c r="BY30" s="650"/>
      <c r="BZ30" s="650"/>
      <c r="CA30" s="650"/>
      <c r="CB30" s="651"/>
      <c r="CD30" s="654"/>
      <c r="CE30" s="655"/>
      <c r="CF30" s="605" t="s">
        <v>290</v>
      </c>
      <c r="CG30" s="606"/>
      <c r="CH30" s="606"/>
      <c r="CI30" s="606"/>
      <c r="CJ30" s="606"/>
      <c r="CK30" s="606"/>
      <c r="CL30" s="606"/>
      <c r="CM30" s="606"/>
      <c r="CN30" s="606"/>
      <c r="CO30" s="606"/>
      <c r="CP30" s="606"/>
      <c r="CQ30" s="607"/>
      <c r="CR30" s="591">
        <v>1264299</v>
      </c>
      <c r="CS30" s="592"/>
      <c r="CT30" s="592"/>
      <c r="CU30" s="592"/>
      <c r="CV30" s="592"/>
      <c r="CW30" s="592"/>
      <c r="CX30" s="592"/>
      <c r="CY30" s="593"/>
      <c r="CZ30" s="625">
        <v>6.9</v>
      </c>
      <c r="DA30" s="626"/>
      <c r="DB30" s="626"/>
      <c r="DC30" s="627"/>
      <c r="DD30" s="600">
        <v>1219581</v>
      </c>
      <c r="DE30" s="592"/>
      <c r="DF30" s="592"/>
      <c r="DG30" s="592"/>
      <c r="DH30" s="592"/>
      <c r="DI30" s="592"/>
      <c r="DJ30" s="592"/>
      <c r="DK30" s="593"/>
      <c r="DL30" s="600">
        <v>1219581</v>
      </c>
      <c r="DM30" s="592"/>
      <c r="DN30" s="592"/>
      <c r="DO30" s="592"/>
      <c r="DP30" s="592"/>
      <c r="DQ30" s="592"/>
      <c r="DR30" s="592"/>
      <c r="DS30" s="592"/>
      <c r="DT30" s="592"/>
      <c r="DU30" s="592"/>
      <c r="DV30" s="593"/>
      <c r="DW30" s="596">
        <v>10.7</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1004324</v>
      </c>
      <c r="S31" s="592"/>
      <c r="T31" s="592"/>
      <c r="U31" s="592"/>
      <c r="V31" s="592"/>
      <c r="W31" s="592"/>
      <c r="X31" s="592"/>
      <c r="Y31" s="593"/>
      <c r="Z31" s="594">
        <v>5.2</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98.7</v>
      </c>
      <c r="BH31" s="623"/>
      <c r="BI31" s="623"/>
      <c r="BJ31" s="623"/>
      <c r="BK31" s="623"/>
      <c r="BL31" s="623"/>
      <c r="BM31" s="597">
        <v>93.2</v>
      </c>
      <c r="BN31" s="647"/>
      <c r="BO31" s="647"/>
      <c r="BP31" s="647"/>
      <c r="BQ31" s="648"/>
      <c r="BR31" s="646">
        <v>98.3</v>
      </c>
      <c r="BS31" s="623"/>
      <c r="BT31" s="623"/>
      <c r="BU31" s="623"/>
      <c r="BV31" s="623"/>
      <c r="BW31" s="623"/>
      <c r="BX31" s="597">
        <v>91.8</v>
      </c>
      <c r="BY31" s="647"/>
      <c r="BZ31" s="647"/>
      <c r="CA31" s="647"/>
      <c r="CB31" s="648"/>
      <c r="CD31" s="654"/>
      <c r="CE31" s="655"/>
      <c r="CF31" s="605" t="s">
        <v>294</v>
      </c>
      <c r="CG31" s="606"/>
      <c r="CH31" s="606"/>
      <c r="CI31" s="606"/>
      <c r="CJ31" s="606"/>
      <c r="CK31" s="606"/>
      <c r="CL31" s="606"/>
      <c r="CM31" s="606"/>
      <c r="CN31" s="606"/>
      <c r="CO31" s="606"/>
      <c r="CP31" s="606"/>
      <c r="CQ31" s="607"/>
      <c r="CR31" s="591">
        <v>234067</v>
      </c>
      <c r="CS31" s="623"/>
      <c r="CT31" s="623"/>
      <c r="CU31" s="623"/>
      <c r="CV31" s="623"/>
      <c r="CW31" s="623"/>
      <c r="CX31" s="623"/>
      <c r="CY31" s="624"/>
      <c r="CZ31" s="625">
        <v>1.3</v>
      </c>
      <c r="DA31" s="626"/>
      <c r="DB31" s="626"/>
      <c r="DC31" s="627"/>
      <c r="DD31" s="600">
        <v>222937</v>
      </c>
      <c r="DE31" s="623"/>
      <c r="DF31" s="623"/>
      <c r="DG31" s="623"/>
      <c r="DH31" s="623"/>
      <c r="DI31" s="623"/>
      <c r="DJ31" s="623"/>
      <c r="DK31" s="624"/>
      <c r="DL31" s="600">
        <v>222937</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722265</v>
      </c>
      <c r="S32" s="592"/>
      <c r="T32" s="592"/>
      <c r="U32" s="592"/>
      <c r="V32" s="592"/>
      <c r="W32" s="592"/>
      <c r="X32" s="592"/>
      <c r="Y32" s="593"/>
      <c r="Z32" s="594">
        <v>3.7</v>
      </c>
      <c r="AA32" s="594"/>
      <c r="AB32" s="594"/>
      <c r="AC32" s="594"/>
      <c r="AD32" s="595">
        <v>65578</v>
      </c>
      <c r="AE32" s="595"/>
      <c r="AF32" s="595"/>
      <c r="AG32" s="595"/>
      <c r="AH32" s="595"/>
      <c r="AI32" s="595"/>
      <c r="AJ32" s="595"/>
      <c r="AK32" s="595"/>
      <c r="AL32" s="596">
        <v>0.6</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99.1</v>
      </c>
      <c r="BH32" s="659"/>
      <c r="BI32" s="659"/>
      <c r="BJ32" s="659"/>
      <c r="BK32" s="659"/>
      <c r="BL32" s="659"/>
      <c r="BM32" s="660">
        <v>95.8</v>
      </c>
      <c r="BN32" s="659"/>
      <c r="BO32" s="659"/>
      <c r="BP32" s="659"/>
      <c r="BQ32" s="661"/>
      <c r="BR32" s="658">
        <v>98.8</v>
      </c>
      <c r="BS32" s="659"/>
      <c r="BT32" s="659"/>
      <c r="BU32" s="659"/>
      <c r="BV32" s="659"/>
      <c r="BW32" s="659"/>
      <c r="BX32" s="660">
        <v>94.5</v>
      </c>
      <c r="BY32" s="659"/>
      <c r="BZ32" s="659"/>
      <c r="CA32" s="659"/>
      <c r="CB32" s="661"/>
      <c r="CD32" s="656"/>
      <c r="CE32" s="657"/>
      <c r="CF32" s="605" t="s">
        <v>297</v>
      </c>
      <c r="CG32" s="606"/>
      <c r="CH32" s="606"/>
      <c r="CI32" s="606"/>
      <c r="CJ32" s="606"/>
      <c r="CK32" s="606"/>
      <c r="CL32" s="606"/>
      <c r="CM32" s="606"/>
      <c r="CN32" s="606"/>
      <c r="CO32" s="606"/>
      <c r="CP32" s="606"/>
      <c r="CQ32" s="607"/>
      <c r="CR32" s="591">
        <v>600</v>
      </c>
      <c r="CS32" s="592"/>
      <c r="CT32" s="592"/>
      <c r="CU32" s="592"/>
      <c r="CV32" s="592"/>
      <c r="CW32" s="592"/>
      <c r="CX32" s="592"/>
      <c r="CY32" s="593"/>
      <c r="CZ32" s="625">
        <v>0</v>
      </c>
      <c r="DA32" s="626"/>
      <c r="DB32" s="626"/>
      <c r="DC32" s="627"/>
      <c r="DD32" s="600">
        <v>600</v>
      </c>
      <c r="DE32" s="592"/>
      <c r="DF32" s="592"/>
      <c r="DG32" s="592"/>
      <c r="DH32" s="592"/>
      <c r="DI32" s="592"/>
      <c r="DJ32" s="592"/>
      <c r="DK32" s="593"/>
      <c r="DL32" s="600">
        <v>600</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1634400</v>
      </c>
      <c r="S33" s="592"/>
      <c r="T33" s="592"/>
      <c r="U33" s="592"/>
      <c r="V33" s="592"/>
      <c r="W33" s="592"/>
      <c r="X33" s="592"/>
      <c r="Y33" s="593"/>
      <c r="Z33" s="594">
        <v>8.5</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7601419</v>
      </c>
      <c r="CS33" s="623"/>
      <c r="CT33" s="623"/>
      <c r="CU33" s="623"/>
      <c r="CV33" s="623"/>
      <c r="CW33" s="623"/>
      <c r="CX33" s="623"/>
      <c r="CY33" s="624"/>
      <c r="CZ33" s="625">
        <v>41.3</v>
      </c>
      <c r="DA33" s="626"/>
      <c r="DB33" s="626"/>
      <c r="DC33" s="627"/>
      <c r="DD33" s="600">
        <v>6493496</v>
      </c>
      <c r="DE33" s="623"/>
      <c r="DF33" s="623"/>
      <c r="DG33" s="623"/>
      <c r="DH33" s="623"/>
      <c r="DI33" s="623"/>
      <c r="DJ33" s="623"/>
      <c r="DK33" s="624"/>
      <c r="DL33" s="600">
        <v>4577786</v>
      </c>
      <c r="DM33" s="623"/>
      <c r="DN33" s="623"/>
      <c r="DO33" s="623"/>
      <c r="DP33" s="623"/>
      <c r="DQ33" s="623"/>
      <c r="DR33" s="623"/>
      <c r="DS33" s="623"/>
      <c r="DT33" s="623"/>
      <c r="DU33" s="623"/>
      <c r="DV33" s="624"/>
      <c r="DW33" s="596">
        <v>40.1</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2514497</v>
      </c>
      <c r="CS34" s="592"/>
      <c r="CT34" s="592"/>
      <c r="CU34" s="592"/>
      <c r="CV34" s="592"/>
      <c r="CW34" s="592"/>
      <c r="CX34" s="592"/>
      <c r="CY34" s="593"/>
      <c r="CZ34" s="625">
        <v>13.7</v>
      </c>
      <c r="DA34" s="626"/>
      <c r="DB34" s="626"/>
      <c r="DC34" s="627"/>
      <c r="DD34" s="600">
        <v>2201857</v>
      </c>
      <c r="DE34" s="592"/>
      <c r="DF34" s="592"/>
      <c r="DG34" s="592"/>
      <c r="DH34" s="592"/>
      <c r="DI34" s="592"/>
      <c r="DJ34" s="592"/>
      <c r="DK34" s="593"/>
      <c r="DL34" s="600">
        <v>1802881</v>
      </c>
      <c r="DM34" s="592"/>
      <c r="DN34" s="592"/>
      <c r="DO34" s="592"/>
      <c r="DP34" s="592"/>
      <c r="DQ34" s="592"/>
      <c r="DR34" s="592"/>
      <c r="DS34" s="592"/>
      <c r="DT34" s="592"/>
      <c r="DU34" s="592"/>
      <c r="DV34" s="593"/>
      <c r="DW34" s="596">
        <v>15.8</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800000</v>
      </c>
      <c r="S35" s="592"/>
      <c r="T35" s="592"/>
      <c r="U35" s="592"/>
      <c r="V35" s="592"/>
      <c r="W35" s="592"/>
      <c r="X35" s="592"/>
      <c r="Y35" s="593"/>
      <c r="Z35" s="594">
        <v>4.2</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2007976</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361478</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121353</v>
      </c>
      <c r="CS35" s="623"/>
      <c r="CT35" s="623"/>
      <c r="CU35" s="623"/>
      <c r="CV35" s="623"/>
      <c r="CW35" s="623"/>
      <c r="CX35" s="623"/>
      <c r="CY35" s="624"/>
      <c r="CZ35" s="625">
        <v>0.7</v>
      </c>
      <c r="DA35" s="626"/>
      <c r="DB35" s="626"/>
      <c r="DC35" s="627"/>
      <c r="DD35" s="600">
        <v>100066</v>
      </c>
      <c r="DE35" s="623"/>
      <c r="DF35" s="623"/>
      <c r="DG35" s="623"/>
      <c r="DH35" s="623"/>
      <c r="DI35" s="623"/>
      <c r="DJ35" s="623"/>
      <c r="DK35" s="624"/>
      <c r="DL35" s="600">
        <v>100066</v>
      </c>
      <c r="DM35" s="623"/>
      <c r="DN35" s="623"/>
      <c r="DO35" s="623"/>
      <c r="DP35" s="623"/>
      <c r="DQ35" s="623"/>
      <c r="DR35" s="623"/>
      <c r="DS35" s="623"/>
      <c r="DT35" s="623"/>
      <c r="DU35" s="623"/>
      <c r="DV35" s="624"/>
      <c r="DW35" s="596">
        <v>0.9</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19271291</v>
      </c>
      <c r="S36" s="664"/>
      <c r="T36" s="664"/>
      <c r="U36" s="664"/>
      <c r="V36" s="664"/>
      <c r="W36" s="664"/>
      <c r="X36" s="664"/>
      <c r="Y36" s="665"/>
      <c r="Z36" s="666">
        <v>100</v>
      </c>
      <c r="AA36" s="666"/>
      <c r="AB36" s="666"/>
      <c r="AC36" s="666"/>
      <c r="AD36" s="667">
        <v>10610364</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325000</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256957</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1504864</v>
      </c>
      <c r="CS36" s="592"/>
      <c r="CT36" s="592"/>
      <c r="CU36" s="592"/>
      <c r="CV36" s="592"/>
      <c r="CW36" s="592"/>
      <c r="CX36" s="592"/>
      <c r="CY36" s="593"/>
      <c r="CZ36" s="625">
        <v>8.1999999999999993</v>
      </c>
      <c r="DA36" s="626"/>
      <c r="DB36" s="626"/>
      <c r="DC36" s="627"/>
      <c r="DD36" s="600">
        <v>1356211</v>
      </c>
      <c r="DE36" s="592"/>
      <c r="DF36" s="592"/>
      <c r="DG36" s="592"/>
      <c r="DH36" s="592"/>
      <c r="DI36" s="592"/>
      <c r="DJ36" s="592"/>
      <c r="DK36" s="593"/>
      <c r="DL36" s="600">
        <v>1128650</v>
      </c>
      <c r="DM36" s="592"/>
      <c r="DN36" s="592"/>
      <c r="DO36" s="592"/>
      <c r="DP36" s="592"/>
      <c r="DQ36" s="592"/>
      <c r="DR36" s="592"/>
      <c r="DS36" s="592"/>
      <c r="DT36" s="592"/>
      <c r="DU36" s="592"/>
      <c r="DV36" s="593"/>
      <c r="DW36" s="596">
        <v>9.9</v>
      </c>
      <c r="DX36" s="621"/>
      <c r="DY36" s="621"/>
      <c r="DZ36" s="621"/>
      <c r="EA36" s="621"/>
      <c r="EB36" s="621"/>
      <c r="EC36" s="622"/>
    </row>
    <row r="37" spans="2:133" ht="11.25" customHeight="1">
      <c r="AQ37" s="670" t="s">
        <v>312</v>
      </c>
      <c r="AR37" s="671"/>
      <c r="AS37" s="671"/>
      <c r="AT37" s="671"/>
      <c r="AU37" s="671"/>
      <c r="AV37" s="671"/>
      <c r="AW37" s="671"/>
      <c r="AX37" s="671"/>
      <c r="AY37" s="672"/>
      <c r="AZ37" s="591">
        <v>88659</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8015</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658207</v>
      </c>
      <c r="CS37" s="623"/>
      <c r="CT37" s="623"/>
      <c r="CU37" s="623"/>
      <c r="CV37" s="623"/>
      <c r="CW37" s="623"/>
      <c r="CX37" s="623"/>
      <c r="CY37" s="624"/>
      <c r="CZ37" s="625">
        <v>3.6</v>
      </c>
      <c r="DA37" s="626"/>
      <c r="DB37" s="626"/>
      <c r="DC37" s="627"/>
      <c r="DD37" s="600">
        <v>633257</v>
      </c>
      <c r="DE37" s="623"/>
      <c r="DF37" s="623"/>
      <c r="DG37" s="623"/>
      <c r="DH37" s="623"/>
      <c r="DI37" s="623"/>
      <c r="DJ37" s="623"/>
      <c r="DK37" s="624"/>
      <c r="DL37" s="600">
        <v>530835</v>
      </c>
      <c r="DM37" s="623"/>
      <c r="DN37" s="623"/>
      <c r="DO37" s="623"/>
      <c r="DP37" s="623"/>
      <c r="DQ37" s="623"/>
      <c r="DR37" s="623"/>
      <c r="DS37" s="623"/>
      <c r="DT37" s="623"/>
      <c r="DU37" s="623"/>
      <c r="DV37" s="624"/>
      <c r="DW37" s="596">
        <v>4.7</v>
      </c>
      <c r="DX37" s="621"/>
      <c r="DY37" s="621"/>
      <c r="DZ37" s="621"/>
      <c r="EA37" s="621"/>
      <c r="EB37" s="621"/>
      <c r="EC37" s="622"/>
    </row>
    <row r="38" spans="2:133" ht="11.25" customHeight="1">
      <c r="AQ38" s="670" t="s">
        <v>315</v>
      </c>
      <c r="AR38" s="671"/>
      <c r="AS38" s="671"/>
      <c r="AT38" s="671"/>
      <c r="AU38" s="671"/>
      <c r="AV38" s="671"/>
      <c r="AW38" s="671"/>
      <c r="AX38" s="671"/>
      <c r="AY38" s="672"/>
      <c r="AZ38" s="591">
        <v>22951</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13072</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1896366</v>
      </c>
      <c r="CS38" s="592"/>
      <c r="CT38" s="592"/>
      <c r="CU38" s="592"/>
      <c r="CV38" s="592"/>
      <c r="CW38" s="592"/>
      <c r="CX38" s="592"/>
      <c r="CY38" s="593"/>
      <c r="CZ38" s="625">
        <v>10.3</v>
      </c>
      <c r="DA38" s="626"/>
      <c r="DB38" s="626"/>
      <c r="DC38" s="627"/>
      <c r="DD38" s="600">
        <v>1671804</v>
      </c>
      <c r="DE38" s="592"/>
      <c r="DF38" s="592"/>
      <c r="DG38" s="592"/>
      <c r="DH38" s="592"/>
      <c r="DI38" s="592"/>
      <c r="DJ38" s="592"/>
      <c r="DK38" s="593"/>
      <c r="DL38" s="600">
        <v>1543089</v>
      </c>
      <c r="DM38" s="592"/>
      <c r="DN38" s="592"/>
      <c r="DO38" s="592"/>
      <c r="DP38" s="592"/>
      <c r="DQ38" s="592"/>
      <c r="DR38" s="592"/>
      <c r="DS38" s="592"/>
      <c r="DT38" s="592"/>
      <c r="DU38" s="592"/>
      <c r="DV38" s="593"/>
      <c r="DW38" s="596">
        <v>13.5</v>
      </c>
      <c r="DX38" s="621"/>
      <c r="DY38" s="621"/>
      <c r="DZ38" s="621"/>
      <c r="EA38" s="621"/>
      <c r="EB38" s="621"/>
      <c r="EC38" s="622"/>
    </row>
    <row r="39" spans="2:133" ht="11.25" customHeight="1">
      <c r="AQ39" s="670" t="s">
        <v>318</v>
      </c>
      <c r="AR39" s="671"/>
      <c r="AS39" s="671"/>
      <c r="AT39" s="671"/>
      <c r="AU39" s="671"/>
      <c r="AV39" s="671"/>
      <c r="AW39" s="671"/>
      <c r="AX39" s="671"/>
      <c r="AY39" s="672"/>
      <c r="AZ39" s="591">
        <v>12853</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102</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1170139</v>
      </c>
      <c r="CS39" s="623"/>
      <c r="CT39" s="623"/>
      <c r="CU39" s="623"/>
      <c r="CV39" s="623"/>
      <c r="CW39" s="623"/>
      <c r="CX39" s="623"/>
      <c r="CY39" s="624"/>
      <c r="CZ39" s="625">
        <v>6.4</v>
      </c>
      <c r="DA39" s="626"/>
      <c r="DB39" s="626"/>
      <c r="DC39" s="627"/>
      <c r="DD39" s="600">
        <v>1160458</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351587</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87</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394200</v>
      </c>
      <c r="CS40" s="592"/>
      <c r="CT40" s="592"/>
      <c r="CU40" s="592"/>
      <c r="CV40" s="592"/>
      <c r="CW40" s="592"/>
      <c r="CX40" s="592"/>
      <c r="CY40" s="593"/>
      <c r="CZ40" s="625">
        <v>2.1</v>
      </c>
      <c r="DA40" s="626"/>
      <c r="DB40" s="626"/>
      <c r="DC40" s="627"/>
      <c r="DD40" s="600">
        <v>3100</v>
      </c>
      <c r="DE40" s="592"/>
      <c r="DF40" s="592"/>
      <c r="DG40" s="592"/>
      <c r="DH40" s="592"/>
      <c r="DI40" s="592"/>
      <c r="DJ40" s="592"/>
      <c r="DK40" s="593"/>
      <c r="DL40" s="600">
        <v>3100</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1206926</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292</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2817001</v>
      </c>
      <c r="CS42" s="592"/>
      <c r="CT42" s="592"/>
      <c r="CU42" s="592"/>
      <c r="CV42" s="592"/>
      <c r="CW42" s="592"/>
      <c r="CX42" s="592"/>
      <c r="CY42" s="593"/>
      <c r="CZ42" s="625">
        <v>15.3</v>
      </c>
      <c r="DA42" s="674"/>
      <c r="DB42" s="674"/>
      <c r="DC42" s="675"/>
      <c r="DD42" s="600">
        <v>1468950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200686</v>
      </c>
      <c r="CS43" s="623"/>
      <c r="CT43" s="623"/>
      <c r="CU43" s="623"/>
      <c r="CV43" s="623"/>
      <c r="CW43" s="623"/>
      <c r="CX43" s="623"/>
      <c r="CY43" s="624"/>
      <c r="CZ43" s="625">
        <v>1.1000000000000001</v>
      </c>
      <c r="DA43" s="626"/>
      <c r="DB43" s="626"/>
      <c r="DC43" s="627"/>
      <c r="DD43" s="600">
        <v>200675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2809830</v>
      </c>
      <c r="CS44" s="592"/>
      <c r="CT44" s="592"/>
      <c r="CU44" s="592"/>
      <c r="CV44" s="592"/>
      <c r="CW44" s="592"/>
      <c r="CX44" s="592"/>
      <c r="CY44" s="593"/>
      <c r="CZ44" s="625">
        <v>15.3</v>
      </c>
      <c r="DA44" s="674"/>
      <c r="DB44" s="674"/>
      <c r="DC44" s="675"/>
      <c r="DD44" s="600">
        <v>1461779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661720</v>
      </c>
      <c r="CS45" s="623"/>
      <c r="CT45" s="623"/>
      <c r="CU45" s="623"/>
      <c r="CV45" s="623"/>
      <c r="CW45" s="623"/>
      <c r="CX45" s="623"/>
      <c r="CY45" s="624"/>
      <c r="CZ45" s="625">
        <v>3.6</v>
      </c>
      <c r="DA45" s="626"/>
      <c r="DB45" s="626"/>
      <c r="DC45" s="627"/>
      <c r="DD45" s="600">
        <v>45185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2018830</v>
      </c>
      <c r="CS46" s="592"/>
      <c r="CT46" s="592"/>
      <c r="CU46" s="592"/>
      <c r="CV46" s="592"/>
      <c r="CW46" s="592"/>
      <c r="CX46" s="592"/>
      <c r="CY46" s="593"/>
      <c r="CZ46" s="625">
        <v>11</v>
      </c>
      <c r="DA46" s="674"/>
      <c r="DB46" s="674"/>
      <c r="DC46" s="675"/>
      <c r="DD46" s="600">
        <v>1358166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7171</v>
      </c>
      <c r="CS47" s="623"/>
      <c r="CT47" s="623"/>
      <c r="CU47" s="623"/>
      <c r="CV47" s="623"/>
      <c r="CW47" s="623"/>
      <c r="CX47" s="623"/>
      <c r="CY47" s="624"/>
      <c r="CZ47" s="625">
        <v>0</v>
      </c>
      <c r="DA47" s="626"/>
      <c r="DB47" s="626"/>
      <c r="DC47" s="627"/>
      <c r="DD47" s="600">
        <v>7171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18391603</v>
      </c>
      <c r="CS49" s="659"/>
      <c r="CT49" s="659"/>
      <c r="CU49" s="659"/>
      <c r="CV49" s="659"/>
      <c r="CW49" s="659"/>
      <c r="CX49" s="659"/>
      <c r="CY49" s="686"/>
      <c r="CZ49" s="687">
        <v>100</v>
      </c>
      <c r="DA49" s="688"/>
      <c r="DB49" s="688"/>
      <c r="DC49" s="689"/>
      <c r="DD49" s="690">
        <v>13254594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3" zoomScale="70" zoomScaleNormal="25" zoomScaleSheetLayoutView="70" workbookViewId="0">
      <selection activeCell="A24" sqref="A24:AY2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19285</v>
      </c>
      <c r="R7" s="721"/>
      <c r="S7" s="721"/>
      <c r="T7" s="721"/>
      <c r="U7" s="721"/>
      <c r="V7" s="721">
        <v>18406</v>
      </c>
      <c r="W7" s="721"/>
      <c r="X7" s="721"/>
      <c r="Y7" s="721"/>
      <c r="Z7" s="721"/>
      <c r="AA7" s="721">
        <v>880</v>
      </c>
      <c r="AB7" s="721"/>
      <c r="AC7" s="721"/>
      <c r="AD7" s="721"/>
      <c r="AE7" s="722"/>
      <c r="AF7" s="723">
        <v>607</v>
      </c>
      <c r="AG7" s="724"/>
      <c r="AH7" s="724"/>
      <c r="AI7" s="724"/>
      <c r="AJ7" s="725"/>
      <c r="AK7" s="760">
        <v>407</v>
      </c>
      <c r="AL7" s="761"/>
      <c r="AM7" s="761"/>
      <c r="AN7" s="761"/>
      <c r="AO7" s="761"/>
      <c r="AP7" s="761">
        <v>17071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546</v>
      </c>
      <c r="BT7" s="765"/>
      <c r="BU7" s="765"/>
      <c r="BV7" s="765"/>
      <c r="BW7" s="765"/>
      <c r="BX7" s="765"/>
      <c r="BY7" s="765"/>
      <c r="BZ7" s="765"/>
      <c r="CA7" s="765"/>
      <c r="CB7" s="765"/>
      <c r="CC7" s="765"/>
      <c r="CD7" s="765"/>
      <c r="CE7" s="765"/>
      <c r="CF7" s="765"/>
      <c r="CG7" s="766"/>
      <c r="CH7" s="757">
        <v>10</v>
      </c>
      <c r="CI7" s="758"/>
      <c r="CJ7" s="758"/>
      <c r="CK7" s="758"/>
      <c r="CL7" s="759"/>
      <c r="CM7" s="757">
        <v>46</v>
      </c>
      <c r="CN7" s="758"/>
      <c r="CO7" s="758"/>
      <c r="CP7" s="758"/>
      <c r="CQ7" s="759"/>
      <c r="CR7" s="757">
        <v>55</v>
      </c>
      <c r="CS7" s="758"/>
      <c r="CT7" s="758"/>
      <c r="CU7" s="758"/>
      <c r="CV7" s="759"/>
      <c r="CW7" s="757">
        <v>109</v>
      </c>
      <c r="CX7" s="758"/>
      <c r="CY7" s="758"/>
      <c r="CZ7" s="758"/>
      <c r="DA7" s="759"/>
      <c r="DB7" s="757" t="s">
        <v>534</v>
      </c>
      <c r="DC7" s="758"/>
      <c r="DD7" s="758"/>
      <c r="DE7" s="758"/>
      <c r="DF7" s="759"/>
      <c r="DG7" s="757" t="s">
        <v>534</v>
      </c>
      <c r="DH7" s="758"/>
      <c r="DI7" s="758"/>
      <c r="DJ7" s="758"/>
      <c r="DK7" s="759"/>
      <c r="DL7" s="757" t="s">
        <v>534</v>
      </c>
      <c r="DM7" s="758"/>
      <c r="DN7" s="758"/>
      <c r="DO7" s="758"/>
      <c r="DP7" s="759"/>
      <c r="DQ7" s="757" t="s">
        <v>535</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547</v>
      </c>
      <c r="BT8" s="755"/>
      <c r="BU8" s="755"/>
      <c r="BV8" s="755"/>
      <c r="BW8" s="755"/>
      <c r="BX8" s="755"/>
      <c r="BY8" s="755"/>
      <c r="BZ8" s="755"/>
      <c r="CA8" s="755"/>
      <c r="CB8" s="755"/>
      <c r="CC8" s="755"/>
      <c r="CD8" s="755"/>
      <c r="CE8" s="755"/>
      <c r="CF8" s="755"/>
      <c r="CG8" s="756"/>
      <c r="CH8" s="767">
        <v>-7</v>
      </c>
      <c r="CI8" s="768"/>
      <c r="CJ8" s="768"/>
      <c r="CK8" s="768"/>
      <c r="CL8" s="769"/>
      <c r="CM8" s="767">
        <v>26</v>
      </c>
      <c r="CN8" s="768"/>
      <c r="CO8" s="768"/>
      <c r="CP8" s="768"/>
      <c r="CQ8" s="769"/>
      <c r="CR8" s="767">
        <v>51</v>
      </c>
      <c r="CS8" s="768"/>
      <c r="CT8" s="768"/>
      <c r="CU8" s="768"/>
      <c r="CV8" s="769"/>
      <c r="CW8" s="767" t="s">
        <v>534</v>
      </c>
      <c r="CX8" s="768"/>
      <c r="CY8" s="768"/>
      <c r="CZ8" s="768"/>
      <c r="DA8" s="769"/>
      <c r="DB8" s="767">
        <v>48</v>
      </c>
      <c r="DC8" s="768"/>
      <c r="DD8" s="768"/>
      <c r="DE8" s="768"/>
      <c r="DF8" s="769"/>
      <c r="DG8" s="767" t="s">
        <v>535</v>
      </c>
      <c r="DH8" s="768"/>
      <c r="DI8" s="768"/>
      <c r="DJ8" s="768"/>
      <c r="DK8" s="769"/>
      <c r="DL8" s="767" t="s">
        <v>535</v>
      </c>
      <c r="DM8" s="768"/>
      <c r="DN8" s="768"/>
      <c r="DO8" s="768"/>
      <c r="DP8" s="769"/>
      <c r="DQ8" s="767" t="s">
        <v>534</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548</v>
      </c>
      <c r="BT9" s="755"/>
      <c r="BU9" s="755"/>
      <c r="BV9" s="755"/>
      <c r="BW9" s="755"/>
      <c r="BX9" s="755"/>
      <c r="BY9" s="755"/>
      <c r="BZ9" s="755"/>
      <c r="CA9" s="755"/>
      <c r="CB9" s="755"/>
      <c r="CC9" s="755"/>
      <c r="CD9" s="755"/>
      <c r="CE9" s="755"/>
      <c r="CF9" s="755"/>
      <c r="CG9" s="756"/>
      <c r="CH9" s="767">
        <v>0</v>
      </c>
      <c r="CI9" s="768"/>
      <c r="CJ9" s="768"/>
      <c r="CK9" s="768"/>
      <c r="CL9" s="769"/>
      <c r="CM9" s="767">
        <v>9</v>
      </c>
      <c r="CN9" s="768"/>
      <c r="CO9" s="768"/>
      <c r="CP9" s="768"/>
      <c r="CQ9" s="769"/>
      <c r="CR9" s="767">
        <v>0</v>
      </c>
      <c r="CS9" s="768"/>
      <c r="CT9" s="768"/>
      <c r="CU9" s="768"/>
      <c r="CV9" s="769"/>
      <c r="CW9" s="767" t="s">
        <v>534</v>
      </c>
      <c r="CX9" s="768"/>
      <c r="CY9" s="768"/>
      <c r="CZ9" s="768"/>
      <c r="DA9" s="769"/>
      <c r="DB9" s="767" t="s">
        <v>535</v>
      </c>
      <c r="DC9" s="768"/>
      <c r="DD9" s="768"/>
      <c r="DE9" s="768"/>
      <c r="DF9" s="769"/>
      <c r="DG9" s="767" t="s">
        <v>534</v>
      </c>
      <c r="DH9" s="768"/>
      <c r="DI9" s="768"/>
      <c r="DJ9" s="768"/>
      <c r="DK9" s="769"/>
      <c r="DL9" s="767" t="s">
        <v>553</v>
      </c>
      <c r="DM9" s="768"/>
      <c r="DN9" s="768"/>
      <c r="DO9" s="768"/>
      <c r="DP9" s="769"/>
      <c r="DQ9" s="767" t="s">
        <v>534</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549</v>
      </c>
      <c r="BT10" s="755"/>
      <c r="BU10" s="755"/>
      <c r="BV10" s="755"/>
      <c r="BW10" s="755"/>
      <c r="BX10" s="755"/>
      <c r="BY10" s="755"/>
      <c r="BZ10" s="755"/>
      <c r="CA10" s="755"/>
      <c r="CB10" s="755"/>
      <c r="CC10" s="755"/>
      <c r="CD10" s="755"/>
      <c r="CE10" s="755"/>
      <c r="CF10" s="755"/>
      <c r="CG10" s="756"/>
      <c r="CH10" s="767">
        <v>0</v>
      </c>
      <c r="CI10" s="768"/>
      <c r="CJ10" s="768"/>
      <c r="CK10" s="768"/>
      <c r="CL10" s="769"/>
      <c r="CM10" s="767">
        <v>126</v>
      </c>
      <c r="CN10" s="768"/>
      <c r="CO10" s="768"/>
      <c r="CP10" s="768"/>
      <c r="CQ10" s="769"/>
      <c r="CR10" s="767">
        <v>100</v>
      </c>
      <c r="CS10" s="768"/>
      <c r="CT10" s="768"/>
      <c r="CU10" s="768"/>
      <c r="CV10" s="769"/>
      <c r="CW10" s="767" t="s">
        <v>534</v>
      </c>
      <c r="CX10" s="768"/>
      <c r="CY10" s="768"/>
      <c r="CZ10" s="768"/>
      <c r="DA10" s="769"/>
      <c r="DB10" s="767" t="s">
        <v>535</v>
      </c>
      <c r="DC10" s="768"/>
      <c r="DD10" s="768"/>
      <c r="DE10" s="768"/>
      <c r="DF10" s="769"/>
      <c r="DG10" s="767" t="s">
        <v>534</v>
      </c>
      <c r="DH10" s="768"/>
      <c r="DI10" s="768"/>
      <c r="DJ10" s="768"/>
      <c r="DK10" s="769"/>
      <c r="DL10" s="767" t="s">
        <v>554</v>
      </c>
      <c r="DM10" s="768"/>
      <c r="DN10" s="768"/>
      <c r="DO10" s="768"/>
      <c r="DP10" s="769"/>
      <c r="DQ10" s="767" t="s">
        <v>534</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550</v>
      </c>
      <c r="BT11" s="755"/>
      <c r="BU11" s="755"/>
      <c r="BV11" s="755"/>
      <c r="BW11" s="755"/>
      <c r="BX11" s="755"/>
      <c r="BY11" s="755"/>
      <c r="BZ11" s="755"/>
      <c r="CA11" s="755"/>
      <c r="CB11" s="755"/>
      <c r="CC11" s="755"/>
      <c r="CD11" s="755"/>
      <c r="CE11" s="755"/>
      <c r="CF11" s="755"/>
      <c r="CG11" s="756"/>
      <c r="CH11" s="767">
        <v>-2</v>
      </c>
      <c r="CI11" s="768"/>
      <c r="CJ11" s="768"/>
      <c r="CK11" s="768"/>
      <c r="CL11" s="769"/>
      <c r="CM11" s="767">
        <v>648</v>
      </c>
      <c r="CN11" s="768"/>
      <c r="CO11" s="768"/>
      <c r="CP11" s="768"/>
      <c r="CQ11" s="769"/>
      <c r="CR11" s="767">
        <v>10</v>
      </c>
      <c r="CS11" s="768"/>
      <c r="CT11" s="768"/>
      <c r="CU11" s="768"/>
      <c r="CV11" s="769"/>
      <c r="CW11" s="767" t="s">
        <v>535</v>
      </c>
      <c r="CX11" s="768"/>
      <c r="CY11" s="768"/>
      <c r="CZ11" s="768"/>
      <c r="DA11" s="769"/>
      <c r="DB11" s="767" t="s">
        <v>534</v>
      </c>
      <c r="DC11" s="768"/>
      <c r="DD11" s="768"/>
      <c r="DE11" s="768"/>
      <c r="DF11" s="769"/>
      <c r="DG11" s="767" t="s">
        <v>535</v>
      </c>
      <c r="DH11" s="768"/>
      <c r="DI11" s="768"/>
      <c r="DJ11" s="768"/>
      <c r="DK11" s="769"/>
      <c r="DL11" s="767" t="s">
        <v>554</v>
      </c>
      <c r="DM11" s="768"/>
      <c r="DN11" s="768"/>
      <c r="DO11" s="768"/>
      <c r="DP11" s="769"/>
      <c r="DQ11" s="767" t="s">
        <v>535</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551</v>
      </c>
      <c r="BT12" s="755"/>
      <c r="BU12" s="755"/>
      <c r="BV12" s="755"/>
      <c r="BW12" s="755"/>
      <c r="BX12" s="755"/>
      <c r="BY12" s="755"/>
      <c r="BZ12" s="755"/>
      <c r="CA12" s="755"/>
      <c r="CB12" s="755"/>
      <c r="CC12" s="755"/>
      <c r="CD12" s="755"/>
      <c r="CE12" s="755"/>
      <c r="CF12" s="755"/>
      <c r="CG12" s="756"/>
      <c r="CH12" s="767">
        <v>-2</v>
      </c>
      <c r="CI12" s="768"/>
      <c r="CJ12" s="768"/>
      <c r="CK12" s="768"/>
      <c r="CL12" s="769"/>
      <c r="CM12" s="767">
        <v>12088</v>
      </c>
      <c r="CN12" s="768"/>
      <c r="CO12" s="768"/>
      <c r="CP12" s="768"/>
      <c r="CQ12" s="769"/>
      <c r="CR12" s="767">
        <v>2</v>
      </c>
      <c r="CS12" s="768"/>
      <c r="CT12" s="768"/>
      <c r="CU12" s="768"/>
      <c r="CV12" s="769"/>
      <c r="CW12" s="767">
        <v>0</v>
      </c>
      <c r="CX12" s="768"/>
      <c r="CY12" s="768"/>
      <c r="CZ12" s="768"/>
      <c r="DA12" s="769"/>
      <c r="DB12" s="767" t="s">
        <v>534</v>
      </c>
      <c r="DC12" s="768"/>
      <c r="DD12" s="768"/>
      <c r="DE12" s="768"/>
      <c r="DF12" s="769"/>
      <c r="DG12" s="767" t="s">
        <v>534</v>
      </c>
      <c r="DH12" s="768"/>
      <c r="DI12" s="768"/>
      <c r="DJ12" s="768"/>
      <c r="DK12" s="769"/>
      <c r="DL12" s="767" t="s">
        <v>534</v>
      </c>
      <c r="DM12" s="768"/>
      <c r="DN12" s="768"/>
      <c r="DO12" s="768"/>
      <c r="DP12" s="769"/>
      <c r="DQ12" s="767" t="s">
        <v>534</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552</v>
      </c>
      <c r="BT13" s="755"/>
      <c r="BU13" s="755"/>
      <c r="BV13" s="755"/>
      <c r="BW13" s="755"/>
      <c r="BX13" s="755"/>
      <c r="BY13" s="755"/>
      <c r="BZ13" s="755"/>
      <c r="CA13" s="755"/>
      <c r="CB13" s="755"/>
      <c r="CC13" s="755"/>
      <c r="CD13" s="755"/>
      <c r="CE13" s="755"/>
      <c r="CF13" s="755"/>
      <c r="CG13" s="756"/>
      <c r="CH13" s="767">
        <v>-1</v>
      </c>
      <c r="CI13" s="768"/>
      <c r="CJ13" s="768"/>
      <c r="CK13" s="768"/>
      <c r="CL13" s="769"/>
      <c r="CM13" s="767">
        <v>759</v>
      </c>
      <c r="CN13" s="768"/>
      <c r="CO13" s="768"/>
      <c r="CP13" s="768"/>
      <c r="CQ13" s="769"/>
      <c r="CR13" s="767">
        <v>6</v>
      </c>
      <c r="CS13" s="768"/>
      <c r="CT13" s="768"/>
      <c r="CU13" s="768"/>
      <c r="CV13" s="769"/>
      <c r="CW13" s="767">
        <v>1</v>
      </c>
      <c r="CX13" s="768"/>
      <c r="CY13" s="768"/>
      <c r="CZ13" s="768"/>
      <c r="DA13" s="769"/>
      <c r="DB13" s="767" t="s">
        <v>535</v>
      </c>
      <c r="DC13" s="768"/>
      <c r="DD13" s="768"/>
      <c r="DE13" s="768"/>
      <c r="DF13" s="769"/>
      <c r="DG13" s="767" t="s">
        <v>534</v>
      </c>
      <c r="DH13" s="768"/>
      <c r="DI13" s="768"/>
      <c r="DJ13" s="768"/>
      <c r="DK13" s="769"/>
      <c r="DL13" s="767" t="s">
        <v>534</v>
      </c>
      <c r="DM13" s="768"/>
      <c r="DN13" s="768"/>
      <c r="DO13" s="768"/>
      <c r="DP13" s="769"/>
      <c r="DQ13" s="767" t="s">
        <v>535</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19271</v>
      </c>
      <c r="R23" s="780"/>
      <c r="S23" s="780"/>
      <c r="T23" s="780"/>
      <c r="U23" s="780"/>
      <c r="V23" s="780">
        <v>18392</v>
      </c>
      <c r="W23" s="780"/>
      <c r="X23" s="780"/>
      <c r="Y23" s="780"/>
      <c r="Z23" s="780"/>
      <c r="AA23" s="780">
        <v>880</v>
      </c>
      <c r="AB23" s="780"/>
      <c r="AC23" s="780"/>
      <c r="AD23" s="780"/>
      <c r="AE23" s="781"/>
      <c r="AF23" s="782">
        <v>607</v>
      </c>
      <c r="AG23" s="780"/>
      <c r="AH23" s="780"/>
      <c r="AI23" s="780"/>
      <c r="AJ23" s="783"/>
      <c r="AK23" s="784"/>
      <c r="AL23" s="785"/>
      <c r="AM23" s="785"/>
      <c r="AN23" s="785"/>
      <c r="AO23" s="785"/>
      <c r="AP23" s="780">
        <v>17071</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5880</v>
      </c>
      <c r="R28" s="809"/>
      <c r="S28" s="809"/>
      <c r="T28" s="809"/>
      <c r="U28" s="809"/>
      <c r="V28" s="809">
        <v>5518</v>
      </c>
      <c r="W28" s="809"/>
      <c r="X28" s="809"/>
      <c r="Y28" s="809"/>
      <c r="Z28" s="809"/>
      <c r="AA28" s="809">
        <v>361</v>
      </c>
      <c r="AB28" s="809"/>
      <c r="AC28" s="809"/>
      <c r="AD28" s="809"/>
      <c r="AE28" s="810"/>
      <c r="AF28" s="811">
        <v>361</v>
      </c>
      <c r="AG28" s="809"/>
      <c r="AH28" s="809"/>
      <c r="AI28" s="809"/>
      <c r="AJ28" s="812"/>
      <c r="AK28" s="813">
        <v>350</v>
      </c>
      <c r="AL28" s="804"/>
      <c r="AM28" s="804"/>
      <c r="AN28" s="804"/>
      <c r="AO28" s="804"/>
      <c r="AP28" s="804" t="s">
        <v>533</v>
      </c>
      <c r="AQ28" s="804"/>
      <c r="AR28" s="804"/>
      <c r="AS28" s="804"/>
      <c r="AT28" s="804"/>
      <c r="AU28" s="804" t="s">
        <v>534</v>
      </c>
      <c r="AV28" s="804"/>
      <c r="AW28" s="804"/>
      <c r="AX28" s="804"/>
      <c r="AY28" s="804"/>
      <c r="AZ28" s="805" t="s">
        <v>534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4225</v>
      </c>
      <c r="R29" s="745"/>
      <c r="S29" s="745"/>
      <c r="T29" s="745"/>
      <c r="U29" s="745"/>
      <c r="V29" s="745">
        <v>4217</v>
      </c>
      <c r="W29" s="745"/>
      <c r="X29" s="745"/>
      <c r="Y29" s="745"/>
      <c r="Z29" s="745"/>
      <c r="AA29" s="745">
        <v>8</v>
      </c>
      <c r="AB29" s="745"/>
      <c r="AC29" s="745"/>
      <c r="AD29" s="745"/>
      <c r="AE29" s="746"/>
      <c r="AF29" s="747">
        <v>8</v>
      </c>
      <c r="AG29" s="748"/>
      <c r="AH29" s="748"/>
      <c r="AI29" s="748"/>
      <c r="AJ29" s="749"/>
      <c r="AK29" s="816">
        <v>606</v>
      </c>
      <c r="AL29" s="817"/>
      <c r="AM29" s="817"/>
      <c r="AN29" s="817"/>
      <c r="AO29" s="817"/>
      <c r="AP29" s="817">
        <v>13</v>
      </c>
      <c r="AQ29" s="817"/>
      <c r="AR29" s="817"/>
      <c r="AS29" s="817"/>
      <c r="AT29" s="817"/>
      <c r="AU29" s="817" t="s">
        <v>534</v>
      </c>
      <c r="AV29" s="817"/>
      <c r="AW29" s="817"/>
      <c r="AX29" s="817"/>
      <c r="AY29" s="817"/>
      <c r="AZ29" s="818" t="s">
        <v>534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27</v>
      </c>
      <c r="R30" s="745"/>
      <c r="S30" s="745"/>
      <c r="T30" s="745"/>
      <c r="U30" s="745"/>
      <c r="V30" s="745">
        <v>22</v>
      </c>
      <c r="W30" s="745"/>
      <c r="X30" s="745"/>
      <c r="Y30" s="745"/>
      <c r="Z30" s="745"/>
      <c r="AA30" s="745">
        <v>5</v>
      </c>
      <c r="AB30" s="745"/>
      <c r="AC30" s="745"/>
      <c r="AD30" s="745"/>
      <c r="AE30" s="746"/>
      <c r="AF30" s="747">
        <v>5</v>
      </c>
      <c r="AG30" s="748"/>
      <c r="AH30" s="748"/>
      <c r="AI30" s="748"/>
      <c r="AJ30" s="749"/>
      <c r="AK30" s="816" t="s">
        <v>533</v>
      </c>
      <c r="AL30" s="817"/>
      <c r="AM30" s="817"/>
      <c r="AN30" s="817"/>
      <c r="AO30" s="817"/>
      <c r="AP30" s="817" t="s">
        <v>533</v>
      </c>
      <c r="AQ30" s="817"/>
      <c r="AR30" s="817"/>
      <c r="AS30" s="817"/>
      <c r="AT30" s="817"/>
      <c r="AU30" s="817" t="s">
        <v>534</v>
      </c>
      <c r="AV30" s="817"/>
      <c r="AW30" s="817"/>
      <c r="AX30" s="817"/>
      <c r="AY30" s="817"/>
      <c r="AZ30" s="818" t="s">
        <v>535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726</v>
      </c>
      <c r="R31" s="745"/>
      <c r="S31" s="745"/>
      <c r="T31" s="745"/>
      <c r="U31" s="745"/>
      <c r="V31" s="745">
        <v>725</v>
      </c>
      <c r="W31" s="745"/>
      <c r="X31" s="745"/>
      <c r="Y31" s="745"/>
      <c r="Z31" s="745"/>
      <c r="AA31" s="745">
        <v>1</v>
      </c>
      <c r="AB31" s="745"/>
      <c r="AC31" s="745"/>
      <c r="AD31" s="745"/>
      <c r="AE31" s="746"/>
      <c r="AF31" s="747">
        <v>1</v>
      </c>
      <c r="AG31" s="748"/>
      <c r="AH31" s="748"/>
      <c r="AI31" s="748"/>
      <c r="AJ31" s="749"/>
      <c r="AK31" s="816">
        <v>139</v>
      </c>
      <c r="AL31" s="817"/>
      <c r="AM31" s="817"/>
      <c r="AN31" s="817"/>
      <c r="AO31" s="817"/>
      <c r="AP31" s="817" t="s">
        <v>533</v>
      </c>
      <c r="AQ31" s="817"/>
      <c r="AR31" s="817"/>
      <c r="AS31" s="817"/>
      <c r="AT31" s="817"/>
      <c r="AU31" s="817" t="s">
        <v>534</v>
      </c>
      <c r="AV31" s="817"/>
      <c r="AW31" s="817"/>
      <c r="AX31" s="817"/>
      <c r="AY31" s="817"/>
      <c r="AZ31" s="818" t="s">
        <v>534</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381</v>
      </c>
      <c r="C32" s="742"/>
      <c r="D32" s="742"/>
      <c r="E32" s="742"/>
      <c r="F32" s="742"/>
      <c r="G32" s="742"/>
      <c r="H32" s="742"/>
      <c r="I32" s="742"/>
      <c r="J32" s="742"/>
      <c r="K32" s="742"/>
      <c r="L32" s="742"/>
      <c r="M32" s="742"/>
      <c r="N32" s="742"/>
      <c r="O32" s="742"/>
      <c r="P32" s="743"/>
      <c r="Q32" s="744">
        <v>1230</v>
      </c>
      <c r="R32" s="745"/>
      <c r="S32" s="745"/>
      <c r="T32" s="745"/>
      <c r="U32" s="745"/>
      <c r="V32" s="745">
        <v>984</v>
      </c>
      <c r="W32" s="745"/>
      <c r="X32" s="745"/>
      <c r="Y32" s="745"/>
      <c r="Z32" s="745"/>
      <c r="AA32" s="745">
        <v>246</v>
      </c>
      <c r="AB32" s="745"/>
      <c r="AC32" s="745"/>
      <c r="AD32" s="745"/>
      <c r="AE32" s="746"/>
      <c r="AF32" s="747">
        <v>926</v>
      </c>
      <c r="AG32" s="748"/>
      <c r="AH32" s="748"/>
      <c r="AI32" s="748"/>
      <c r="AJ32" s="749"/>
      <c r="AK32" s="816">
        <v>89</v>
      </c>
      <c r="AL32" s="817"/>
      <c r="AM32" s="817"/>
      <c r="AN32" s="817"/>
      <c r="AO32" s="817"/>
      <c r="AP32" s="817">
        <v>3936</v>
      </c>
      <c r="AQ32" s="817"/>
      <c r="AR32" s="817"/>
      <c r="AS32" s="817"/>
      <c r="AT32" s="817"/>
      <c r="AU32" s="817">
        <v>531</v>
      </c>
      <c r="AV32" s="817"/>
      <c r="AW32" s="817"/>
      <c r="AX32" s="817"/>
      <c r="AY32" s="817"/>
      <c r="AZ32" s="818" t="s">
        <v>534</v>
      </c>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23</v>
      </c>
      <c r="R33" s="745"/>
      <c r="S33" s="745"/>
      <c r="T33" s="745"/>
      <c r="U33" s="745"/>
      <c r="V33" s="745">
        <v>22</v>
      </c>
      <c r="W33" s="745"/>
      <c r="X33" s="745"/>
      <c r="Y33" s="745"/>
      <c r="Z33" s="745"/>
      <c r="AA33" s="745">
        <v>1</v>
      </c>
      <c r="AB33" s="745"/>
      <c r="AC33" s="745"/>
      <c r="AD33" s="745"/>
      <c r="AE33" s="746"/>
      <c r="AF33" s="747">
        <v>28</v>
      </c>
      <c r="AG33" s="748"/>
      <c r="AH33" s="748"/>
      <c r="AI33" s="748"/>
      <c r="AJ33" s="749"/>
      <c r="AK33" s="816">
        <v>23</v>
      </c>
      <c r="AL33" s="817"/>
      <c r="AM33" s="817"/>
      <c r="AN33" s="817"/>
      <c r="AO33" s="817"/>
      <c r="AP33" s="817">
        <v>94</v>
      </c>
      <c r="AQ33" s="817"/>
      <c r="AR33" s="817"/>
      <c r="AS33" s="817"/>
      <c r="AT33" s="817"/>
      <c r="AU33" s="817">
        <v>47</v>
      </c>
      <c r="AV33" s="817"/>
      <c r="AW33" s="817"/>
      <c r="AX33" s="817"/>
      <c r="AY33" s="817"/>
      <c r="AZ33" s="818" t="s">
        <v>535</v>
      </c>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384</v>
      </c>
      <c r="C34" s="742"/>
      <c r="D34" s="742"/>
      <c r="E34" s="742"/>
      <c r="F34" s="742"/>
      <c r="G34" s="742"/>
      <c r="H34" s="742"/>
      <c r="I34" s="742"/>
      <c r="J34" s="742"/>
      <c r="K34" s="742"/>
      <c r="L34" s="742"/>
      <c r="M34" s="742"/>
      <c r="N34" s="742"/>
      <c r="O34" s="742"/>
      <c r="P34" s="743"/>
      <c r="Q34" s="744">
        <v>187</v>
      </c>
      <c r="R34" s="745"/>
      <c r="S34" s="745"/>
      <c r="T34" s="745"/>
      <c r="U34" s="745"/>
      <c r="V34" s="745">
        <v>180</v>
      </c>
      <c r="W34" s="745"/>
      <c r="X34" s="745"/>
      <c r="Y34" s="745"/>
      <c r="Z34" s="745"/>
      <c r="AA34" s="745">
        <v>6</v>
      </c>
      <c r="AB34" s="745"/>
      <c r="AC34" s="745"/>
      <c r="AD34" s="745"/>
      <c r="AE34" s="746"/>
      <c r="AF34" s="747">
        <v>508</v>
      </c>
      <c r="AG34" s="748"/>
      <c r="AH34" s="748"/>
      <c r="AI34" s="748"/>
      <c r="AJ34" s="749"/>
      <c r="AK34" s="816" t="s">
        <v>533</v>
      </c>
      <c r="AL34" s="817"/>
      <c r="AM34" s="817"/>
      <c r="AN34" s="817"/>
      <c r="AO34" s="817"/>
      <c r="AP34" s="817" t="s">
        <v>533</v>
      </c>
      <c r="AQ34" s="817"/>
      <c r="AR34" s="817"/>
      <c r="AS34" s="817"/>
      <c r="AT34" s="817"/>
      <c r="AU34" s="817" t="s">
        <v>534</v>
      </c>
      <c r="AV34" s="817"/>
      <c r="AW34" s="817"/>
      <c r="AX34" s="817"/>
      <c r="AY34" s="817"/>
      <c r="AZ34" s="818" t="s">
        <v>534</v>
      </c>
      <c r="BA34" s="818"/>
      <c r="BB34" s="818"/>
      <c r="BC34" s="818"/>
      <c r="BD34" s="818"/>
      <c r="BE34" s="814" t="s">
        <v>382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385</v>
      </c>
      <c r="C35" s="742"/>
      <c r="D35" s="742"/>
      <c r="E35" s="742"/>
      <c r="F35" s="742"/>
      <c r="G35" s="742"/>
      <c r="H35" s="742"/>
      <c r="I35" s="742"/>
      <c r="J35" s="742"/>
      <c r="K35" s="742"/>
      <c r="L35" s="742"/>
      <c r="M35" s="742"/>
      <c r="N35" s="742"/>
      <c r="O35" s="742"/>
      <c r="P35" s="743"/>
      <c r="Q35" s="744">
        <v>1506</v>
      </c>
      <c r="R35" s="745"/>
      <c r="S35" s="745"/>
      <c r="T35" s="745"/>
      <c r="U35" s="745"/>
      <c r="V35" s="745">
        <v>1326</v>
      </c>
      <c r="W35" s="745"/>
      <c r="X35" s="745"/>
      <c r="Y35" s="745"/>
      <c r="Z35" s="745"/>
      <c r="AA35" s="745">
        <v>179</v>
      </c>
      <c r="AB35" s="745"/>
      <c r="AC35" s="745"/>
      <c r="AD35" s="745"/>
      <c r="AE35" s="746"/>
      <c r="AF35" s="747">
        <v>179</v>
      </c>
      <c r="AG35" s="748"/>
      <c r="AH35" s="748"/>
      <c r="AI35" s="748"/>
      <c r="AJ35" s="749"/>
      <c r="AK35" s="816">
        <v>325</v>
      </c>
      <c r="AL35" s="817"/>
      <c r="AM35" s="817"/>
      <c r="AN35" s="817"/>
      <c r="AO35" s="817"/>
      <c r="AP35" s="817">
        <v>6248</v>
      </c>
      <c r="AQ35" s="817"/>
      <c r="AR35" s="817"/>
      <c r="AS35" s="817"/>
      <c r="AT35" s="817"/>
      <c r="AU35" s="817">
        <v>2712</v>
      </c>
      <c r="AV35" s="817"/>
      <c r="AW35" s="817"/>
      <c r="AX35" s="817"/>
      <c r="AY35" s="817"/>
      <c r="AZ35" s="818" t="s">
        <v>535</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387</v>
      </c>
      <c r="C36" s="742"/>
      <c r="D36" s="742"/>
      <c r="E36" s="742"/>
      <c r="F36" s="742"/>
      <c r="G36" s="742"/>
      <c r="H36" s="742"/>
      <c r="I36" s="742"/>
      <c r="J36" s="742"/>
      <c r="K36" s="742"/>
      <c r="L36" s="742"/>
      <c r="M36" s="742"/>
      <c r="N36" s="742"/>
      <c r="O36" s="742"/>
      <c r="P36" s="743"/>
      <c r="Q36" s="744">
        <v>13</v>
      </c>
      <c r="R36" s="745"/>
      <c r="S36" s="745"/>
      <c r="T36" s="745"/>
      <c r="U36" s="745"/>
      <c r="V36" s="745">
        <v>13</v>
      </c>
      <c r="W36" s="745"/>
      <c r="X36" s="745"/>
      <c r="Y36" s="745"/>
      <c r="Z36" s="745"/>
      <c r="AA36" s="745" t="s">
        <v>533</v>
      </c>
      <c r="AB36" s="745"/>
      <c r="AC36" s="745"/>
      <c r="AD36" s="745"/>
      <c r="AE36" s="746"/>
      <c r="AF36" s="747" t="s">
        <v>110</v>
      </c>
      <c r="AG36" s="748"/>
      <c r="AH36" s="748"/>
      <c r="AI36" s="748"/>
      <c r="AJ36" s="749"/>
      <c r="AK36" s="816">
        <v>13</v>
      </c>
      <c r="AL36" s="817"/>
      <c r="AM36" s="817"/>
      <c r="AN36" s="817"/>
      <c r="AO36" s="817"/>
      <c r="AP36" s="817" t="s">
        <v>533</v>
      </c>
      <c r="AQ36" s="817"/>
      <c r="AR36" s="817"/>
      <c r="AS36" s="817"/>
      <c r="AT36" s="817"/>
      <c r="AU36" s="817" t="s">
        <v>535</v>
      </c>
      <c r="AV36" s="817"/>
      <c r="AW36" s="817"/>
      <c r="AX36" s="817"/>
      <c r="AY36" s="817"/>
      <c r="AZ36" s="818" t="s">
        <v>534</v>
      </c>
      <c r="BA36" s="818"/>
      <c r="BB36" s="818"/>
      <c r="BC36" s="818"/>
      <c r="BD36" s="818"/>
      <c r="BE36" s="814" t="s">
        <v>386</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2017</v>
      </c>
      <c r="AG63" s="828"/>
      <c r="AH63" s="828"/>
      <c r="AI63" s="828"/>
      <c r="AJ63" s="829"/>
      <c r="AK63" s="830"/>
      <c r="AL63" s="825"/>
      <c r="AM63" s="825"/>
      <c r="AN63" s="825"/>
      <c r="AO63" s="825"/>
      <c r="AP63" s="828">
        <v>10291</v>
      </c>
      <c r="AQ63" s="828"/>
      <c r="AR63" s="828"/>
      <c r="AS63" s="828"/>
      <c r="AT63" s="828"/>
      <c r="AU63" s="828">
        <v>3290</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392</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2756</v>
      </c>
      <c r="R68" s="852"/>
      <c r="S68" s="852"/>
      <c r="T68" s="852"/>
      <c r="U68" s="852"/>
      <c r="V68" s="852">
        <v>2297</v>
      </c>
      <c r="W68" s="852"/>
      <c r="X68" s="852"/>
      <c r="Y68" s="852"/>
      <c r="Z68" s="852"/>
      <c r="AA68" s="852">
        <v>459</v>
      </c>
      <c r="AB68" s="852"/>
      <c r="AC68" s="852"/>
      <c r="AD68" s="852"/>
      <c r="AE68" s="852"/>
      <c r="AF68" s="852">
        <v>459</v>
      </c>
      <c r="AG68" s="852"/>
      <c r="AH68" s="852"/>
      <c r="AI68" s="852"/>
      <c r="AJ68" s="852"/>
      <c r="AK68" s="852">
        <v>283</v>
      </c>
      <c r="AL68" s="852"/>
      <c r="AM68" s="852"/>
      <c r="AN68" s="852"/>
      <c r="AO68" s="852"/>
      <c r="AP68" s="852">
        <v>248</v>
      </c>
      <c r="AQ68" s="852"/>
      <c r="AR68" s="852"/>
      <c r="AS68" s="852"/>
      <c r="AT68" s="852"/>
      <c r="AU68" s="852">
        <v>53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549</v>
      </c>
      <c r="R69" s="817"/>
      <c r="S69" s="817"/>
      <c r="T69" s="817"/>
      <c r="U69" s="817"/>
      <c r="V69" s="817">
        <v>506</v>
      </c>
      <c r="W69" s="817"/>
      <c r="X69" s="817"/>
      <c r="Y69" s="817"/>
      <c r="Z69" s="817"/>
      <c r="AA69" s="817">
        <v>43</v>
      </c>
      <c r="AB69" s="817"/>
      <c r="AC69" s="817"/>
      <c r="AD69" s="817"/>
      <c r="AE69" s="817"/>
      <c r="AF69" s="817">
        <v>43</v>
      </c>
      <c r="AG69" s="817"/>
      <c r="AH69" s="817"/>
      <c r="AI69" s="817"/>
      <c r="AJ69" s="817"/>
      <c r="AK69" s="817">
        <v>5</v>
      </c>
      <c r="AL69" s="817"/>
      <c r="AM69" s="817"/>
      <c r="AN69" s="817"/>
      <c r="AO69" s="817"/>
      <c r="AP69" s="817">
        <v>1125</v>
      </c>
      <c r="AQ69" s="817"/>
      <c r="AR69" s="817"/>
      <c r="AS69" s="817"/>
      <c r="AT69" s="817"/>
      <c r="AU69" s="817">
        <v>577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451</v>
      </c>
      <c r="R70" s="817"/>
      <c r="S70" s="817"/>
      <c r="T70" s="817"/>
      <c r="U70" s="817"/>
      <c r="V70" s="817">
        <v>438</v>
      </c>
      <c r="W70" s="817"/>
      <c r="X70" s="817"/>
      <c r="Y70" s="817"/>
      <c r="Z70" s="817"/>
      <c r="AA70" s="817">
        <v>14</v>
      </c>
      <c r="AB70" s="817"/>
      <c r="AC70" s="817"/>
      <c r="AD70" s="817"/>
      <c r="AE70" s="817"/>
      <c r="AF70" s="817">
        <v>14</v>
      </c>
      <c r="AG70" s="817"/>
      <c r="AH70" s="817"/>
      <c r="AI70" s="817"/>
      <c r="AJ70" s="817"/>
      <c r="AK70" s="817">
        <v>10</v>
      </c>
      <c r="AL70" s="817"/>
      <c r="AM70" s="817"/>
      <c r="AN70" s="817"/>
      <c r="AO70" s="817"/>
      <c r="AP70" s="817">
        <v>299</v>
      </c>
      <c r="AQ70" s="817"/>
      <c r="AR70" s="817"/>
      <c r="AS70" s="817"/>
      <c r="AT70" s="817"/>
      <c r="AU70" s="817">
        <v>81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16</v>
      </c>
      <c r="R71" s="817"/>
      <c r="S71" s="817"/>
      <c r="T71" s="817"/>
      <c r="U71" s="817"/>
      <c r="V71" s="817">
        <v>12</v>
      </c>
      <c r="W71" s="817"/>
      <c r="X71" s="817"/>
      <c r="Y71" s="817"/>
      <c r="Z71" s="817"/>
      <c r="AA71" s="817">
        <v>4</v>
      </c>
      <c r="AB71" s="817"/>
      <c r="AC71" s="817"/>
      <c r="AD71" s="817"/>
      <c r="AE71" s="817"/>
      <c r="AF71" s="817">
        <v>4</v>
      </c>
      <c r="AG71" s="817"/>
      <c r="AH71" s="817"/>
      <c r="AI71" s="817"/>
      <c r="AJ71" s="817"/>
      <c r="AK71" s="817" t="s">
        <v>534</v>
      </c>
      <c r="AL71" s="817"/>
      <c r="AM71" s="817"/>
      <c r="AN71" s="817"/>
      <c r="AO71" s="817"/>
      <c r="AP71" s="817" t="s">
        <v>534</v>
      </c>
      <c r="AQ71" s="817"/>
      <c r="AR71" s="817"/>
      <c r="AS71" s="817"/>
      <c r="AT71" s="817"/>
      <c r="AU71" s="817" t="s">
        <v>534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17</v>
      </c>
      <c r="R72" s="817"/>
      <c r="S72" s="817"/>
      <c r="T72" s="817"/>
      <c r="U72" s="817"/>
      <c r="V72" s="817">
        <v>11</v>
      </c>
      <c r="W72" s="817"/>
      <c r="X72" s="817"/>
      <c r="Y72" s="817"/>
      <c r="Z72" s="817"/>
      <c r="AA72" s="817">
        <v>5</v>
      </c>
      <c r="AB72" s="817"/>
      <c r="AC72" s="817"/>
      <c r="AD72" s="817"/>
      <c r="AE72" s="817"/>
      <c r="AF72" s="817">
        <v>5</v>
      </c>
      <c r="AG72" s="817"/>
      <c r="AH72" s="817"/>
      <c r="AI72" s="817"/>
      <c r="AJ72" s="817"/>
      <c r="AK72" s="817" t="s">
        <v>534</v>
      </c>
      <c r="AL72" s="817"/>
      <c r="AM72" s="817"/>
      <c r="AN72" s="817"/>
      <c r="AO72" s="817"/>
      <c r="AP72" s="817" t="s">
        <v>535</v>
      </c>
      <c r="AQ72" s="817"/>
      <c r="AR72" s="817"/>
      <c r="AS72" s="817"/>
      <c r="AT72" s="817"/>
      <c r="AU72" s="817" t="s">
        <v>534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35</v>
      </c>
      <c r="R73" s="817"/>
      <c r="S73" s="817"/>
      <c r="T73" s="817"/>
      <c r="U73" s="817"/>
      <c r="V73" s="817">
        <v>32</v>
      </c>
      <c r="W73" s="817"/>
      <c r="X73" s="817"/>
      <c r="Y73" s="817"/>
      <c r="Z73" s="817"/>
      <c r="AA73" s="817">
        <v>3</v>
      </c>
      <c r="AB73" s="817"/>
      <c r="AC73" s="817"/>
      <c r="AD73" s="817"/>
      <c r="AE73" s="817"/>
      <c r="AF73" s="817">
        <v>3</v>
      </c>
      <c r="AG73" s="817"/>
      <c r="AH73" s="817"/>
      <c r="AI73" s="817"/>
      <c r="AJ73" s="817"/>
      <c r="AK73" s="817" t="s">
        <v>534</v>
      </c>
      <c r="AL73" s="817"/>
      <c r="AM73" s="817"/>
      <c r="AN73" s="817"/>
      <c r="AO73" s="817"/>
      <c r="AP73" s="817" t="s">
        <v>553</v>
      </c>
      <c r="AQ73" s="817"/>
      <c r="AR73" s="817"/>
      <c r="AS73" s="817"/>
      <c r="AT73" s="817"/>
      <c r="AU73" s="817" t="s">
        <v>534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542</v>
      </c>
      <c r="C74" s="860"/>
      <c r="D74" s="860"/>
      <c r="E74" s="860"/>
      <c r="F74" s="860"/>
      <c r="G74" s="860"/>
      <c r="H74" s="860"/>
      <c r="I74" s="860"/>
      <c r="J74" s="860"/>
      <c r="K74" s="860"/>
      <c r="L74" s="860"/>
      <c r="M74" s="860"/>
      <c r="N74" s="860"/>
      <c r="O74" s="860"/>
      <c r="P74" s="861"/>
      <c r="Q74" s="862">
        <v>731</v>
      </c>
      <c r="R74" s="817"/>
      <c r="S74" s="817"/>
      <c r="T74" s="817"/>
      <c r="U74" s="817"/>
      <c r="V74" s="817">
        <v>712</v>
      </c>
      <c r="W74" s="817"/>
      <c r="X74" s="817"/>
      <c r="Y74" s="817"/>
      <c r="Z74" s="817"/>
      <c r="AA74" s="817">
        <v>20</v>
      </c>
      <c r="AB74" s="817"/>
      <c r="AC74" s="817"/>
      <c r="AD74" s="817"/>
      <c r="AE74" s="817"/>
      <c r="AF74" s="817">
        <v>20</v>
      </c>
      <c r="AG74" s="817"/>
      <c r="AH74" s="817"/>
      <c r="AI74" s="817"/>
      <c r="AJ74" s="817"/>
      <c r="AK74" s="817">
        <v>525</v>
      </c>
      <c r="AL74" s="817"/>
      <c r="AM74" s="817"/>
      <c r="AN74" s="817"/>
      <c r="AO74" s="817"/>
      <c r="AP74" s="817" t="s">
        <v>554</v>
      </c>
      <c r="AQ74" s="817"/>
      <c r="AR74" s="817"/>
      <c r="AS74" s="817"/>
      <c r="AT74" s="817"/>
      <c r="AU74" s="817" t="s">
        <v>534</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543</v>
      </c>
      <c r="C75" s="860"/>
      <c r="D75" s="860"/>
      <c r="E75" s="860"/>
      <c r="F75" s="860"/>
      <c r="G75" s="860"/>
      <c r="H75" s="860"/>
      <c r="I75" s="860"/>
      <c r="J75" s="860"/>
      <c r="K75" s="860"/>
      <c r="L75" s="860"/>
      <c r="M75" s="860"/>
      <c r="N75" s="860"/>
      <c r="O75" s="860"/>
      <c r="P75" s="861"/>
      <c r="Q75" s="865">
        <v>79</v>
      </c>
      <c r="R75" s="866"/>
      <c r="S75" s="866"/>
      <c r="T75" s="866"/>
      <c r="U75" s="816"/>
      <c r="V75" s="867">
        <v>76</v>
      </c>
      <c r="W75" s="866"/>
      <c r="X75" s="866"/>
      <c r="Y75" s="866"/>
      <c r="Z75" s="816"/>
      <c r="AA75" s="867">
        <v>3</v>
      </c>
      <c r="AB75" s="866"/>
      <c r="AC75" s="866"/>
      <c r="AD75" s="866"/>
      <c r="AE75" s="816"/>
      <c r="AF75" s="867">
        <v>3</v>
      </c>
      <c r="AG75" s="866"/>
      <c r="AH75" s="866"/>
      <c r="AI75" s="866"/>
      <c r="AJ75" s="816"/>
      <c r="AK75" s="867">
        <v>1</v>
      </c>
      <c r="AL75" s="866"/>
      <c r="AM75" s="866"/>
      <c r="AN75" s="866"/>
      <c r="AO75" s="816"/>
      <c r="AP75" s="867" t="s">
        <v>535</v>
      </c>
      <c r="AQ75" s="866"/>
      <c r="AR75" s="866"/>
      <c r="AS75" s="866"/>
      <c r="AT75" s="816"/>
      <c r="AU75" s="867" t="s">
        <v>555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544</v>
      </c>
      <c r="C76" s="860"/>
      <c r="D76" s="860"/>
      <c r="E76" s="860"/>
      <c r="F76" s="860"/>
      <c r="G76" s="860"/>
      <c r="H76" s="860"/>
      <c r="I76" s="860"/>
      <c r="J76" s="860"/>
      <c r="K76" s="860"/>
      <c r="L76" s="860"/>
      <c r="M76" s="860"/>
      <c r="N76" s="860"/>
      <c r="O76" s="860"/>
      <c r="P76" s="861"/>
      <c r="Q76" s="865">
        <v>220669</v>
      </c>
      <c r="R76" s="866"/>
      <c r="S76" s="866"/>
      <c r="T76" s="866"/>
      <c r="U76" s="816"/>
      <c r="V76" s="867">
        <v>215980</v>
      </c>
      <c r="W76" s="866"/>
      <c r="X76" s="866"/>
      <c r="Y76" s="866"/>
      <c r="Z76" s="816"/>
      <c r="AA76" s="867">
        <v>4689</v>
      </c>
      <c r="AB76" s="866"/>
      <c r="AC76" s="866"/>
      <c r="AD76" s="866"/>
      <c r="AE76" s="816"/>
      <c r="AF76" s="867">
        <v>4689</v>
      </c>
      <c r="AG76" s="866"/>
      <c r="AH76" s="866"/>
      <c r="AI76" s="866"/>
      <c r="AJ76" s="816"/>
      <c r="AK76" s="867">
        <v>1346</v>
      </c>
      <c r="AL76" s="866"/>
      <c r="AM76" s="866"/>
      <c r="AN76" s="866"/>
      <c r="AO76" s="816"/>
      <c r="AP76" s="867" t="s">
        <v>534</v>
      </c>
      <c r="AQ76" s="866"/>
      <c r="AR76" s="866"/>
      <c r="AS76" s="866"/>
      <c r="AT76" s="816"/>
      <c r="AU76" s="867" t="s">
        <v>534</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545</v>
      </c>
      <c r="C77" s="860"/>
      <c r="D77" s="860"/>
      <c r="E77" s="860"/>
      <c r="F77" s="860"/>
      <c r="G77" s="860"/>
      <c r="H77" s="860"/>
      <c r="I77" s="860"/>
      <c r="J77" s="860"/>
      <c r="K77" s="860"/>
      <c r="L77" s="860"/>
      <c r="M77" s="860"/>
      <c r="N77" s="860"/>
      <c r="O77" s="860"/>
      <c r="P77" s="861"/>
      <c r="Q77" s="865">
        <v>9</v>
      </c>
      <c r="R77" s="866"/>
      <c r="S77" s="866"/>
      <c r="T77" s="866"/>
      <c r="U77" s="816"/>
      <c r="V77" s="867">
        <v>4</v>
      </c>
      <c r="W77" s="866"/>
      <c r="X77" s="866"/>
      <c r="Y77" s="866"/>
      <c r="Z77" s="816"/>
      <c r="AA77" s="867">
        <v>5</v>
      </c>
      <c r="AB77" s="866"/>
      <c r="AC77" s="866"/>
      <c r="AD77" s="866"/>
      <c r="AE77" s="816"/>
      <c r="AF77" s="867">
        <v>5</v>
      </c>
      <c r="AG77" s="866"/>
      <c r="AH77" s="866"/>
      <c r="AI77" s="866"/>
      <c r="AJ77" s="816"/>
      <c r="AK77" s="867" t="s">
        <v>534</v>
      </c>
      <c r="AL77" s="866"/>
      <c r="AM77" s="866"/>
      <c r="AN77" s="866"/>
      <c r="AO77" s="816"/>
      <c r="AP77" s="867" t="s">
        <v>535</v>
      </c>
      <c r="AQ77" s="866"/>
      <c r="AR77" s="866"/>
      <c r="AS77" s="866"/>
      <c r="AT77" s="816"/>
      <c r="AU77" s="867" t="s">
        <v>534</v>
      </c>
      <c r="AV77" s="866"/>
      <c r="AW77" s="866"/>
      <c r="AX77" s="866"/>
      <c r="AY77" s="816"/>
      <c r="AZ77" s="863" t="s">
        <v>558</v>
      </c>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5245</v>
      </c>
      <c r="AG88" s="828"/>
      <c r="AH88" s="828"/>
      <c r="AI88" s="828"/>
      <c r="AJ88" s="828"/>
      <c r="AK88" s="825"/>
      <c r="AL88" s="825"/>
      <c r="AM88" s="825"/>
      <c r="AN88" s="825"/>
      <c r="AO88" s="825"/>
      <c r="AP88" s="828">
        <v>1672</v>
      </c>
      <c r="AQ88" s="828"/>
      <c r="AR88" s="828"/>
      <c r="AS88" s="828"/>
      <c r="AT88" s="828"/>
      <c r="AU88" s="828">
        <v>711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224</v>
      </c>
      <c r="CS102" s="836"/>
      <c r="CT102" s="836"/>
      <c r="CU102" s="836"/>
      <c r="CV102" s="879"/>
      <c r="CW102" s="878">
        <v>110</v>
      </c>
      <c r="CX102" s="836"/>
      <c r="CY102" s="836"/>
      <c r="CZ102" s="836"/>
      <c r="DA102" s="879"/>
      <c r="DB102" s="878">
        <v>48</v>
      </c>
      <c r="DC102" s="836"/>
      <c r="DD102" s="836"/>
      <c r="DE102" s="836"/>
      <c r="DF102" s="879"/>
      <c r="DG102" s="878" t="s">
        <v>556</v>
      </c>
      <c r="DH102" s="836"/>
      <c r="DI102" s="836"/>
      <c r="DJ102" s="836"/>
      <c r="DK102" s="879"/>
      <c r="DL102" s="878" t="s">
        <v>557</v>
      </c>
      <c r="DM102" s="836"/>
      <c r="DN102" s="836"/>
      <c r="DO102" s="836"/>
      <c r="DP102" s="879"/>
      <c r="DQ102" s="878" t="s">
        <v>557</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284</v>
      </c>
      <c r="AG109" s="881"/>
      <c r="AH109" s="881"/>
      <c r="AI109" s="881"/>
      <c r="AJ109" s="882"/>
      <c r="AK109" s="880" t="s">
        <v>283</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284</v>
      </c>
      <c r="BW109" s="881"/>
      <c r="BX109" s="881"/>
      <c r="BY109" s="881"/>
      <c r="BZ109" s="882"/>
      <c r="CA109" s="880" t="s">
        <v>283</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284</v>
      </c>
      <c r="DM109" s="881"/>
      <c r="DN109" s="881"/>
      <c r="DO109" s="881"/>
      <c r="DP109" s="882"/>
      <c r="DQ109" s="880" t="s">
        <v>283</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1510488</v>
      </c>
      <c r="AB110" s="888"/>
      <c r="AC110" s="888"/>
      <c r="AD110" s="888"/>
      <c r="AE110" s="889"/>
      <c r="AF110" s="890">
        <v>1527703</v>
      </c>
      <c r="AG110" s="888"/>
      <c r="AH110" s="888"/>
      <c r="AI110" s="888"/>
      <c r="AJ110" s="889"/>
      <c r="AK110" s="890">
        <v>1498366</v>
      </c>
      <c r="AL110" s="888"/>
      <c r="AM110" s="888"/>
      <c r="AN110" s="888"/>
      <c r="AO110" s="889"/>
      <c r="AP110" s="891">
        <v>15</v>
      </c>
      <c r="AQ110" s="892"/>
      <c r="AR110" s="892"/>
      <c r="AS110" s="892"/>
      <c r="AT110" s="893"/>
      <c r="AU110" s="894" t="s">
        <v>60</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16383331</v>
      </c>
      <c r="BR110" s="925"/>
      <c r="BS110" s="925"/>
      <c r="BT110" s="925"/>
      <c r="BU110" s="925"/>
      <c r="BV110" s="925">
        <v>16701044</v>
      </c>
      <c r="BW110" s="925"/>
      <c r="BX110" s="925"/>
      <c r="BY110" s="925"/>
      <c r="BZ110" s="925"/>
      <c r="CA110" s="925">
        <v>17071145</v>
      </c>
      <c r="CB110" s="925"/>
      <c r="CC110" s="925"/>
      <c r="CD110" s="925"/>
      <c r="CE110" s="925"/>
      <c r="CF110" s="939">
        <v>170.7</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470703</v>
      </c>
      <c r="BR111" s="918"/>
      <c r="BS111" s="918"/>
      <c r="BT111" s="918"/>
      <c r="BU111" s="918"/>
      <c r="BV111" s="918">
        <v>425314</v>
      </c>
      <c r="BW111" s="918"/>
      <c r="BX111" s="918"/>
      <c r="BY111" s="918"/>
      <c r="BZ111" s="918"/>
      <c r="CA111" s="918">
        <v>376132</v>
      </c>
      <c r="CB111" s="918"/>
      <c r="CC111" s="918"/>
      <c r="CD111" s="918"/>
      <c r="CE111" s="918"/>
      <c r="CF111" s="912">
        <v>3.8</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3094455</v>
      </c>
      <c r="BR112" s="918"/>
      <c r="BS112" s="918"/>
      <c r="BT112" s="918"/>
      <c r="BU112" s="918"/>
      <c r="BV112" s="918">
        <v>3051254</v>
      </c>
      <c r="BW112" s="918"/>
      <c r="BX112" s="918"/>
      <c r="BY112" s="918"/>
      <c r="BZ112" s="918"/>
      <c r="CA112" s="918">
        <v>3289744</v>
      </c>
      <c r="CB112" s="918"/>
      <c r="CC112" s="918"/>
      <c r="CD112" s="918"/>
      <c r="CE112" s="918"/>
      <c r="CF112" s="912">
        <v>32.9</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301133</v>
      </c>
      <c r="AB113" s="932"/>
      <c r="AC113" s="932"/>
      <c r="AD113" s="932"/>
      <c r="AE113" s="933"/>
      <c r="AF113" s="934">
        <v>279516</v>
      </c>
      <c r="AG113" s="932"/>
      <c r="AH113" s="932"/>
      <c r="AI113" s="932"/>
      <c r="AJ113" s="933"/>
      <c r="AK113" s="934">
        <v>320391</v>
      </c>
      <c r="AL113" s="932"/>
      <c r="AM113" s="932"/>
      <c r="AN113" s="932"/>
      <c r="AO113" s="933"/>
      <c r="AP113" s="935">
        <v>3.2</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793635</v>
      </c>
      <c r="BR113" s="918"/>
      <c r="BS113" s="918"/>
      <c r="BT113" s="918"/>
      <c r="BU113" s="918"/>
      <c r="BV113" s="918">
        <v>726483</v>
      </c>
      <c r="BW113" s="918"/>
      <c r="BX113" s="918"/>
      <c r="BY113" s="918"/>
      <c r="BZ113" s="918"/>
      <c r="CA113" s="918">
        <v>710553</v>
      </c>
      <c r="CB113" s="918"/>
      <c r="CC113" s="918"/>
      <c r="CD113" s="918"/>
      <c r="CE113" s="918"/>
      <c r="CF113" s="912">
        <v>7.1</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77811</v>
      </c>
      <c r="AB114" s="957"/>
      <c r="AC114" s="957"/>
      <c r="AD114" s="957"/>
      <c r="AE114" s="958"/>
      <c r="AF114" s="959">
        <v>74286</v>
      </c>
      <c r="AG114" s="957"/>
      <c r="AH114" s="957"/>
      <c r="AI114" s="957"/>
      <c r="AJ114" s="958"/>
      <c r="AK114" s="959">
        <v>74278</v>
      </c>
      <c r="AL114" s="957"/>
      <c r="AM114" s="957"/>
      <c r="AN114" s="957"/>
      <c r="AO114" s="958"/>
      <c r="AP114" s="960">
        <v>0.7</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2785033</v>
      </c>
      <c r="BR114" s="918"/>
      <c r="BS114" s="918"/>
      <c r="BT114" s="918"/>
      <c r="BU114" s="918"/>
      <c r="BV114" s="918">
        <v>2548024</v>
      </c>
      <c r="BW114" s="918"/>
      <c r="BX114" s="918"/>
      <c r="BY114" s="918"/>
      <c r="BZ114" s="918"/>
      <c r="CA114" s="918">
        <v>2494071</v>
      </c>
      <c r="CB114" s="918"/>
      <c r="CC114" s="918"/>
      <c r="CD114" s="918"/>
      <c r="CE114" s="918"/>
      <c r="CF114" s="912">
        <v>24.9</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53136</v>
      </c>
      <c r="AB115" s="932"/>
      <c r="AC115" s="932"/>
      <c r="AD115" s="932"/>
      <c r="AE115" s="933"/>
      <c r="AF115" s="934">
        <v>49408</v>
      </c>
      <c r="AG115" s="932"/>
      <c r="AH115" s="932"/>
      <c r="AI115" s="932"/>
      <c r="AJ115" s="933"/>
      <c r="AK115" s="934">
        <v>28148</v>
      </c>
      <c r="AL115" s="932"/>
      <c r="AM115" s="932"/>
      <c r="AN115" s="932"/>
      <c r="AO115" s="933"/>
      <c r="AP115" s="935">
        <v>0.3</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14618</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v>
      </c>
      <c r="AB116" s="957"/>
      <c r="AC116" s="957"/>
      <c r="AD116" s="957"/>
      <c r="AE116" s="958"/>
      <c r="AF116" s="959">
        <v>12</v>
      </c>
      <c r="AG116" s="957"/>
      <c r="AH116" s="957"/>
      <c r="AI116" s="957"/>
      <c r="AJ116" s="958"/>
      <c r="AK116" s="959">
        <v>2</v>
      </c>
      <c r="AL116" s="957"/>
      <c r="AM116" s="957"/>
      <c r="AN116" s="957"/>
      <c r="AO116" s="958"/>
      <c r="AP116" s="960">
        <v>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v>67</v>
      </c>
      <c r="DM116" s="957"/>
      <c r="DN116" s="957"/>
      <c r="DO116" s="957"/>
      <c r="DP116" s="958"/>
      <c r="DQ116" s="959">
        <v>45</v>
      </c>
      <c r="DR116" s="957"/>
      <c r="DS116" s="957"/>
      <c r="DT116" s="957"/>
      <c r="DU116" s="958"/>
      <c r="DV116" s="960">
        <v>0</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1942570</v>
      </c>
      <c r="AB117" s="964"/>
      <c r="AC117" s="964"/>
      <c r="AD117" s="964"/>
      <c r="AE117" s="965"/>
      <c r="AF117" s="963">
        <v>1930925</v>
      </c>
      <c r="AG117" s="964"/>
      <c r="AH117" s="964"/>
      <c r="AI117" s="964"/>
      <c r="AJ117" s="965"/>
      <c r="AK117" s="963">
        <v>1921185</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284</v>
      </c>
      <c r="AG118" s="881"/>
      <c r="AH118" s="881"/>
      <c r="AI118" s="881"/>
      <c r="AJ118" s="882"/>
      <c r="AK118" s="880" t="s">
        <v>283</v>
      </c>
      <c r="AL118" s="881"/>
      <c r="AM118" s="881"/>
      <c r="AN118" s="881"/>
      <c r="AO118" s="882"/>
      <c r="AP118" s="988" t="s">
        <v>403</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431</v>
      </c>
      <c r="BP118" s="992"/>
      <c r="BQ118" s="983">
        <v>23527157</v>
      </c>
      <c r="BR118" s="984"/>
      <c r="BS118" s="984"/>
      <c r="BT118" s="984"/>
      <c r="BU118" s="984"/>
      <c r="BV118" s="984">
        <v>23452119</v>
      </c>
      <c r="BW118" s="984"/>
      <c r="BX118" s="984"/>
      <c r="BY118" s="984"/>
      <c r="BZ118" s="984"/>
      <c r="CA118" s="984">
        <v>23941645</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6647652</v>
      </c>
      <c r="BR119" s="925"/>
      <c r="BS119" s="925"/>
      <c r="BT119" s="925"/>
      <c r="BU119" s="925"/>
      <c r="BV119" s="925">
        <v>7237721</v>
      </c>
      <c r="BW119" s="925"/>
      <c r="BX119" s="925"/>
      <c r="BY119" s="925"/>
      <c r="BZ119" s="925"/>
      <c r="CA119" s="925">
        <v>7987672</v>
      </c>
      <c r="CB119" s="925"/>
      <c r="CC119" s="925"/>
      <c r="CD119" s="925"/>
      <c r="CE119" s="925"/>
      <c r="CF119" s="939">
        <v>79.900000000000006</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456085</v>
      </c>
      <c r="DH119" s="996"/>
      <c r="DI119" s="996"/>
      <c r="DJ119" s="996"/>
      <c r="DK119" s="997"/>
      <c r="DL119" s="998">
        <v>425247</v>
      </c>
      <c r="DM119" s="996"/>
      <c r="DN119" s="996"/>
      <c r="DO119" s="996"/>
      <c r="DP119" s="997"/>
      <c r="DQ119" s="998">
        <v>376087</v>
      </c>
      <c r="DR119" s="996"/>
      <c r="DS119" s="996"/>
      <c r="DT119" s="996"/>
      <c r="DU119" s="997"/>
      <c r="DV119" s="999">
        <v>3.8</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6433758</v>
      </c>
      <c r="BR120" s="918"/>
      <c r="BS120" s="918"/>
      <c r="BT120" s="918"/>
      <c r="BU120" s="918"/>
      <c r="BV120" s="918">
        <v>6472499</v>
      </c>
      <c r="BW120" s="918"/>
      <c r="BX120" s="918"/>
      <c r="BY120" s="918"/>
      <c r="BZ120" s="918"/>
      <c r="CA120" s="918">
        <v>6442150</v>
      </c>
      <c r="CB120" s="918"/>
      <c r="CC120" s="918"/>
      <c r="CD120" s="918"/>
      <c r="CE120" s="918"/>
      <c r="CF120" s="912">
        <v>64.400000000000006</v>
      </c>
      <c r="CG120" s="913"/>
      <c r="CH120" s="913"/>
      <c r="CI120" s="913"/>
      <c r="CJ120" s="913"/>
      <c r="CK120" s="1011" t="s">
        <v>437</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2440592</v>
      </c>
      <c r="DH120" s="925"/>
      <c r="DI120" s="925"/>
      <c r="DJ120" s="925"/>
      <c r="DK120" s="925"/>
      <c r="DL120" s="925">
        <v>2452452</v>
      </c>
      <c r="DM120" s="925"/>
      <c r="DN120" s="925"/>
      <c r="DO120" s="925"/>
      <c r="DP120" s="925"/>
      <c r="DQ120" s="925">
        <v>2711603</v>
      </c>
      <c r="DR120" s="925"/>
      <c r="DS120" s="925"/>
      <c r="DT120" s="925"/>
      <c r="DU120" s="925"/>
      <c r="DV120" s="926">
        <v>27.1</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14294642</v>
      </c>
      <c r="BR121" s="984"/>
      <c r="BS121" s="984"/>
      <c r="BT121" s="984"/>
      <c r="BU121" s="984"/>
      <c r="BV121" s="984">
        <v>14574661</v>
      </c>
      <c r="BW121" s="984"/>
      <c r="BX121" s="984"/>
      <c r="BY121" s="984"/>
      <c r="BZ121" s="984"/>
      <c r="CA121" s="984">
        <v>15519484</v>
      </c>
      <c r="CB121" s="984"/>
      <c r="CC121" s="984"/>
      <c r="CD121" s="984"/>
      <c r="CE121" s="984"/>
      <c r="CF121" s="1022">
        <v>155.19999999999999</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v>653863</v>
      </c>
      <c r="DH121" s="918"/>
      <c r="DI121" s="918"/>
      <c r="DJ121" s="918"/>
      <c r="DK121" s="918"/>
      <c r="DL121" s="918">
        <v>598802</v>
      </c>
      <c r="DM121" s="918"/>
      <c r="DN121" s="918"/>
      <c r="DO121" s="918"/>
      <c r="DP121" s="918"/>
      <c r="DQ121" s="918">
        <v>531341</v>
      </c>
      <c r="DR121" s="918"/>
      <c r="DS121" s="918"/>
      <c r="DT121" s="918"/>
      <c r="DU121" s="918"/>
      <c r="DV121" s="919">
        <v>5.3</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440</v>
      </c>
      <c r="BP122" s="992"/>
      <c r="BQ122" s="1032">
        <v>27376052</v>
      </c>
      <c r="BR122" s="1033"/>
      <c r="BS122" s="1033"/>
      <c r="BT122" s="1033"/>
      <c r="BU122" s="1033"/>
      <c r="BV122" s="1033">
        <v>28284881</v>
      </c>
      <c r="BW122" s="1033"/>
      <c r="BX122" s="1033"/>
      <c r="BY122" s="1033"/>
      <c r="BZ122" s="1033"/>
      <c r="CA122" s="1033">
        <v>29949306</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t="s">
        <v>110</v>
      </c>
      <c r="DH122" s="918"/>
      <c r="DI122" s="918"/>
      <c r="DJ122" s="918"/>
      <c r="DK122" s="918"/>
      <c r="DL122" s="918" t="s">
        <v>110</v>
      </c>
      <c r="DM122" s="918"/>
      <c r="DN122" s="918"/>
      <c r="DO122" s="918"/>
      <c r="DP122" s="918"/>
      <c r="DQ122" s="918">
        <v>46800</v>
      </c>
      <c r="DR122" s="918"/>
      <c r="DS122" s="918"/>
      <c r="DT122" s="918"/>
      <c r="DU122" s="918"/>
      <c r="DV122" s="919">
        <v>0.5</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110</v>
      </c>
      <c r="BR123" s="1025"/>
      <c r="BS123" s="1025"/>
      <c r="BT123" s="1025"/>
      <c r="BU123" s="1025"/>
      <c r="BV123" s="1025" t="s">
        <v>110</v>
      </c>
      <c r="BW123" s="1025"/>
      <c r="BX123" s="1025"/>
      <c r="BY123" s="1025"/>
      <c r="BZ123" s="1025"/>
      <c r="CA123" s="1025" t="s">
        <v>110</v>
      </c>
      <c r="CB123" s="1025"/>
      <c r="CC123" s="1025"/>
      <c r="CD123" s="1025"/>
      <c r="CE123" s="1025"/>
      <c r="CF123" s="1026"/>
      <c r="CG123" s="1027"/>
      <c r="CH123" s="1027"/>
      <c r="CI123" s="1027"/>
      <c r="CJ123" s="1028"/>
      <c r="CK123" s="1014"/>
      <c r="CL123" s="1015"/>
      <c r="CM123" s="1015"/>
      <c r="CN123" s="1015"/>
      <c r="CO123" s="1016"/>
      <c r="CP123" s="1005" t="s">
        <v>384</v>
      </c>
      <c r="CQ123" s="1006"/>
      <c r="CR123" s="1006"/>
      <c r="CS123" s="1006"/>
      <c r="CT123" s="1006"/>
      <c r="CU123" s="1006"/>
      <c r="CV123" s="1006"/>
      <c r="CW123" s="1006"/>
      <c r="CX123" s="1006"/>
      <c r="CY123" s="1006"/>
      <c r="CZ123" s="1006"/>
      <c r="DA123" s="1006"/>
      <c r="DB123" s="1006"/>
      <c r="DC123" s="1006"/>
      <c r="DD123" s="1006"/>
      <c r="DE123" s="1006"/>
      <c r="DF123" s="1007"/>
      <c r="DG123" s="956" t="s">
        <v>110</v>
      </c>
      <c r="DH123" s="957"/>
      <c r="DI123" s="957"/>
      <c r="DJ123" s="957"/>
      <c r="DK123" s="958"/>
      <c r="DL123" s="959" t="s">
        <v>110</v>
      </c>
      <c r="DM123" s="957"/>
      <c r="DN123" s="957"/>
      <c r="DO123" s="957"/>
      <c r="DP123" s="958"/>
      <c r="DQ123" s="959" t="s">
        <v>110</v>
      </c>
      <c r="DR123" s="957"/>
      <c r="DS123" s="957"/>
      <c r="DT123" s="957"/>
      <c r="DU123" s="958"/>
      <c r="DV123" s="960" t="s">
        <v>110</v>
      </c>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50355</v>
      </c>
      <c r="AB126" s="957"/>
      <c r="AC126" s="957"/>
      <c r="AD126" s="957"/>
      <c r="AE126" s="958"/>
      <c r="AF126" s="959">
        <v>46147</v>
      </c>
      <c r="AG126" s="957"/>
      <c r="AH126" s="957"/>
      <c r="AI126" s="957"/>
      <c r="AJ126" s="958"/>
      <c r="AK126" s="959">
        <v>24736</v>
      </c>
      <c r="AL126" s="957"/>
      <c r="AM126" s="957"/>
      <c r="AN126" s="957"/>
      <c r="AO126" s="958"/>
      <c r="AP126" s="960">
        <v>0.2</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2781</v>
      </c>
      <c r="AB127" s="957"/>
      <c r="AC127" s="957"/>
      <c r="AD127" s="957"/>
      <c r="AE127" s="958"/>
      <c r="AF127" s="959">
        <v>3261</v>
      </c>
      <c r="AG127" s="957"/>
      <c r="AH127" s="957"/>
      <c r="AI127" s="957"/>
      <c r="AJ127" s="958"/>
      <c r="AK127" s="959">
        <v>3412</v>
      </c>
      <c r="AL127" s="957"/>
      <c r="AM127" s="957"/>
      <c r="AN127" s="957"/>
      <c r="AO127" s="958"/>
      <c r="AP127" s="960">
        <v>0</v>
      </c>
      <c r="AQ127" s="961"/>
      <c r="AR127" s="961"/>
      <c r="AS127" s="961"/>
      <c r="AT127" s="962"/>
      <c r="AU127" s="233"/>
      <c r="AV127" s="233"/>
      <c r="AW127" s="233"/>
      <c r="AX127" s="884" t="s">
        <v>451</v>
      </c>
      <c r="AY127" s="885"/>
      <c r="AZ127" s="885"/>
      <c r="BA127" s="885"/>
      <c r="BB127" s="885"/>
      <c r="BC127" s="885"/>
      <c r="BD127" s="885"/>
      <c r="BE127" s="886"/>
      <c r="BF127" s="1039" t="s">
        <v>110</v>
      </c>
      <c r="BG127" s="1040"/>
      <c r="BH127" s="1040"/>
      <c r="BI127" s="1040"/>
      <c r="BJ127" s="1040"/>
      <c r="BK127" s="1040"/>
      <c r="BL127" s="1049"/>
      <c r="BM127" s="1039">
        <v>13.14</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497089</v>
      </c>
      <c r="AB128" s="1088"/>
      <c r="AC128" s="1088"/>
      <c r="AD128" s="1088"/>
      <c r="AE128" s="1089"/>
      <c r="AF128" s="1090">
        <v>555398</v>
      </c>
      <c r="AG128" s="1088"/>
      <c r="AH128" s="1088"/>
      <c r="AI128" s="1088"/>
      <c r="AJ128" s="1089"/>
      <c r="AK128" s="1090">
        <v>585676</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110</v>
      </c>
      <c r="BG128" s="1065"/>
      <c r="BH128" s="1065"/>
      <c r="BI128" s="1065"/>
      <c r="BJ128" s="1065"/>
      <c r="BK128" s="1065"/>
      <c r="BL128" s="1066"/>
      <c r="BM128" s="1064">
        <v>18.14</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11199380</v>
      </c>
      <c r="AB129" s="957"/>
      <c r="AC129" s="957"/>
      <c r="AD129" s="957"/>
      <c r="AE129" s="958"/>
      <c r="AF129" s="959">
        <v>11267700</v>
      </c>
      <c r="AG129" s="957"/>
      <c r="AH129" s="957"/>
      <c r="AI129" s="957"/>
      <c r="AJ129" s="958"/>
      <c r="AK129" s="959">
        <v>11307990</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0.8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1291152</v>
      </c>
      <c r="AB130" s="957"/>
      <c r="AC130" s="957"/>
      <c r="AD130" s="957"/>
      <c r="AE130" s="958"/>
      <c r="AF130" s="959">
        <v>1297730</v>
      </c>
      <c r="AG130" s="957"/>
      <c r="AH130" s="957"/>
      <c r="AI130" s="957"/>
      <c r="AJ130" s="958"/>
      <c r="AK130" s="959">
        <v>1307410</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9908228</v>
      </c>
      <c r="AB131" s="996"/>
      <c r="AC131" s="996"/>
      <c r="AD131" s="996"/>
      <c r="AE131" s="997"/>
      <c r="AF131" s="998">
        <v>9969970</v>
      </c>
      <c r="AG131" s="996"/>
      <c r="AH131" s="996"/>
      <c r="AI131" s="996"/>
      <c r="AJ131" s="997"/>
      <c r="AK131" s="998">
        <v>10000580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1.557584262</v>
      </c>
      <c r="AB132" s="1102"/>
      <c r="AC132" s="1102"/>
      <c r="AD132" s="1102"/>
      <c r="AE132" s="1103"/>
      <c r="AF132" s="1104">
        <v>0.78031328099999997</v>
      </c>
      <c r="AG132" s="1102"/>
      <c r="AH132" s="1102"/>
      <c r="AI132" s="1102"/>
      <c r="AJ132" s="1103"/>
      <c r="AK132" s="1104">
        <v>0.28097370399999999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2</v>
      </c>
      <c r="AB133" s="1109"/>
      <c r="AC133" s="1109"/>
      <c r="AD133" s="1109"/>
      <c r="AE133" s="1110"/>
      <c r="AF133" s="1108">
        <v>1.1000000000000001</v>
      </c>
      <c r="AG133" s="1109"/>
      <c r="AH133" s="1109"/>
      <c r="AI133" s="1109"/>
      <c r="AJ133" s="1110"/>
      <c r="AK133" s="1108">
        <v>0.8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AE49" sqref="AE4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49"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40" workbookViewId="0">
      <selection activeCell="I66" sqref="I6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2980806</v>
      </c>
      <c r="L9" s="264">
        <v>52856</v>
      </c>
      <c r="M9" s="265">
        <v>59577</v>
      </c>
      <c r="N9" s="266">
        <v>-11.3</v>
      </c>
    </row>
    <row r="10" spans="1:16">
      <c r="A10" s="248"/>
      <c r="B10" s="244"/>
      <c r="C10" s="244"/>
      <c r="D10" s="244"/>
      <c r="E10" s="244"/>
      <c r="F10" s="244"/>
      <c r="G10" s="1117" t="s">
        <v>473</v>
      </c>
      <c r="H10" s="1118"/>
      <c r="I10" s="1118"/>
      <c r="J10" s="1119"/>
      <c r="K10" s="267">
        <v>291705</v>
      </c>
      <c r="L10" s="268">
        <v>5173</v>
      </c>
      <c r="M10" s="269">
        <v>6072</v>
      </c>
      <c r="N10" s="270">
        <v>-14.8</v>
      </c>
    </row>
    <row r="11" spans="1:16" ht="13.5" customHeight="1">
      <c r="A11" s="248"/>
      <c r="B11" s="244"/>
      <c r="C11" s="244"/>
      <c r="D11" s="244"/>
      <c r="E11" s="244"/>
      <c r="F11" s="244"/>
      <c r="G11" s="1117" t="s">
        <v>474</v>
      </c>
      <c r="H11" s="1118"/>
      <c r="I11" s="1118"/>
      <c r="J11" s="1119"/>
      <c r="K11" s="267">
        <v>143806</v>
      </c>
      <c r="L11" s="268">
        <v>2550</v>
      </c>
      <c r="M11" s="269">
        <v>6337</v>
      </c>
      <c r="N11" s="270">
        <v>-59.8</v>
      </c>
    </row>
    <row r="12" spans="1:16" ht="13.5" customHeight="1">
      <c r="A12" s="248"/>
      <c r="B12" s="244"/>
      <c r="C12" s="244"/>
      <c r="D12" s="244"/>
      <c r="E12" s="244"/>
      <c r="F12" s="244"/>
      <c r="G12" s="1117" t="s">
        <v>475</v>
      </c>
      <c r="H12" s="1118"/>
      <c r="I12" s="1118"/>
      <c r="J12" s="1119"/>
      <c r="K12" s="267" t="s">
        <v>476</v>
      </c>
      <c r="L12" s="268" t="s">
        <v>476</v>
      </c>
      <c r="M12" s="269">
        <v>1374</v>
      </c>
      <c r="N12" s="270" t="s">
        <v>476</v>
      </c>
    </row>
    <row r="13" spans="1:16" ht="13.5" customHeight="1">
      <c r="A13" s="248"/>
      <c r="B13" s="244"/>
      <c r="C13" s="244"/>
      <c r="D13" s="244"/>
      <c r="E13" s="244"/>
      <c r="F13" s="244"/>
      <c r="G13" s="1117" t="s">
        <v>477</v>
      </c>
      <c r="H13" s="1118"/>
      <c r="I13" s="1118"/>
      <c r="J13" s="1119"/>
      <c r="K13" s="267" t="s">
        <v>476</v>
      </c>
      <c r="L13" s="268" t="s">
        <v>476</v>
      </c>
      <c r="M13" s="269" t="s">
        <v>476</v>
      </c>
      <c r="N13" s="270" t="s">
        <v>476</v>
      </c>
    </row>
    <row r="14" spans="1:16" ht="13.5" customHeight="1">
      <c r="A14" s="248"/>
      <c r="B14" s="244"/>
      <c r="C14" s="244"/>
      <c r="D14" s="244"/>
      <c r="E14" s="244"/>
      <c r="F14" s="244"/>
      <c r="G14" s="1117" t="s">
        <v>478</v>
      </c>
      <c r="H14" s="1118"/>
      <c r="I14" s="1118"/>
      <c r="J14" s="1119"/>
      <c r="K14" s="267">
        <v>122224</v>
      </c>
      <c r="L14" s="268">
        <v>2167</v>
      </c>
      <c r="M14" s="269">
        <v>2292</v>
      </c>
      <c r="N14" s="270">
        <v>-5.5</v>
      </c>
    </row>
    <row r="15" spans="1:16" ht="13.5" customHeight="1">
      <c r="A15" s="248"/>
      <c r="B15" s="244"/>
      <c r="C15" s="244"/>
      <c r="D15" s="244"/>
      <c r="E15" s="244"/>
      <c r="F15" s="244"/>
      <c r="G15" s="1117" t="s">
        <v>479</v>
      </c>
      <c r="H15" s="1118"/>
      <c r="I15" s="1118"/>
      <c r="J15" s="1119"/>
      <c r="K15" s="267">
        <v>200686</v>
      </c>
      <c r="L15" s="268">
        <v>3559</v>
      </c>
      <c r="M15" s="269">
        <v>1457</v>
      </c>
      <c r="N15" s="270">
        <v>144.30000000000001</v>
      </c>
    </row>
    <row r="16" spans="1:16">
      <c r="A16" s="248"/>
      <c r="B16" s="244"/>
      <c r="C16" s="244"/>
      <c r="D16" s="244"/>
      <c r="E16" s="244"/>
      <c r="F16" s="244"/>
      <c r="G16" s="1120" t="s">
        <v>480</v>
      </c>
      <c r="H16" s="1121"/>
      <c r="I16" s="1121"/>
      <c r="J16" s="1122"/>
      <c r="K16" s="268">
        <v>-252902</v>
      </c>
      <c r="L16" s="268">
        <v>-4484</v>
      </c>
      <c r="M16" s="269">
        <v>-7201</v>
      </c>
      <c r="N16" s="270">
        <v>-37.700000000000003</v>
      </c>
    </row>
    <row r="17" spans="1:16">
      <c r="A17" s="248"/>
      <c r="B17" s="244"/>
      <c r="C17" s="244"/>
      <c r="D17" s="244"/>
      <c r="E17" s="244"/>
      <c r="F17" s="244"/>
      <c r="G17" s="1120" t="s">
        <v>168</v>
      </c>
      <c r="H17" s="1121"/>
      <c r="I17" s="1121"/>
      <c r="J17" s="1122"/>
      <c r="K17" s="268">
        <v>3486325</v>
      </c>
      <c r="L17" s="268">
        <v>61820</v>
      </c>
      <c r="M17" s="269">
        <v>69907</v>
      </c>
      <c r="N17" s="270">
        <v>-11.6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6.77</v>
      </c>
      <c r="L21" s="281">
        <v>6.96</v>
      </c>
      <c r="M21" s="282">
        <v>-0.19</v>
      </c>
      <c r="N21" s="249"/>
      <c r="O21" s="283"/>
      <c r="P21" s="279"/>
    </row>
    <row r="22" spans="1:16" s="284" customFormat="1">
      <c r="A22" s="279"/>
      <c r="B22" s="249"/>
      <c r="C22" s="249"/>
      <c r="D22" s="249"/>
      <c r="E22" s="249"/>
      <c r="F22" s="249"/>
      <c r="G22" s="1112" t="s">
        <v>486</v>
      </c>
      <c r="H22" s="1113"/>
      <c r="I22" s="1113"/>
      <c r="J22" s="1114"/>
      <c r="K22" s="285">
        <v>101.3</v>
      </c>
      <c r="L22" s="286">
        <v>98.3</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1498366</v>
      </c>
      <c r="L32" s="294">
        <v>26569</v>
      </c>
      <c r="M32" s="295">
        <v>42301</v>
      </c>
      <c r="N32" s="296">
        <v>-37.200000000000003</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37</v>
      </c>
      <c r="N34" s="296" t="s">
        <v>476</v>
      </c>
    </row>
    <row r="35" spans="1:16" ht="27" customHeight="1">
      <c r="A35" s="248"/>
      <c r="B35" s="244"/>
      <c r="C35" s="244"/>
      <c r="D35" s="244"/>
      <c r="E35" s="244"/>
      <c r="F35" s="244"/>
      <c r="G35" s="1128" t="s">
        <v>493</v>
      </c>
      <c r="H35" s="1129"/>
      <c r="I35" s="1129"/>
      <c r="J35" s="1130"/>
      <c r="K35" s="294">
        <v>320391</v>
      </c>
      <c r="L35" s="294">
        <v>5681</v>
      </c>
      <c r="M35" s="295">
        <v>17965</v>
      </c>
      <c r="N35" s="296">
        <v>-68.400000000000006</v>
      </c>
    </row>
    <row r="36" spans="1:16" ht="27" customHeight="1">
      <c r="A36" s="248"/>
      <c r="B36" s="244"/>
      <c r="C36" s="244"/>
      <c r="D36" s="244"/>
      <c r="E36" s="244"/>
      <c r="F36" s="244"/>
      <c r="G36" s="1128" t="s">
        <v>494</v>
      </c>
      <c r="H36" s="1129"/>
      <c r="I36" s="1129"/>
      <c r="J36" s="1130"/>
      <c r="K36" s="294">
        <v>74278</v>
      </c>
      <c r="L36" s="294">
        <v>1317</v>
      </c>
      <c r="M36" s="295">
        <v>1746</v>
      </c>
      <c r="N36" s="296">
        <v>-24.6</v>
      </c>
    </row>
    <row r="37" spans="1:16" ht="13.5" customHeight="1">
      <c r="A37" s="248"/>
      <c r="B37" s="244"/>
      <c r="C37" s="244"/>
      <c r="D37" s="244"/>
      <c r="E37" s="244"/>
      <c r="F37" s="244"/>
      <c r="G37" s="1128" t="s">
        <v>495</v>
      </c>
      <c r="H37" s="1129"/>
      <c r="I37" s="1129"/>
      <c r="J37" s="1130"/>
      <c r="K37" s="294">
        <v>28148</v>
      </c>
      <c r="L37" s="294">
        <v>499</v>
      </c>
      <c r="M37" s="295">
        <v>1139</v>
      </c>
      <c r="N37" s="296">
        <v>-56.2</v>
      </c>
    </row>
    <row r="38" spans="1:16" ht="27" customHeight="1">
      <c r="A38" s="248"/>
      <c r="B38" s="244"/>
      <c r="C38" s="244"/>
      <c r="D38" s="244"/>
      <c r="E38" s="244"/>
      <c r="F38" s="244"/>
      <c r="G38" s="1131" t="s">
        <v>496</v>
      </c>
      <c r="H38" s="1132"/>
      <c r="I38" s="1132"/>
      <c r="J38" s="1133"/>
      <c r="K38" s="297">
        <v>2</v>
      </c>
      <c r="L38" s="297">
        <v>0</v>
      </c>
      <c r="M38" s="298">
        <v>1</v>
      </c>
      <c r="N38" s="299">
        <v>-100</v>
      </c>
      <c r="O38" s="293"/>
    </row>
    <row r="39" spans="1:16">
      <c r="A39" s="248"/>
      <c r="B39" s="244"/>
      <c r="C39" s="244"/>
      <c r="D39" s="244"/>
      <c r="E39" s="244"/>
      <c r="F39" s="244"/>
      <c r="G39" s="1131" t="s">
        <v>497</v>
      </c>
      <c r="H39" s="1132"/>
      <c r="I39" s="1132"/>
      <c r="J39" s="1133"/>
      <c r="K39" s="300">
        <v>-585676</v>
      </c>
      <c r="L39" s="300">
        <v>-10385</v>
      </c>
      <c r="M39" s="301">
        <v>-6957</v>
      </c>
      <c r="N39" s="302">
        <v>49.3</v>
      </c>
      <c r="O39" s="293"/>
    </row>
    <row r="40" spans="1:16" ht="27" customHeight="1">
      <c r="A40" s="248"/>
      <c r="B40" s="244"/>
      <c r="C40" s="244"/>
      <c r="D40" s="244"/>
      <c r="E40" s="244"/>
      <c r="F40" s="244"/>
      <c r="G40" s="1128" t="s">
        <v>498</v>
      </c>
      <c r="H40" s="1129"/>
      <c r="I40" s="1129"/>
      <c r="J40" s="1130"/>
      <c r="K40" s="300">
        <v>-1307410</v>
      </c>
      <c r="L40" s="300">
        <v>-23183</v>
      </c>
      <c r="M40" s="301">
        <v>-37780</v>
      </c>
      <c r="N40" s="302">
        <v>-38.6</v>
      </c>
      <c r="O40" s="293"/>
    </row>
    <row r="41" spans="1:16">
      <c r="A41" s="248"/>
      <c r="B41" s="244"/>
      <c r="C41" s="244"/>
      <c r="D41" s="244"/>
      <c r="E41" s="244"/>
      <c r="F41" s="244"/>
      <c r="G41" s="1134" t="s">
        <v>278</v>
      </c>
      <c r="H41" s="1135"/>
      <c r="I41" s="1135"/>
      <c r="J41" s="1136"/>
      <c r="K41" s="294">
        <v>28099</v>
      </c>
      <c r="L41" s="300">
        <v>498</v>
      </c>
      <c r="M41" s="301">
        <v>18452</v>
      </c>
      <c r="N41" s="302">
        <v>-97.3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2416764</v>
      </c>
      <c r="J51" s="320">
        <v>43390</v>
      </c>
      <c r="K51" s="321">
        <v>17.899999999999999</v>
      </c>
      <c r="L51" s="322">
        <v>47847</v>
      </c>
      <c r="M51" s="323">
        <v>16.600000000000001</v>
      </c>
      <c r="N51" s="324">
        <v>1.3</v>
      </c>
    </row>
    <row r="52" spans="1:14">
      <c r="A52" s="248"/>
      <c r="B52" s="244"/>
      <c r="C52" s="244"/>
      <c r="D52" s="244"/>
      <c r="E52" s="244"/>
      <c r="F52" s="244"/>
      <c r="G52" s="325"/>
      <c r="H52" s="326" t="s">
        <v>509</v>
      </c>
      <c r="I52" s="327">
        <v>1533504</v>
      </c>
      <c r="J52" s="328">
        <v>27532</v>
      </c>
      <c r="K52" s="329">
        <v>9.9</v>
      </c>
      <c r="L52" s="330">
        <v>27406</v>
      </c>
      <c r="M52" s="331">
        <v>7.2</v>
      </c>
      <c r="N52" s="332">
        <v>2.7</v>
      </c>
    </row>
    <row r="53" spans="1:14">
      <c r="A53" s="248"/>
      <c r="B53" s="244"/>
      <c r="C53" s="244"/>
      <c r="D53" s="244"/>
      <c r="E53" s="244"/>
      <c r="F53" s="244"/>
      <c r="G53" s="310" t="s">
        <v>510</v>
      </c>
      <c r="H53" s="311"/>
      <c r="I53" s="319">
        <v>2576133</v>
      </c>
      <c r="J53" s="320">
        <v>46112</v>
      </c>
      <c r="K53" s="321">
        <v>6.3</v>
      </c>
      <c r="L53" s="322">
        <v>44162</v>
      </c>
      <c r="M53" s="323">
        <v>-7.7</v>
      </c>
      <c r="N53" s="324">
        <v>14</v>
      </c>
    </row>
    <row r="54" spans="1:14">
      <c r="A54" s="248"/>
      <c r="B54" s="244"/>
      <c r="C54" s="244"/>
      <c r="D54" s="244"/>
      <c r="E54" s="244"/>
      <c r="F54" s="244"/>
      <c r="G54" s="325"/>
      <c r="H54" s="326" t="s">
        <v>509</v>
      </c>
      <c r="I54" s="327">
        <v>1589254</v>
      </c>
      <c r="J54" s="328">
        <v>28447</v>
      </c>
      <c r="K54" s="329">
        <v>3.3</v>
      </c>
      <c r="L54" s="330">
        <v>24931</v>
      </c>
      <c r="M54" s="331">
        <v>-9</v>
      </c>
      <c r="N54" s="332">
        <v>12.3</v>
      </c>
    </row>
    <row r="55" spans="1:14">
      <c r="A55" s="248"/>
      <c r="B55" s="244"/>
      <c r="C55" s="244"/>
      <c r="D55" s="244"/>
      <c r="E55" s="244"/>
      <c r="F55" s="244"/>
      <c r="G55" s="310" t="s">
        <v>511</v>
      </c>
      <c r="H55" s="311"/>
      <c r="I55" s="319">
        <v>3809906</v>
      </c>
      <c r="J55" s="320">
        <v>68067</v>
      </c>
      <c r="K55" s="321">
        <v>47.6</v>
      </c>
      <c r="L55" s="322">
        <v>48103</v>
      </c>
      <c r="M55" s="323">
        <v>8.9</v>
      </c>
      <c r="N55" s="324">
        <v>38.700000000000003</v>
      </c>
    </row>
    <row r="56" spans="1:14">
      <c r="A56" s="248"/>
      <c r="B56" s="244"/>
      <c r="C56" s="244"/>
      <c r="D56" s="244"/>
      <c r="E56" s="244"/>
      <c r="F56" s="244"/>
      <c r="G56" s="325"/>
      <c r="H56" s="326" t="s">
        <v>509</v>
      </c>
      <c r="I56" s="327">
        <v>1332244</v>
      </c>
      <c r="J56" s="328">
        <v>23802</v>
      </c>
      <c r="K56" s="329">
        <v>-16.3</v>
      </c>
      <c r="L56" s="330">
        <v>22640</v>
      </c>
      <c r="M56" s="331">
        <v>-9.1999999999999993</v>
      </c>
      <c r="N56" s="332">
        <v>-7.1</v>
      </c>
    </row>
    <row r="57" spans="1:14">
      <c r="A57" s="248"/>
      <c r="B57" s="244"/>
      <c r="C57" s="244"/>
      <c r="D57" s="244"/>
      <c r="E57" s="244"/>
      <c r="F57" s="244"/>
      <c r="G57" s="310" t="s">
        <v>512</v>
      </c>
      <c r="H57" s="311"/>
      <c r="I57" s="319">
        <v>2427663</v>
      </c>
      <c r="J57" s="320">
        <v>43188</v>
      </c>
      <c r="K57" s="321">
        <v>-36.6</v>
      </c>
      <c r="L57" s="322">
        <v>45761</v>
      </c>
      <c r="M57" s="323">
        <v>-4.9000000000000004</v>
      </c>
      <c r="N57" s="324">
        <v>-31.7</v>
      </c>
    </row>
    <row r="58" spans="1:14">
      <c r="A58" s="248"/>
      <c r="B58" s="244"/>
      <c r="C58" s="244"/>
      <c r="D58" s="244"/>
      <c r="E58" s="244"/>
      <c r="F58" s="244"/>
      <c r="G58" s="325"/>
      <c r="H58" s="326" t="s">
        <v>509</v>
      </c>
      <c r="I58" s="327">
        <v>1733461</v>
      </c>
      <c r="J58" s="328">
        <v>30838</v>
      </c>
      <c r="K58" s="329">
        <v>29.6</v>
      </c>
      <c r="L58" s="330">
        <v>24777</v>
      </c>
      <c r="M58" s="331">
        <v>9.4</v>
      </c>
      <c r="N58" s="332">
        <v>20.2</v>
      </c>
    </row>
    <row r="59" spans="1:14">
      <c r="A59" s="248"/>
      <c r="B59" s="244"/>
      <c r="C59" s="244"/>
      <c r="D59" s="244"/>
      <c r="E59" s="244"/>
      <c r="F59" s="244"/>
      <c r="G59" s="310" t="s">
        <v>513</v>
      </c>
      <c r="H59" s="311"/>
      <c r="I59" s="319">
        <v>2809830</v>
      </c>
      <c r="J59" s="320">
        <v>49824</v>
      </c>
      <c r="K59" s="321">
        <v>15.4</v>
      </c>
      <c r="L59" s="322">
        <v>56255</v>
      </c>
      <c r="M59" s="323">
        <v>22.9</v>
      </c>
      <c r="N59" s="324">
        <v>-7.5</v>
      </c>
    </row>
    <row r="60" spans="1:14">
      <c r="A60" s="248"/>
      <c r="B60" s="244"/>
      <c r="C60" s="244"/>
      <c r="D60" s="244"/>
      <c r="E60" s="244"/>
      <c r="F60" s="244"/>
      <c r="G60" s="325"/>
      <c r="H60" s="326" t="s">
        <v>509</v>
      </c>
      <c r="I60" s="333">
        <v>2018830</v>
      </c>
      <c r="J60" s="328">
        <v>35798</v>
      </c>
      <c r="K60" s="329">
        <v>16.100000000000001</v>
      </c>
      <c r="L60" s="330">
        <v>26957</v>
      </c>
      <c r="M60" s="331">
        <v>8.8000000000000007</v>
      </c>
      <c r="N60" s="332">
        <v>7.3</v>
      </c>
    </row>
    <row r="61" spans="1:14">
      <c r="A61" s="248"/>
      <c r="B61" s="244"/>
      <c r="C61" s="244"/>
      <c r="D61" s="244"/>
      <c r="E61" s="244"/>
      <c r="F61" s="244"/>
      <c r="G61" s="310" t="s">
        <v>514</v>
      </c>
      <c r="H61" s="334"/>
      <c r="I61" s="335">
        <v>2808059</v>
      </c>
      <c r="J61" s="336">
        <v>50116</v>
      </c>
      <c r="K61" s="337">
        <v>10.1</v>
      </c>
      <c r="L61" s="338">
        <v>48426</v>
      </c>
      <c r="M61" s="339">
        <v>7.2</v>
      </c>
      <c r="N61" s="324">
        <v>2.9</v>
      </c>
    </row>
    <row r="62" spans="1:14">
      <c r="A62" s="248"/>
      <c r="B62" s="244"/>
      <c r="C62" s="244"/>
      <c r="D62" s="244"/>
      <c r="E62" s="244"/>
      <c r="F62" s="244"/>
      <c r="G62" s="325"/>
      <c r="H62" s="326" t="s">
        <v>509</v>
      </c>
      <c r="I62" s="327">
        <v>1641459</v>
      </c>
      <c r="J62" s="328">
        <v>29283</v>
      </c>
      <c r="K62" s="329">
        <v>8.5</v>
      </c>
      <c r="L62" s="330">
        <v>25342</v>
      </c>
      <c r="M62" s="331">
        <v>1.4</v>
      </c>
      <c r="N62" s="332">
        <v>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0" zoomScale="85" zoomScaleNormal="85" zoomScaleSheetLayoutView="100" workbookViewId="0">
      <selection activeCell="A37" sqref="A37:XFD3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20.21</v>
      </c>
      <c r="G47" s="12">
        <v>22.37</v>
      </c>
      <c r="H47" s="12">
        <v>22.7</v>
      </c>
      <c r="I47" s="12">
        <v>24.4</v>
      </c>
      <c r="J47" s="13">
        <v>24.34</v>
      </c>
    </row>
    <row r="48" spans="2:10" ht="57.75" customHeight="1">
      <c r="B48" s="14"/>
      <c r="C48" s="1139" t="s">
        <v>4</v>
      </c>
      <c r="D48" s="1139"/>
      <c r="E48" s="1140"/>
      <c r="F48" s="15">
        <v>4.59</v>
      </c>
      <c r="G48" s="16">
        <v>4.68</v>
      </c>
      <c r="H48" s="16">
        <v>5.36</v>
      </c>
      <c r="I48" s="16">
        <v>7.22</v>
      </c>
      <c r="J48" s="17">
        <v>5.37</v>
      </c>
    </row>
    <row r="49" spans="2:10" ht="57.75" customHeight="1" thickBot="1">
      <c r="B49" s="18"/>
      <c r="C49" s="1141" t="s">
        <v>5</v>
      </c>
      <c r="D49" s="1141"/>
      <c r="E49" s="1142"/>
      <c r="F49" s="19" t="s">
        <v>521</v>
      </c>
      <c r="G49" s="20">
        <v>2.4</v>
      </c>
      <c r="H49" s="20">
        <v>1.28</v>
      </c>
      <c r="I49" s="20">
        <v>3.75</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523</v>
      </c>
      <c r="D34" s="1149"/>
      <c r="E34" s="1150"/>
      <c r="F34" s="32">
        <v>6.67</v>
      </c>
      <c r="G34" s="33">
        <v>6.86</v>
      </c>
      <c r="H34" s="33">
        <v>6.97</v>
      </c>
      <c r="I34" s="33">
        <v>7.41</v>
      </c>
      <c r="J34" s="34">
        <v>8.19</v>
      </c>
      <c r="K34" s="22"/>
      <c r="L34" s="22"/>
      <c r="M34" s="22"/>
      <c r="N34" s="22"/>
      <c r="O34" s="22"/>
      <c r="P34" s="22"/>
    </row>
    <row r="35" spans="1:16" ht="39" customHeight="1">
      <c r="A35" s="22"/>
      <c r="B35" s="35"/>
      <c r="C35" s="1143" t="s">
        <v>524</v>
      </c>
      <c r="D35" s="1144"/>
      <c r="E35" s="1145"/>
      <c r="F35" s="36">
        <v>4.59</v>
      </c>
      <c r="G35" s="37">
        <v>4.68</v>
      </c>
      <c r="H35" s="37">
        <v>5.36</v>
      </c>
      <c r="I35" s="37">
        <v>7.22</v>
      </c>
      <c r="J35" s="38">
        <v>5.37</v>
      </c>
      <c r="K35" s="22"/>
      <c r="L35" s="22"/>
      <c r="M35" s="22"/>
      <c r="N35" s="22"/>
      <c r="O35" s="22"/>
      <c r="P35" s="22"/>
    </row>
    <row r="36" spans="1:16" ht="39" customHeight="1">
      <c r="A36" s="22"/>
      <c r="B36" s="35"/>
      <c r="C36" s="1143" t="s">
        <v>525</v>
      </c>
      <c r="D36" s="1144"/>
      <c r="E36" s="1145"/>
      <c r="F36" s="36">
        <v>3.17</v>
      </c>
      <c r="G36" s="37">
        <v>3.53</v>
      </c>
      <c r="H36" s="37">
        <v>3.59</v>
      </c>
      <c r="I36" s="37">
        <v>4.28</v>
      </c>
      <c r="J36" s="38">
        <v>4.49</v>
      </c>
      <c r="K36" s="22"/>
      <c r="L36" s="22"/>
      <c r="M36" s="22"/>
      <c r="N36" s="22"/>
      <c r="O36" s="22"/>
      <c r="P36" s="22"/>
    </row>
    <row r="37" spans="1:16" ht="39" customHeight="1">
      <c r="A37" s="22"/>
      <c r="B37" s="35"/>
      <c r="C37" s="1143" t="s">
        <v>526</v>
      </c>
      <c r="D37" s="1144"/>
      <c r="E37" s="1145"/>
      <c r="F37" s="36">
        <v>2.19</v>
      </c>
      <c r="G37" s="37">
        <v>1.52</v>
      </c>
      <c r="H37" s="37">
        <v>1.91</v>
      </c>
      <c r="I37" s="37">
        <v>1.38</v>
      </c>
      <c r="J37" s="38">
        <v>3.2</v>
      </c>
      <c r="K37" s="22"/>
      <c r="L37" s="22"/>
      <c r="M37" s="22"/>
      <c r="N37" s="22"/>
      <c r="O37" s="22"/>
      <c r="P37" s="22"/>
    </row>
    <row r="38" spans="1:16" ht="39" customHeight="1">
      <c r="A38" s="22"/>
      <c r="B38" s="35"/>
      <c r="C38" s="1143" t="s">
        <v>527</v>
      </c>
      <c r="D38" s="1144"/>
      <c r="E38" s="1145"/>
      <c r="F38" s="36">
        <v>0.04</v>
      </c>
      <c r="G38" s="37">
        <v>0.17</v>
      </c>
      <c r="H38" s="37">
        <v>0.15</v>
      </c>
      <c r="I38" s="37">
        <v>0.15</v>
      </c>
      <c r="J38" s="38">
        <v>1.59</v>
      </c>
      <c r="K38" s="22"/>
      <c r="L38" s="22"/>
      <c r="M38" s="22"/>
      <c r="N38" s="22"/>
      <c r="O38" s="22"/>
      <c r="P38" s="22"/>
    </row>
    <row r="39" spans="1:16" ht="39" customHeight="1">
      <c r="A39" s="22"/>
      <c r="B39" s="35"/>
      <c r="C39" s="1143" t="s">
        <v>528</v>
      </c>
      <c r="D39" s="1144"/>
      <c r="E39" s="1145"/>
      <c r="F39" s="36">
        <v>0.13</v>
      </c>
      <c r="G39" s="37">
        <v>0.13</v>
      </c>
      <c r="H39" s="37">
        <v>0.14000000000000001</v>
      </c>
      <c r="I39" s="37">
        <v>0.2</v>
      </c>
      <c r="J39" s="38">
        <v>0.25</v>
      </c>
      <c r="K39" s="22"/>
      <c r="L39" s="22"/>
      <c r="M39" s="22"/>
      <c r="N39" s="22"/>
      <c r="O39" s="22"/>
      <c r="P39" s="22"/>
    </row>
    <row r="40" spans="1:16" ht="39" customHeight="1">
      <c r="A40" s="22"/>
      <c r="B40" s="35"/>
      <c r="C40" s="1143" t="s">
        <v>529</v>
      </c>
      <c r="D40" s="1144"/>
      <c r="E40" s="1145"/>
      <c r="F40" s="36">
        <v>0.11</v>
      </c>
      <c r="G40" s="37">
        <v>0.2</v>
      </c>
      <c r="H40" s="37">
        <v>7.0000000000000007E-2</v>
      </c>
      <c r="I40" s="37">
        <v>0.08</v>
      </c>
      <c r="J40" s="38">
        <v>7.0000000000000007E-2</v>
      </c>
      <c r="K40" s="22"/>
      <c r="L40" s="22"/>
      <c r="M40" s="22"/>
      <c r="N40" s="22"/>
      <c r="O40" s="22"/>
      <c r="P40" s="22"/>
    </row>
    <row r="41" spans="1:16" ht="39" customHeight="1">
      <c r="A41" s="22"/>
      <c r="B41" s="35"/>
      <c r="C41" s="1143" t="s">
        <v>530</v>
      </c>
      <c r="D41" s="1144"/>
      <c r="E41" s="1145"/>
      <c r="F41" s="36">
        <v>0.01</v>
      </c>
      <c r="G41" s="37">
        <v>0.02</v>
      </c>
      <c r="H41" s="37">
        <v>0.02</v>
      </c>
      <c r="I41" s="37">
        <v>0.03</v>
      </c>
      <c r="J41" s="38">
        <v>0.04</v>
      </c>
      <c r="K41" s="22"/>
      <c r="L41" s="22"/>
      <c r="M41" s="22"/>
      <c r="N41" s="22"/>
      <c r="O41" s="22"/>
      <c r="P41" s="22"/>
    </row>
    <row r="42" spans="1:16" ht="39" customHeight="1">
      <c r="A42" s="22"/>
      <c r="B42" s="39"/>
      <c r="C42" s="1143" t="s">
        <v>531</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532</v>
      </c>
      <c r="D43" s="1147"/>
      <c r="E43" s="1148"/>
      <c r="F43" s="41">
        <v>0.04</v>
      </c>
      <c r="G43" s="42">
        <v>0.02</v>
      </c>
      <c r="H43" s="42">
        <v>0.15</v>
      </c>
      <c r="I43" s="42">
        <v>0.19</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1" zoomScale="70" zoomScaleNormal="70" zoomScaleSheetLayoutView="55" workbookViewId="0">
      <selection activeCell="L43" sqref="L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10</v>
      </c>
      <c r="C45" s="1160"/>
      <c r="D45" s="58"/>
      <c r="E45" s="1165" t="s">
        <v>11</v>
      </c>
      <c r="F45" s="1165"/>
      <c r="G45" s="1165"/>
      <c r="H45" s="1165"/>
      <c r="I45" s="1165"/>
      <c r="J45" s="1166"/>
      <c r="K45" s="59">
        <v>1615</v>
      </c>
      <c r="L45" s="60">
        <v>1473</v>
      </c>
      <c r="M45" s="60">
        <v>1510</v>
      </c>
      <c r="N45" s="60">
        <v>1528</v>
      </c>
      <c r="O45" s="61">
        <v>1498</v>
      </c>
      <c r="P45" s="48"/>
      <c r="Q45" s="48"/>
      <c r="R45" s="48"/>
      <c r="S45" s="48"/>
      <c r="T45" s="48"/>
      <c r="U45" s="48"/>
    </row>
    <row r="46" spans="1:21" ht="30.75" customHeight="1">
      <c r="A46" s="48"/>
      <c r="B46" s="1161"/>
      <c r="C46" s="1162"/>
      <c r="D46" s="62"/>
      <c r="E46" s="1153" t="s">
        <v>12</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13</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14</v>
      </c>
      <c r="F48" s="1153"/>
      <c r="G48" s="1153"/>
      <c r="H48" s="1153"/>
      <c r="I48" s="1153"/>
      <c r="J48" s="1154"/>
      <c r="K48" s="63">
        <v>303</v>
      </c>
      <c r="L48" s="64">
        <v>288</v>
      </c>
      <c r="M48" s="64">
        <v>301</v>
      </c>
      <c r="N48" s="64">
        <v>280</v>
      </c>
      <c r="O48" s="65">
        <v>320</v>
      </c>
      <c r="P48" s="48"/>
      <c r="Q48" s="48"/>
      <c r="R48" s="48"/>
      <c r="S48" s="48"/>
      <c r="T48" s="48"/>
      <c r="U48" s="48"/>
    </row>
    <row r="49" spans="1:21" ht="30.75" customHeight="1">
      <c r="A49" s="48"/>
      <c r="B49" s="1161"/>
      <c r="C49" s="1162"/>
      <c r="D49" s="62"/>
      <c r="E49" s="1153" t="s">
        <v>15</v>
      </c>
      <c r="F49" s="1153"/>
      <c r="G49" s="1153"/>
      <c r="H49" s="1153"/>
      <c r="I49" s="1153"/>
      <c r="J49" s="1154"/>
      <c r="K49" s="63">
        <v>163</v>
      </c>
      <c r="L49" s="64">
        <v>83</v>
      </c>
      <c r="M49" s="64">
        <v>78</v>
      </c>
      <c r="N49" s="64">
        <v>74</v>
      </c>
      <c r="O49" s="65">
        <v>74</v>
      </c>
      <c r="P49" s="48"/>
      <c r="Q49" s="48"/>
      <c r="R49" s="48"/>
      <c r="S49" s="48"/>
      <c r="T49" s="48"/>
      <c r="U49" s="48"/>
    </row>
    <row r="50" spans="1:21" ht="30.75" customHeight="1">
      <c r="A50" s="48"/>
      <c r="B50" s="1161"/>
      <c r="C50" s="1162"/>
      <c r="D50" s="62"/>
      <c r="E50" s="1153" t="s">
        <v>16</v>
      </c>
      <c r="F50" s="1153"/>
      <c r="G50" s="1153"/>
      <c r="H50" s="1153"/>
      <c r="I50" s="1153"/>
      <c r="J50" s="1154"/>
      <c r="K50" s="63">
        <v>141</v>
      </c>
      <c r="L50" s="64">
        <v>103</v>
      </c>
      <c r="M50" s="64">
        <v>53</v>
      </c>
      <c r="N50" s="64">
        <v>49</v>
      </c>
      <c r="O50" s="65">
        <v>28</v>
      </c>
      <c r="P50" s="48"/>
      <c r="Q50" s="48"/>
      <c r="R50" s="48"/>
      <c r="S50" s="48"/>
      <c r="T50" s="48"/>
      <c r="U50" s="48"/>
    </row>
    <row r="51" spans="1:21" ht="30.75" customHeight="1">
      <c r="A51" s="48"/>
      <c r="B51" s="1163"/>
      <c r="C51" s="1164"/>
      <c r="D51" s="66"/>
      <c r="E51" s="1153" t="s">
        <v>17</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1886</v>
      </c>
      <c r="L52" s="64">
        <v>1830</v>
      </c>
      <c r="M52" s="64">
        <v>1788</v>
      </c>
      <c r="N52" s="64">
        <v>1853</v>
      </c>
      <c r="O52" s="65">
        <v>1892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336</v>
      </c>
      <c r="L53" s="69">
        <v>117</v>
      </c>
      <c r="M53" s="69">
        <v>154</v>
      </c>
      <c r="N53" s="69">
        <v>78</v>
      </c>
      <c r="O53" s="70">
        <v>28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久保　光一</cp:lastModifiedBy>
  <cp:lastPrinted>2015-04-30T00:36:15Z</cp:lastPrinted>
  <dcterms:created xsi:type="dcterms:W3CDTF">2015-02-17T07:30:10Z</dcterms:created>
  <dcterms:modified xsi:type="dcterms:W3CDTF">2015-05-07T23:52:23Z</dcterms:modified>
  <cp:category/>
</cp:coreProperties>
</file>