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1\R02.01.23_【経営比較分析表】（案）局次長訂正\"/>
    </mc:Choice>
  </mc:AlternateContent>
  <workbookProtection workbookAlgorithmName="SHA-512" workbookHashValue="SKAowIgPwZKpO/szoEMs6Z1/K+c6RSrKNHrAWnHNhJx+YIGC3ooRLi7eL4YvLx5v9Y0v5HaoozzxXmgMUuqY/g==" workbookSaltValue="tcJgvW2AsHLMRATp66fmJ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BN12" i="5"/>
  <c r="AT12" i="5"/>
  <c r="V12" i="5"/>
  <c r="DS11" i="5"/>
  <c r="CU11" i="5"/>
  <c r="CA11" i="5"/>
  <c r="BC11" i="5"/>
  <c r="AI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B81" i="4" s="1"/>
  <c r="DK6" i="5"/>
  <c r="DG12" i="5" s="1"/>
  <c r="DJ6" i="5"/>
  <c r="DI6" i="5"/>
  <c r="DE12" i="5" s="1"/>
  <c r="DH6" i="5"/>
  <c r="DI11" i="5" s="1"/>
  <c r="DG6" i="5"/>
  <c r="DH11" i="5" s="1"/>
  <c r="DF6" i="5"/>
  <c r="DG11" i="5" s="1"/>
  <c r="DE6" i="5"/>
  <c r="DF11" i="5" s="1"/>
  <c r="DD6" i="5"/>
  <c r="DE11" i="5" s="1"/>
  <c r="DC6" i="5"/>
  <c r="DB6" i="5"/>
  <c r="CX12" i="5" s="1"/>
  <c r="DA6" i="5"/>
  <c r="CW12" i="5" s="1"/>
  <c r="CZ6" i="5"/>
  <c r="PT56" i="4" s="1"/>
  <c r="CY6" i="5"/>
  <c r="CU12" i="5" s="1"/>
  <c r="CX6" i="5"/>
  <c r="CT12" i="5" s="1"/>
  <c r="CW6" i="5"/>
  <c r="CX11" i="5" s="1"/>
  <c r="CV6" i="5"/>
  <c r="QN55" i="4" s="1"/>
  <c r="CU6" i="5"/>
  <c r="CV11" i="5" s="1"/>
  <c r="CT6" i="5"/>
  <c r="CS6" i="5"/>
  <c r="CT11" i="5" s="1"/>
  <c r="CR6" i="5"/>
  <c r="CQ6" i="5"/>
  <c r="CM12" i="5" s="1"/>
  <c r="CP6" i="5"/>
  <c r="CO6" i="5"/>
  <c r="CK12" i="5" s="1"/>
  <c r="CN6" i="5"/>
  <c r="CJ12" i="5" s="1"/>
  <c r="CM6" i="5"/>
  <c r="CI12" i="5" s="1"/>
  <c r="CL6" i="5"/>
  <c r="CM11" i="5" s="1"/>
  <c r="CK6" i="5"/>
  <c r="CL11" i="5" s="1"/>
  <c r="CJ6" i="5"/>
  <c r="KZ55" i="4" s="1"/>
  <c r="CI6" i="5"/>
  <c r="CJ11" i="5" s="1"/>
  <c r="CH6" i="5"/>
  <c r="CI11" i="5" s="1"/>
  <c r="CG6" i="5"/>
  <c r="CF6" i="5"/>
  <c r="HT56" i="4"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A6" i="5"/>
  <c r="BB11" i="5" s="1"/>
  <c r="AZ6" i="5"/>
  <c r="AY6" i="5"/>
  <c r="AU12" i="5" s="1"/>
  <c r="AX6" i="5"/>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ER33" i="4" s="1"/>
  <c r="AI6" i="5"/>
  <c r="AJ11" i="5" s="1"/>
  <c r="AH6" i="5"/>
  <c r="AG6" i="5"/>
  <c r="AH11" i="5" s="1"/>
  <c r="AF6" i="5"/>
  <c r="FL32" i="4" s="1"/>
  <c r="AE6" i="5"/>
  <c r="AF11" i="5" s="1"/>
  <c r="AD6" i="5"/>
  <c r="AC6" i="5"/>
  <c r="Y12" i="5" s="1"/>
  <c r="AB6" i="5"/>
  <c r="X12" i="5" s="1"/>
  <c r="AA6" i="5"/>
  <c r="W12" i="5" s="1"/>
  <c r="Z6" i="5"/>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GZ31" i="4"/>
  <c r="GF31" i="4"/>
  <c r="FL31" i="4"/>
  <c r="CF31" i="4"/>
  <c r="BL31" i="4"/>
  <c r="AR31" i="4"/>
  <c r="LZ10" i="4"/>
  <c r="IT10" i="4"/>
  <c r="FN10" i="4"/>
  <c r="CH10" i="4"/>
  <c r="B10" i="4"/>
  <c r="PF8" i="4"/>
  <c r="LZ8" i="4"/>
  <c r="IT8" i="4"/>
  <c r="FN8" i="4"/>
  <c r="CH8" i="4"/>
  <c r="B8" i="4"/>
  <c r="B5" i="4"/>
  <c r="U11" i="5" l="1"/>
  <c r="BQ11" i="5"/>
  <c r="CK11" i="5"/>
  <c r="AF12" i="5"/>
  <c r="CV12" i="5"/>
  <c r="ER31" i="4"/>
  <c r="HT33" i="4"/>
  <c r="PT33" i="4"/>
  <c r="ER54" i="4"/>
  <c r="ER56" i="4"/>
  <c r="GK79" i="4"/>
  <c r="HL80" i="4"/>
  <c r="NX81" i="4"/>
  <c r="V10" i="5"/>
  <c r="AF10" i="5"/>
  <c r="AJ10" i="5"/>
  <c r="AT10" i="5"/>
  <c r="BD10" i="5"/>
  <c r="BN10" i="5"/>
  <c r="BX10" i="5"/>
  <c r="CB10" i="5"/>
  <c r="CL10" i="5"/>
  <c r="CV10" i="5"/>
  <c r="DF10" i="5"/>
  <c r="DP10" i="5"/>
  <c r="DT10" i="5"/>
  <c r="ED10" i="5"/>
  <c r="AG11" i="5"/>
  <c r="BE11" i="5"/>
  <c r="BY11" i="5"/>
  <c r="CW11" i="5"/>
  <c r="DH12" i="5"/>
  <c r="BF10" i="5"/>
  <c r="BM11" i="5"/>
  <c r="CB12" i="5"/>
  <c r="HT31" i="4"/>
  <c r="HT54" i="4"/>
  <c r="KO79" i="4"/>
  <c r="JL31" i="4"/>
  <c r="MN31" i="4"/>
  <c r="JL54" i="4"/>
  <c r="MN54" i="4"/>
  <c r="MW79" i="4"/>
  <c r="RA79" i="4"/>
  <c r="W10" i="5"/>
  <c r="AG10" i="5"/>
  <c r="AQ10" i="5"/>
  <c r="AU10" i="5"/>
  <c r="BE10" i="5"/>
  <c r="BO10" i="5"/>
  <c r="BY10" i="5"/>
  <c r="CI10" i="5"/>
  <c r="CM10" i="5"/>
  <c r="CW10" i="5"/>
  <c r="DG10" i="5"/>
  <c r="DQ10" i="5"/>
  <c r="EA10" i="5"/>
  <c r="EE10" i="5"/>
  <c r="BB10" i="5"/>
  <c r="CT10" i="5"/>
  <c r="CX10" i="5"/>
  <c r="Y11" i="5"/>
  <c r="AS11" i="5"/>
  <c r="X31" i="4"/>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<sst xmlns="http://schemas.openxmlformats.org/spreadsheetml/2006/main" count="262" uniqueCount="107">
  <si>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</si>
  <si>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</si>
  <si>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</si>
  <si>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</si>
  <si>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</si>
  <si>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</si>
  <si>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</si>
  <si>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</si>
  <si>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</si>
  <si>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</si>
  <si>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</si>
  <si>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</si>
  <si>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</si>
  <si>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</si>
  <si>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</si>
  <si>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</si>
  <si>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</si>
  <si>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</si>
  <si>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</si>
  <si>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</si>
  <si>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</si>
  <si>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</si>
  <si>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</si>
  <si>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</si>
  <si>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</si>
  <si>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</si>
  <si>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</si>
  <si>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</si>
  <si>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</si>
  <si>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</si>
  <si>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</si>
  <si>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</si>
  <si>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</si>
  <si>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</si>
  <si>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</si>
  <si>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</si>
  <si>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</si>
  <si>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</si>
  <si>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</si>
  <si>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</si>
  <si>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</si>
  <si>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</si>
  <si>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</si>
  <si>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</si>
  <si>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</si>
  <si>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</si>
  <si>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</si>
  <si>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</si>
  <si>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</si>
  <si>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</si>
  <si>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</si>
  <si>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</si>
  <si>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</si>
  <si>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</si>
  <si>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</si>
  <si>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</si>
  <si>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</si>
  <si>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</si>
  <si>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</si>
  <si>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</si>
  <si>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</si>
  <si>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</si>
  <si>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</si>
  <si>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</si>
  <si>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</si>
  <si>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</si>
  <si>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</si>
  <si>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</si>
  <si>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</si>
  <si>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</si>
  <si>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</si>
  <si>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</si>
  <si>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</si>
  <si>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</si>
  <si>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</si>
  <si>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</si>
  <si>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</si>
  <si>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</si>
  <si>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</si>
  <si>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</si>
  <si>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</si>
  <si>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</si>
  <si>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</si>
  <si>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</si>
  <si>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</si>
  <si>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</si>
  <si>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</si>
  <si>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</si>
  <si>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352063</t>
  </si>
  <si>
    <t>46</t>
  </si>
  <si>
    <t>02</t>
  </si>
  <si>
    <t>0</t>
  </si>
  <si>
    <t>000</t>
  </si>
  <si>
    <t>山口県　防府市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</si>
  <si>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</si>
  <si>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</si>
  <si>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</si>
  <si>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</si>
  <si>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</si>
  <si>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</si>
  <si>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</si>
  <si>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</si>
  <si>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</si>
  <si>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</si>
  <si>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経常収支比率は100％以上、累積欠損金がなく累積欠損比率は0％となっており、類似団体と比較しても健全な経営を行えている。
　給水原価は、1事業所との契約で投資効率がよいことから類似団体と比較しても低い水準にある。また、料金回収率においても、100％以上かつ類似団体平均値を超えており、給水に係る費用を給水収益で賄えている。
　流動比率は、短期的な債務に対する支払能力を確保できていることを示し、流動性を確保するためには200％以上が望ましいとされているが、すべての年度で1,500％以上となっており類似団体の平均値よりも大きく上回っている。また、平成17年度からは企業債借入残高がない。
　契約率は、平成17年度の契約事業所からの減量要望（責任水量15,000m</t>
    </r>
    <r>
      <rPr>
        <vertAlign val="superscript"/>
        <sz val="11"/>
        <rFont val="ＭＳ ゴシック"/>
        <family val="3"/>
        <charset val="128"/>
      </rPr>
      <t>3</t>
    </r>
    <r>
      <rPr>
        <sz val="11"/>
        <rFont val="ＭＳ ゴシック"/>
        <family val="3"/>
        <charset val="128"/>
      </rPr>
      <t>）により施設能力20,000m</t>
    </r>
    <r>
      <rPr>
        <vertAlign val="superscript"/>
        <sz val="11"/>
        <rFont val="ＭＳ ゴシック"/>
        <family val="3"/>
        <charset val="128"/>
      </rPr>
      <t>3</t>
    </r>
    <r>
      <rPr>
        <sz val="11"/>
        <rFont val="ＭＳ ゴシック"/>
        <family val="3"/>
        <charset val="128"/>
      </rPr>
      <t>に対して現在の75％で平成19年度から推移している。有収率は責任水量制により100％となっているが、施設利用率については、臨時増量の要望に応えることとしているため変動している。
　</t>
    </r>
    <rPh sb="70" eb="73">
      <t>ジギョウショ</t>
    </rPh>
    <rPh sb="75" eb="77">
      <t>ケイヤク</t>
    </rPh>
    <rPh sb="78" eb="80">
      <t>トウシ</t>
    </rPh>
    <rPh sb="80" eb="82">
      <t>コウリツ</t>
    </rPh>
    <rPh sb="250" eb="252">
      <t>ルイジ</t>
    </rPh>
    <rPh sb="252" eb="254">
      <t>ダンタイ</t>
    </rPh>
    <rPh sb="255" eb="258">
      <t>ヘイキンチ</t>
    </rPh>
    <rPh sb="261" eb="262">
      <t>オオ</t>
    </rPh>
    <rPh sb="264" eb="266">
      <t>ウワマワ</t>
    </rPh>
    <rPh sb="274" eb="276">
      <t>ヘイセイ</t>
    </rPh>
    <rPh sb="278" eb="280">
      <t>ネンド</t>
    </rPh>
    <rPh sb="286" eb="288">
      <t>カリイレ</t>
    </rPh>
    <rPh sb="296" eb="299">
      <t>ケイヤクリツ</t>
    </rPh>
    <rPh sb="321" eb="323">
      <t>セキニン</t>
    </rPh>
    <rPh sb="323" eb="325">
      <t>スイリョウ</t>
    </rPh>
    <rPh sb="337" eb="339">
      <t>シセツ</t>
    </rPh>
    <rPh sb="339" eb="341">
      <t>ノウリョク</t>
    </rPh>
    <rPh sb="350" eb="351">
      <t>タイ</t>
    </rPh>
    <rPh sb="353" eb="355">
      <t>ゲンザイ</t>
    </rPh>
    <rPh sb="360" eb="362">
      <t>ヘイセイ</t>
    </rPh>
    <rPh sb="364" eb="365">
      <t>ネン</t>
    </rPh>
    <rPh sb="365" eb="366">
      <t>ド</t>
    </rPh>
    <rPh sb="368" eb="370">
      <t>スイイ</t>
    </rPh>
    <rPh sb="410" eb="412">
      <t>リンジ</t>
    </rPh>
    <rPh sb="412" eb="414">
      <t>ゾウリョウ</t>
    </rPh>
    <rPh sb="415" eb="417">
      <t>ヨウボウ</t>
    </rPh>
    <rPh sb="418" eb="419">
      <t>コタ</t>
    </rPh>
    <rPh sb="430" eb="432">
      <t>ヘンドウ</t>
    </rPh>
    <phoneticPr fontId="5"/>
  </si>
  <si>
    <t>　管路経年化率については、管内のクリーニング工事を定期的に実施して安定した給水を行っているものの、類似団体を大きく上回っている。また、管路更新率は、未実施の状態が続いている。
　有形固定資産減価償却率は、償却資産における減価償却済の部分の割合を示す比率で、減価償却の進み具合や資産の経過年数を示す。数値自体は年々増加しており、平成30年度からの取水地点の追加による改良工事によって改善しているものの、施設の老朽化は進んでいることが分かる。</t>
    <rPh sb="40" eb="41">
      <t>オコナ</t>
    </rPh>
    <rPh sb="74" eb="77">
      <t>ミジッシ</t>
    </rPh>
    <rPh sb="78" eb="80">
      <t>ジョウタイ</t>
    </rPh>
    <rPh sb="81" eb="82">
      <t>ツヅ</t>
    </rPh>
    <rPh sb="102" eb="104">
      <t>ショウキャク</t>
    </rPh>
    <rPh sb="104" eb="106">
      <t>シサン</t>
    </rPh>
    <rPh sb="110" eb="112">
      <t>ゲンカ</t>
    </rPh>
    <rPh sb="112" eb="114">
      <t>ショウキャク</t>
    </rPh>
    <rPh sb="114" eb="115">
      <t>スミ</t>
    </rPh>
    <rPh sb="116" eb="118">
      <t>ブブン</t>
    </rPh>
    <rPh sb="119" eb="121">
      <t>ワリアイ</t>
    </rPh>
    <rPh sb="122" eb="123">
      <t>シメ</t>
    </rPh>
    <rPh sb="124" eb="126">
      <t>ヒリツ</t>
    </rPh>
    <rPh sb="128" eb="130">
      <t>ゲンカ</t>
    </rPh>
    <rPh sb="130" eb="132">
      <t>ショウキャク</t>
    </rPh>
    <rPh sb="133" eb="134">
      <t>スス</t>
    </rPh>
    <rPh sb="135" eb="137">
      <t>グアイ</t>
    </rPh>
    <rPh sb="138" eb="140">
      <t>シサン</t>
    </rPh>
    <rPh sb="141" eb="143">
      <t>ケイカ</t>
    </rPh>
    <rPh sb="143" eb="145">
      <t>ネンスウ</t>
    </rPh>
    <rPh sb="146" eb="147">
      <t>シメ</t>
    </rPh>
    <rPh sb="163" eb="165">
      <t>ヘイセイ</t>
    </rPh>
    <rPh sb="167" eb="169">
      <t>ネンド</t>
    </rPh>
    <rPh sb="190" eb="192">
      <t>カイゼン</t>
    </rPh>
    <phoneticPr fontId="5"/>
  </si>
  <si>
    <t>　当市の工業用水道事業は、これまでの行財政改革等の効果により、現状においては類似団体と比較して健全な経営が行えていると言える。昭和39年に工事着手し、取水井5井の築造及び配水管4,103ｍの埋設、運転管理室の建設により供給を開始し、その後は、電気室と電気設備等の全面改良、非常用発電設備の改良や管内のクリーニング工事を定期的に実施して安定した給水を行っている。近年、渇水期に水位が低下して現状の水源能力の維持が厳しくなっていることから、平成30年1月に取水地点の追加を届け出て、改良工事を施工中である。老朽化対策の強化が一層求められるため、需要予測及び収支見通しに留意しつつ、今後も適正な投資水準により老朽化した施設の計画的な改築・更新を行っていくことが必要である。</t>
    <rPh sb="180" eb="182">
      <t>キンネン</t>
    </rPh>
    <rPh sb="183" eb="186">
      <t>カッスイキ</t>
    </rPh>
    <rPh sb="187" eb="189">
      <t>スイイ</t>
    </rPh>
    <rPh sb="190" eb="192">
      <t>テイカ</t>
    </rPh>
    <rPh sb="194" eb="196">
      <t>ゲンジョウ</t>
    </rPh>
    <rPh sb="197" eb="199">
      <t>スイゲン</t>
    </rPh>
    <rPh sb="199" eb="201">
      <t>ノウリョク</t>
    </rPh>
    <rPh sb="202" eb="204">
      <t>イジ</t>
    </rPh>
    <rPh sb="205" eb="206">
      <t>キビ</t>
    </rPh>
    <rPh sb="218" eb="220">
      <t>ヘイセイ</t>
    </rPh>
    <rPh sb="222" eb="223">
      <t>ネン</t>
    </rPh>
    <rPh sb="224" eb="225">
      <t>ガツ</t>
    </rPh>
    <rPh sb="226" eb="228">
      <t>シュスイ</t>
    </rPh>
    <rPh sb="228" eb="230">
      <t>チテン</t>
    </rPh>
    <rPh sb="231" eb="233">
      <t>ツイカ</t>
    </rPh>
    <rPh sb="234" eb="235">
      <t>トド</t>
    </rPh>
    <rPh sb="236" eb="237">
      <t>デ</t>
    </rPh>
    <rPh sb="239" eb="241">
      <t>カイリョウ</t>
    </rPh>
    <rPh sb="241" eb="243">
      <t>コウジ</t>
    </rPh>
    <rPh sb="244" eb="247">
      <t>セコウチュウ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</si>
</sst>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vertAlign val="superscrip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82.18</c:v>
                </c:pt>
                <c:pt idx="1">
                  <c:v>83.1</c:v>
                </c:pt>
                <c:pt idx="2">
                  <c:v>83.63</c:v>
                </c:pt>
                <c:pt idx="3">
                  <c:v>84.79</c:v>
                </c:pt>
                <c:pt idx="4">
                  <c:v>68.58</c:v>
                </c:pt>
              </c:numCache>
            </c:numRef>
          </c:val>
          <c:extLst>
            <c:ext xmlns:c16="http://schemas.microsoft.com/office/drawing/2014/chart" uri="{C3380CC4-5D6E-409C-BE32-E72D297353CC}">
              <c16:uniqueId val="{00000000-CB7A-401B-90E8-638E197734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CB7A-401B-90E8-638E197734E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B4-44F1-AAAD-31A5310005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8BB4-44F1-AAAD-31A53100055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116.06</c:v>
                </c:pt>
                <c:pt idx="1">
                  <c:v>127.76</c:v>
                </c:pt>
                <c:pt idx="2">
                  <c:v>126.96</c:v>
                </c:pt>
                <c:pt idx="3">
                  <c:v>126.32</c:v>
                </c:pt>
                <c:pt idx="4">
                  <c:v>124.98</c:v>
                </c:pt>
              </c:numCache>
            </c:numRef>
          </c:val>
          <c:extLst>
            <c:ext xmlns:c16="http://schemas.microsoft.com/office/drawing/2014/chart" uri="{C3380CC4-5D6E-409C-BE32-E72D297353CC}">
              <c16:uniqueId val="{00000000-0F63-4DBD-8CBA-0D38E6E9AA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0F63-4DBD-8CBA-0D38E6E9AAF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96.38</c:v>
                </c:pt>
                <c:pt idx="1">
                  <c:v>96.38</c:v>
                </c:pt>
                <c:pt idx="2">
                  <c:v>96.38</c:v>
                </c:pt>
                <c:pt idx="3">
                  <c:v>96.38</c:v>
                </c:pt>
                <c:pt idx="4">
                  <c:v>96.38</c:v>
                </c:pt>
              </c:numCache>
            </c:numRef>
          </c:val>
          <c:extLst>
            <c:ext xmlns:c16="http://schemas.microsoft.com/office/drawing/2014/chart" uri="{C3380CC4-5D6E-409C-BE32-E72D297353CC}">
              <c16:uniqueId val="{00000000-ED9F-4284-BA98-6166594E68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ED9F-4284-BA98-6166594E687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85-4A9B-9B6C-7F7DC22D5D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9285-4A9B-9B6C-7F7DC22D5DB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1652.61</c:v>
                </c:pt>
                <c:pt idx="1">
                  <c:v>1754.93</c:v>
                </c:pt>
                <c:pt idx="2">
                  <c:v>2221.0700000000002</c:v>
                </c:pt>
                <c:pt idx="3">
                  <c:v>2702.95</c:v>
                </c:pt>
                <c:pt idx="4">
                  <c:v>2565.87</c:v>
                </c:pt>
              </c:numCache>
            </c:numRef>
          </c:val>
          <c:extLst>
            <c:ext xmlns:c16="http://schemas.microsoft.com/office/drawing/2014/chart" uri="{C3380CC4-5D6E-409C-BE32-E72D297353CC}">
              <c16:uniqueId val="{00000000-3A69-49FB-84CB-3474F04370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3A69-49FB-84CB-3474F04370C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D3-4EE0-9476-B46AD807CA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7AD3-4EE0-9476-B46AD807CA6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115.36</c:v>
                </c:pt>
                <c:pt idx="1">
                  <c:v>126.14</c:v>
                </c:pt>
                <c:pt idx="2">
                  <c:v>125.44</c:v>
                </c:pt>
                <c:pt idx="3">
                  <c:v>125.59</c:v>
                </c:pt>
                <c:pt idx="4">
                  <c:v>124.54</c:v>
                </c:pt>
              </c:numCache>
            </c:numRef>
          </c:val>
          <c:extLst>
            <c:ext xmlns:c16="http://schemas.microsoft.com/office/drawing/2014/chart" uri="{C3380CC4-5D6E-409C-BE32-E72D297353CC}">
              <c16:uniqueId val="{00000000-8CDF-4F99-B4B4-03B5F3E41D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8CDF-4F99-B4B4-03B5F3E41DC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22.19</c:v>
                </c:pt>
                <c:pt idx="1">
                  <c:v>20.29</c:v>
                </c:pt>
                <c:pt idx="2">
                  <c:v>20.41</c:v>
                </c:pt>
                <c:pt idx="3">
                  <c:v>20.38</c:v>
                </c:pt>
                <c:pt idx="4">
                  <c:v>20.56</c:v>
                </c:pt>
              </c:numCache>
            </c:numRef>
          </c:val>
          <c:extLst>
            <c:ext xmlns:c16="http://schemas.microsoft.com/office/drawing/2014/chart" uri="{C3380CC4-5D6E-409C-BE32-E72D297353CC}">
              <c16:uniqueId val="{00000000-08D6-448D-8332-A7AEEA0129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08D6-448D-8332-A7AEEA01294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76.02</c:v>
                </c:pt>
                <c:pt idx="1">
                  <c:v>70.989999999999995</c:v>
                </c:pt>
                <c:pt idx="2">
                  <c:v>67.099999999999994</c:v>
                </c:pt>
                <c:pt idx="3">
                  <c:v>70.53</c:v>
                </c:pt>
                <c:pt idx="4">
                  <c:v>71.56</c:v>
                </c:pt>
              </c:numCache>
            </c:numRef>
          </c:val>
          <c:extLst>
            <c:ext xmlns:c16="http://schemas.microsoft.com/office/drawing/2014/chart" uri="{C3380CC4-5D6E-409C-BE32-E72D297353CC}">
              <c16:uniqueId val="{00000000-2D06-4EAD-B359-3CBAEDB0452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2D06-4EAD-B359-3CBAEDB0452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75</c:v>
                </c:pt>
                <c:pt idx="1">
                  <c:v>75</c:v>
                </c:pt>
                <c:pt idx="2">
                  <c:v>75</c:v>
                </c:pt>
                <c:pt idx="3">
                  <c:v>75</c:v>
                </c:pt>
                <c:pt idx="4">
                  <c:v>75</c:v>
                </c:pt>
              </c:numCache>
            </c:numRef>
          </c:val>
          <c:extLst>
            <c:ext xmlns:c16="http://schemas.microsoft.com/office/drawing/2014/chart" uri="{C3380CC4-5D6E-409C-BE32-E72D297353CC}">
              <c16:uniqueId val="{00000000-0DF9-41CD-9812-7AD54DF39EC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0DF9-41CD-9812-7AD54DF39EC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山口県　防府市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20000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14311</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82.7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15000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116.06</v>
      </c>
      <c r="Y32" s="128"/>
      <c r="Z32" s="128"/>
      <c r="AA32" s="128"/>
      <c r="AB32" s="128"/>
      <c r="AC32" s="128"/>
      <c r="AD32" s="128"/>
      <c r="AE32" s="128"/>
      <c r="AF32" s="128"/>
      <c r="AG32" s="128"/>
      <c r="AH32" s="128"/>
      <c r="AI32" s="128"/>
      <c r="AJ32" s="128"/>
      <c r="AK32" s="128"/>
      <c r="AL32" s="128"/>
      <c r="AM32" s="128"/>
      <c r="AN32" s="128"/>
      <c r="AO32" s="128"/>
      <c r="AP32" s="128"/>
      <c r="AQ32" s="129"/>
      <c r="AR32" s="127">
        <f>データ!U6</f>
        <v>127.76</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126.96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126.32</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124.98</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1652.61</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1754.93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2221.0700000000002</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2702.95</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2565.87</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0</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0</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0</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0</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0</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115.36</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126.14</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125.44</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125.59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124.54</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22.19</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20.29</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20.41</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20.38</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20.56</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76.02</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70.989999999999995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67.099999999999994</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70.53</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71.56</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75</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75</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75</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75</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49" t="s">
        <v>106</v>
      </c>
      <c r="SN68" s="150"/>
      <c r="SO68" s="150"/>
      <c r="SP68" s="150"/>
      <c r="SQ68" s="150"/>
      <c r="SR68" s="150"/>
      <c r="SS68" s="150"/>
      <c r="ST68" s="150"/>
      <c r="SU68" s="150"/>
      <c r="SV68" s="150"/>
      <c r="SW68" s="150"/>
      <c r="SX68" s="150"/>
      <c r="SY68" s="150"/>
      <c r="SZ68" s="150"/>
      <c r="TA68" s="15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49"/>
      <c r="SN69" s="150"/>
      <c r="SO69" s="150"/>
      <c r="SP69" s="150"/>
      <c r="SQ69" s="150"/>
      <c r="SR69" s="150"/>
      <c r="SS69" s="150"/>
      <c r="ST69" s="150"/>
      <c r="SU69" s="150"/>
      <c r="SV69" s="150"/>
      <c r="SW69" s="150"/>
      <c r="SX69" s="150"/>
      <c r="SY69" s="150"/>
      <c r="SZ69" s="150"/>
      <c r="TA69" s="15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49"/>
      <c r="SN70" s="150"/>
      <c r="SO70" s="150"/>
      <c r="SP70" s="150"/>
      <c r="SQ70" s="150"/>
      <c r="SR70" s="150"/>
      <c r="SS70" s="150"/>
      <c r="ST70" s="150"/>
      <c r="SU70" s="150"/>
      <c r="SV70" s="150"/>
      <c r="SW70" s="150"/>
      <c r="SX70" s="150"/>
      <c r="SY70" s="150"/>
      <c r="SZ70" s="150"/>
      <c r="TA70" s="15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49"/>
      <c r="SN71" s="150"/>
      <c r="SO71" s="150"/>
      <c r="SP71" s="150"/>
      <c r="SQ71" s="150"/>
      <c r="SR71" s="150"/>
      <c r="SS71" s="150"/>
      <c r="ST71" s="150"/>
      <c r="SU71" s="150"/>
      <c r="SV71" s="150"/>
      <c r="SW71" s="150"/>
      <c r="SX71" s="150"/>
      <c r="SY71" s="150"/>
      <c r="SZ71" s="150"/>
      <c r="TA71" s="15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49"/>
      <c r="SN72" s="150"/>
      <c r="SO72" s="150"/>
      <c r="SP72" s="150"/>
      <c r="SQ72" s="150"/>
      <c r="SR72" s="150"/>
      <c r="SS72" s="150"/>
      <c r="ST72" s="150"/>
      <c r="SU72" s="150"/>
      <c r="SV72" s="150"/>
      <c r="SW72" s="150"/>
      <c r="SX72" s="150"/>
      <c r="SY72" s="150"/>
      <c r="SZ72" s="150"/>
      <c r="TA72" s="15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49"/>
      <c r="SN73" s="150"/>
      <c r="SO73" s="150"/>
      <c r="SP73" s="150"/>
      <c r="SQ73" s="150"/>
      <c r="SR73" s="150"/>
      <c r="SS73" s="150"/>
      <c r="ST73" s="150"/>
      <c r="SU73" s="150"/>
      <c r="SV73" s="150"/>
      <c r="SW73" s="150"/>
      <c r="SX73" s="150"/>
      <c r="SY73" s="150"/>
      <c r="SZ73" s="150"/>
      <c r="TA73" s="15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49"/>
      <c r="SN74" s="150"/>
      <c r="SO74" s="150"/>
      <c r="SP74" s="150"/>
      <c r="SQ74" s="150"/>
      <c r="SR74" s="150"/>
      <c r="SS74" s="150"/>
      <c r="ST74" s="150"/>
      <c r="SU74" s="150"/>
      <c r="SV74" s="150"/>
      <c r="SW74" s="150"/>
      <c r="SX74" s="150"/>
      <c r="SY74" s="150"/>
      <c r="SZ74" s="150"/>
      <c r="TA74" s="15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49"/>
      <c r="SN75" s="150"/>
      <c r="SO75" s="150"/>
      <c r="SP75" s="150"/>
      <c r="SQ75" s="150"/>
      <c r="SR75" s="150"/>
      <c r="SS75" s="150"/>
      <c r="ST75" s="150"/>
      <c r="SU75" s="150"/>
      <c r="SV75" s="150"/>
      <c r="SW75" s="150"/>
      <c r="SX75" s="150"/>
      <c r="SY75" s="150"/>
      <c r="SZ75" s="150"/>
      <c r="TA75" s="15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49"/>
      <c r="SN76" s="150"/>
      <c r="SO76" s="150"/>
      <c r="SP76" s="150"/>
      <c r="SQ76" s="150"/>
      <c r="SR76" s="150"/>
      <c r="SS76" s="150"/>
      <c r="ST76" s="150"/>
      <c r="SU76" s="150"/>
      <c r="SV76" s="150"/>
      <c r="SW76" s="150"/>
      <c r="SX76" s="150"/>
      <c r="SY76" s="150"/>
      <c r="SZ76" s="150"/>
      <c r="TA76" s="15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49"/>
      <c r="SN77" s="150"/>
      <c r="SO77" s="150"/>
      <c r="SP77" s="150"/>
      <c r="SQ77" s="150"/>
      <c r="SR77" s="150"/>
      <c r="SS77" s="150"/>
      <c r="ST77" s="150"/>
      <c r="SU77" s="150"/>
      <c r="SV77" s="150"/>
      <c r="SW77" s="150"/>
      <c r="SX77" s="150"/>
      <c r="SY77" s="150"/>
      <c r="SZ77" s="150"/>
      <c r="TA77" s="15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49"/>
      <c r="SN78" s="150"/>
      <c r="SO78" s="150"/>
      <c r="SP78" s="150"/>
      <c r="SQ78" s="150"/>
      <c r="SR78" s="150"/>
      <c r="SS78" s="150"/>
      <c r="ST78" s="150"/>
      <c r="SU78" s="150"/>
      <c r="SV78" s="150"/>
      <c r="SW78" s="150"/>
      <c r="SX78" s="150"/>
      <c r="SY78" s="150"/>
      <c r="SZ78" s="150"/>
      <c r="TA78" s="151"/>
    </row>
    <row r="79" spans="1:521" ht="13.5" customHeight="1" x14ac:dyDescent="0.15">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49"/>
      <c r="SN79" s="150"/>
      <c r="SO79" s="150"/>
      <c r="SP79" s="150"/>
      <c r="SQ79" s="150"/>
      <c r="SR79" s="150"/>
      <c r="SS79" s="150"/>
      <c r="ST79" s="150"/>
      <c r="SU79" s="150"/>
      <c r="SV79" s="150"/>
      <c r="SW79" s="150"/>
      <c r="SX79" s="150"/>
      <c r="SY79" s="150"/>
      <c r="SZ79" s="150"/>
      <c r="TA79" s="151"/>
    </row>
    <row r="80" spans="1:521" ht="13.5" customHeight="1" x14ac:dyDescent="0.15">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82.18</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83.1</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83.63</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84.79</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68.58</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96.38</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96.38</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96.38</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96.38</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96.38</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49"/>
      <c r="SN80" s="150"/>
      <c r="SO80" s="150"/>
      <c r="SP80" s="150"/>
      <c r="SQ80" s="150"/>
      <c r="SR80" s="150"/>
      <c r="SS80" s="150"/>
      <c r="ST80" s="150"/>
      <c r="SU80" s="150"/>
      <c r="SV80" s="150"/>
      <c r="SW80" s="150"/>
      <c r="SX80" s="150"/>
      <c r="SY80" s="150"/>
      <c r="SZ80" s="150"/>
      <c r="TA80" s="151"/>
    </row>
    <row r="81" spans="1:521" ht="13.5" customHeight="1" x14ac:dyDescent="0.15">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48.15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49.38</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51.15</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52.15</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52.21</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19.010000000000002</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14.92</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20.8</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29.43</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32.03</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0.45</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2.36</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0.11</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0.11</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0.11</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49"/>
      <c r="SN81" s="150"/>
      <c r="SO81" s="150"/>
      <c r="SP81" s="150"/>
      <c r="SQ81" s="150"/>
      <c r="SR81" s="150"/>
      <c r="SS81" s="150"/>
      <c r="ST81" s="150"/>
      <c r="SU81" s="150"/>
      <c r="SV81" s="150"/>
      <c r="SW81" s="150"/>
      <c r="SX81" s="150"/>
      <c r="SY81" s="150"/>
      <c r="SZ81" s="150"/>
      <c r="TA81" s="15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49"/>
      <c r="SN82" s="150"/>
      <c r="SO82" s="150"/>
      <c r="SP82" s="150"/>
      <c r="SQ82" s="150"/>
      <c r="SR82" s="150"/>
      <c r="SS82" s="150"/>
      <c r="ST82" s="150"/>
      <c r="SU82" s="150"/>
      <c r="SV82" s="150"/>
      <c r="SW82" s="150"/>
      <c r="SX82" s="150"/>
      <c r="SY82" s="150"/>
      <c r="SZ82" s="150"/>
      <c r="TA82" s="15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49"/>
      <c r="SN83" s="150"/>
      <c r="SO83" s="150"/>
      <c r="SP83" s="150"/>
      <c r="SQ83" s="150"/>
      <c r="SR83" s="150"/>
      <c r="SS83" s="150"/>
      <c r="ST83" s="150"/>
      <c r="SU83" s="150"/>
      <c r="SV83" s="150"/>
      <c r="SW83" s="150"/>
      <c r="SX83" s="150"/>
      <c r="SY83" s="150"/>
      <c r="SZ83" s="150"/>
      <c r="TA83" s="15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49"/>
      <c r="SN84" s="150"/>
      <c r="SO84" s="150"/>
      <c r="SP84" s="150"/>
      <c r="SQ84" s="150"/>
      <c r="SR84" s="150"/>
      <c r="SS84" s="150"/>
      <c r="ST84" s="150"/>
      <c r="SU84" s="150"/>
      <c r="SV84" s="150"/>
      <c r="SW84" s="150"/>
      <c r="SX84" s="150"/>
      <c r="SY84" s="150"/>
      <c r="SZ84" s="150"/>
      <c r="TA84" s="15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52"/>
      <c r="SN85" s="153"/>
      <c r="SO85" s="153"/>
      <c r="SP85" s="153"/>
      <c r="SQ85" s="153"/>
      <c r="SR85" s="153"/>
      <c r="SS85" s="153"/>
      <c r="ST85" s="153"/>
      <c r="SU85" s="153"/>
      <c r="SV85" s="153"/>
      <c r="SW85" s="153"/>
      <c r="SX85" s="153"/>
      <c r="SY85" s="153"/>
      <c r="SZ85" s="153"/>
      <c r="TA85" s="15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7" t="s">
        <v>29</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t="s">
        <v>30</v>
      </c>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t="s">
        <v>31</v>
      </c>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t="s">
        <v>32</v>
      </c>
      <c r="CG89" s="157"/>
      <c r="CH89" s="157"/>
      <c r="CI89" s="157"/>
      <c r="CJ89" s="157"/>
      <c r="CK89" s="157"/>
      <c r="CL89" s="157"/>
      <c r="CM89" s="157"/>
      <c r="CN89" s="157"/>
      <c r="CO89" s="157"/>
      <c r="CP89" s="157"/>
      <c r="CQ89" s="157"/>
      <c r="CR89" s="157"/>
      <c r="CS89" s="157"/>
      <c r="CT89" s="157"/>
      <c r="CU89" s="157"/>
      <c r="CV89" s="157"/>
      <c r="CW89" s="157"/>
      <c r="CX89" s="157"/>
      <c r="CY89" s="157"/>
      <c r="CZ89" s="157"/>
      <c r="DA89" s="157"/>
      <c r="DB89" s="157"/>
      <c r="DC89" s="157"/>
      <c r="DD89" s="157"/>
      <c r="DE89" s="157"/>
      <c r="DF89" s="157"/>
      <c r="DG89" s="157" t="s">
        <v>33</v>
      </c>
      <c r="DH89" s="157"/>
      <c r="DI89" s="157"/>
      <c r="DJ89" s="157"/>
      <c r="DK89" s="157"/>
      <c r="DL89" s="157"/>
      <c r="DM89" s="157"/>
      <c r="DN89" s="157"/>
      <c r="DO89" s="157"/>
      <c r="DP89" s="157"/>
      <c r="DQ89" s="157"/>
      <c r="DR89" s="157"/>
      <c r="DS89" s="157"/>
      <c r="DT89" s="157"/>
      <c r="DU89" s="157"/>
      <c r="DV89" s="157"/>
      <c r="DW89" s="157"/>
      <c r="DX89" s="157"/>
      <c r="DY89" s="157"/>
      <c r="DZ89" s="157"/>
      <c r="EA89" s="157"/>
      <c r="EB89" s="157"/>
      <c r="EC89" s="157"/>
      <c r="ED89" s="157"/>
      <c r="EE89" s="157"/>
      <c r="EF89" s="157"/>
      <c r="EG89" s="157"/>
      <c r="EH89" s="157" t="s">
        <v>34</v>
      </c>
      <c r="EI89" s="157"/>
      <c r="EJ89" s="157"/>
      <c r="EK89" s="157"/>
      <c r="EL89" s="157"/>
      <c r="EM89" s="157"/>
      <c r="EN89" s="157"/>
      <c r="EO89" s="157"/>
      <c r="EP89" s="157"/>
      <c r="EQ89" s="157"/>
      <c r="ER89" s="157"/>
      <c r="ES89" s="157"/>
      <c r="ET89" s="157"/>
      <c r="EU89" s="157"/>
      <c r="EV89" s="157"/>
      <c r="EW89" s="157"/>
      <c r="EX89" s="157"/>
      <c r="EY89" s="157"/>
      <c r="EZ89" s="157"/>
      <c r="FA89" s="157"/>
      <c r="FB89" s="157"/>
      <c r="FC89" s="157"/>
      <c r="FD89" s="157"/>
      <c r="FE89" s="157"/>
      <c r="FF89" s="157"/>
      <c r="FG89" s="157"/>
      <c r="FH89" s="157"/>
      <c r="FI89" s="157" t="s">
        <v>35</v>
      </c>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c r="GH89" s="157"/>
      <c r="GI89" s="157"/>
      <c r="GJ89" s="157" t="s">
        <v>36</v>
      </c>
      <c r="GK89" s="157"/>
      <c r="GL89" s="157"/>
      <c r="GM89" s="157"/>
      <c r="GN89" s="157"/>
      <c r="GO89" s="157"/>
      <c r="GP89" s="157"/>
      <c r="GQ89" s="157"/>
      <c r="GR89" s="157"/>
      <c r="GS89" s="157"/>
      <c r="GT89" s="157"/>
      <c r="GU89" s="157"/>
      <c r="GV89" s="157"/>
      <c r="GW89" s="157"/>
      <c r="GX89" s="157"/>
      <c r="GY89" s="157"/>
      <c r="GZ89" s="157"/>
      <c r="HA89" s="157"/>
      <c r="HB89" s="157"/>
      <c r="HC89" s="157"/>
      <c r="HD89" s="157"/>
      <c r="HE89" s="157"/>
      <c r="HF89" s="157"/>
      <c r="HG89" s="157"/>
      <c r="HH89" s="157"/>
      <c r="HI89" s="157"/>
      <c r="HJ89" s="157"/>
      <c r="HK89" s="157" t="s">
        <v>29</v>
      </c>
      <c r="HL89" s="157"/>
      <c r="HM89" s="157"/>
      <c r="HN89" s="157"/>
      <c r="HO89" s="157"/>
      <c r="HP89" s="157"/>
      <c r="HQ89" s="157"/>
      <c r="HR89" s="157"/>
      <c r="HS89" s="157"/>
      <c r="HT89" s="157"/>
      <c r="HU89" s="157"/>
      <c r="HV89" s="157"/>
      <c r="HW89" s="157"/>
      <c r="HX89" s="157"/>
      <c r="HY89" s="157"/>
      <c r="HZ89" s="157"/>
      <c r="IA89" s="157"/>
      <c r="IB89" s="157"/>
      <c r="IC89" s="157"/>
      <c r="ID89" s="157"/>
      <c r="IE89" s="157"/>
      <c r="IF89" s="157"/>
      <c r="IG89" s="157"/>
      <c r="IH89" s="157"/>
      <c r="II89" s="157"/>
      <c r="IJ89" s="157"/>
      <c r="IK89" s="157"/>
      <c r="IL89" s="157" t="s">
        <v>30</v>
      </c>
      <c r="IM89" s="157"/>
      <c r="IN89" s="157"/>
      <c r="IO89" s="157"/>
      <c r="IP89" s="157"/>
      <c r="IQ89" s="157"/>
      <c r="IR89" s="157"/>
      <c r="IS89" s="157"/>
      <c r="IT89" s="157"/>
      <c r="IU89" s="157"/>
      <c r="IV89" s="157"/>
      <c r="IW89" s="157"/>
      <c r="IX89" s="157"/>
      <c r="IY89" s="157"/>
      <c r="IZ89" s="157"/>
      <c r="JA89" s="157"/>
      <c r="JB89" s="157"/>
      <c r="JC89" s="157"/>
      <c r="JD89" s="157"/>
      <c r="JE89" s="157"/>
      <c r="JF89" s="157"/>
      <c r="JG89" s="157"/>
      <c r="JH89" s="157"/>
      <c r="JI89" s="157"/>
      <c r="JJ89" s="157"/>
      <c r="JK89" s="157"/>
      <c r="JL89" s="157"/>
      <c r="JM89" s="157" t="s">
        <v>31</v>
      </c>
      <c r="JN89" s="157"/>
      <c r="JO89" s="157"/>
      <c r="JP89" s="157"/>
      <c r="JQ89" s="157"/>
      <c r="JR89" s="157"/>
      <c r="JS89" s="157"/>
      <c r="JT89" s="157"/>
      <c r="JU89" s="157"/>
      <c r="JV89" s="157"/>
      <c r="JW89" s="157"/>
      <c r="JX89" s="157"/>
      <c r="JY89" s="157"/>
      <c r="JZ89" s="157"/>
      <c r="KA89" s="157"/>
      <c r="KB89" s="157"/>
      <c r="KC89" s="157"/>
      <c r="KD89" s="157"/>
      <c r="KE89" s="157"/>
      <c r="KF89" s="157"/>
      <c r="KG89" s="157"/>
      <c r="KH89" s="157"/>
      <c r="KI89" s="157"/>
      <c r="KJ89" s="157"/>
      <c r="KK89" s="157"/>
      <c r="KL89" s="157"/>
      <c r="KM89" s="15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5" t="str">
        <f>データ!AD6</f>
        <v>【118.92】</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t="str">
        <f>データ!AO6</f>
        <v>【26.31】</v>
      </c>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t="str">
        <f>データ!AZ6</f>
        <v>【450.05】</v>
      </c>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t="str">
        <f>データ!BK6</f>
        <v>【246.04】</v>
      </c>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t="str">
        <f>データ!BV6</f>
        <v>【114.16】</v>
      </c>
      <c r="DH90" s="155"/>
      <c r="DI90" s="155"/>
      <c r="DJ90" s="155"/>
      <c r="DK90" s="155"/>
      <c r="DL90" s="155"/>
      <c r="DM90" s="155"/>
      <c r="DN90" s="155"/>
      <c r="DO90" s="155"/>
      <c r="DP90" s="155"/>
      <c r="DQ90" s="155"/>
      <c r="DR90" s="155"/>
      <c r="DS90" s="155"/>
      <c r="DT90" s="155"/>
      <c r="DU90" s="155"/>
      <c r="DV90" s="155"/>
      <c r="DW90" s="155"/>
      <c r="DX90" s="155"/>
      <c r="DY90" s="155"/>
      <c r="DZ90" s="155"/>
      <c r="EA90" s="155"/>
      <c r="EB90" s="155"/>
      <c r="EC90" s="155"/>
      <c r="ED90" s="155"/>
      <c r="EE90" s="155"/>
      <c r="EF90" s="155"/>
      <c r="EG90" s="155"/>
      <c r="EH90" s="155" t="str">
        <f>データ!CG6</f>
        <v>【18.71】</v>
      </c>
      <c r="EI90" s="155"/>
      <c r="EJ90" s="155"/>
      <c r="EK90" s="155"/>
      <c r="EL90" s="155"/>
      <c r="EM90" s="155"/>
      <c r="EN90" s="155"/>
      <c r="EO90" s="155"/>
      <c r="EP90" s="155"/>
      <c r="EQ90" s="155"/>
      <c r="ER90" s="155"/>
      <c r="ES90" s="155"/>
      <c r="ET90" s="155"/>
      <c r="EU90" s="155"/>
      <c r="EV90" s="155"/>
      <c r="EW90" s="155"/>
      <c r="EX90" s="155"/>
      <c r="EY90" s="155"/>
      <c r="EZ90" s="155"/>
      <c r="FA90" s="155"/>
      <c r="FB90" s="155"/>
      <c r="FC90" s="155"/>
      <c r="FD90" s="155"/>
      <c r="FE90" s="155"/>
      <c r="FF90" s="155"/>
      <c r="FG90" s="155"/>
      <c r="FH90" s="155"/>
      <c r="FI90" s="155" t="str">
        <f>データ!CR6</f>
        <v>【55.52】</v>
      </c>
      <c r="FJ90" s="156"/>
      <c r="FK90" s="156"/>
      <c r="FL90" s="156"/>
      <c r="FM90" s="156"/>
      <c r="FN90" s="156"/>
      <c r="FO90" s="156"/>
      <c r="FP90" s="156"/>
      <c r="FQ90" s="156"/>
      <c r="FR90" s="156"/>
      <c r="FS90" s="156"/>
      <c r="FT90" s="156"/>
      <c r="FU90" s="156"/>
      <c r="FV90" s="156"/>
      <c r="FW90" s="156"/>
      <c r="FX90" s="156"/>
      <c r="FY90" s="156"/>
      <c r="FZ90" s="156"/>
      <c r="GA90" s="156"/>
      <c r="GB90" s="156"/>
      <c r="GC90" s="156"/>
      <c r="GD90" s="156"/>
      <c r="GE90" s="156"/>
      <c r="GF90" s="156"/>
      <c r="GG90" s="156"/>
      <c r="GH90" s="156"/>
      <c r="GI90" s="156"/>
      <c r="GJ90" s="155" t="str">
        <f>データ!DC6</f>
        <v>【77.10】</v>
      </c>
      <c r="GK90" s="156"/>
      <c r="GL90" s="156"/>
      <c r="GM90" s="156"/>
      <c r="GN90" s="156"/>
      <c r="GO90" s="156"/>
      <c r="GP90" s="156"/>
      <c r="GQ90" s="156"/>
      <c r="GR90" s="156"/>
      <c r="GS90" s="156"/>
      <c r="GT90" s="156"/>
      <c r="GU90" s="156"/>
      <c r="GV90" s="156"/>
      <c r="GW90" s="156"/>
      <c r="GX90" s="156"/>
      <c r="GY90" s="156"/>
      <c r="GZ90" s="156"/>
      <c r="HA90" s="156"/>
      <c r="HB90" s="156"/>
      <c r="HC90" s="156"/>
      <c r="HD90" s="156"/>
      <c r="HE90" s="156"/>
      <c r="HF90" s="156"/>
      <c r="HG90" s="156"/>
      <c r="HH90" s="156"/>
      <c r="HI90" s="156"/>
      <c r="HJ90" s="156"/>
      <c r="HK90" s="155" t="str">
        <f>データ!DN6</f>
        <v>【58.53】</v>
      </c>
      <c r="HL90" s="156"/>
      <c r="HM90" s="156"/>
      <c r="HN90" s="156"/>
      <c r="HO90" s="156"/>
      <c r="HP90" s="156"/>
      <c r="HQ90" s="156"/>
      <c r="HR90" s="156"/>
      <c r="HS90" s="156"/>
      <c r="HT90" s="156"/>
      <c r="HU90" s="156"/>
      <c r="HV90" s="156"/>
      <c r="HW90" s="156"/>
      <c r="HX90" s="156"/>
      <c r="HY90" s="156"/>
      <c r="HZ90" s="156"/>
      <c r="IA90" s="156"/>
      <c r="IB90" s="156"/>
      <c r="IC90" s="156"/>
      <c r="ID90" s="156"/>
      <c r="IE90" s="156"/>
      <c r="IF90" s="156"/>
      <c r="IG90" s="156"/>
      <c r="IH90" s="156"/>
      <c r="II90" s="156"/>
      <c r="IJ90" s="156"/>
      <c r="IK90" s="156"/>
      <c r="IL90" s="155" t="str">
        <f>データ!DY6</f>
        <v>【45.47】</v>
      </c>
      <c r="IM90" s="156"/>
      <c r="IN90" s="156"/>
      <c r="IO90" s="156"/>
      <c r="IP90" s="156"/>
      <c r="IQ90" s="156"/>
      <c r="IR90" s="156"/>
      <c r="IS90" s="156"/>
      <c r="IT90" s="156"/>
      <c r="IU90" s="156"/>
      <c r="IV90" s="156"/>
      <c r="IW90" s="156"/>
      <c r="IX90" s="156"/>
      <c r="IY90" s="156"/>
      <c r="IZ90" s="156"/>
      <c r="JA90" s="156"/>
      <c r="JB90" s="156"/>
      <c r="JC90" s="156"/>
      <c r="JD90" s="156"/>
      <c r="JE90" s="156"/>
      <c r="JF90" s="156"/>
      <c r="JG90" s="156"/>
      <c r="JH90" s="156"/>
      <c r="JI90" s="156"/>
      <c r="JJ90" s="156"/>
      <c r="JK90" s="156"/>
      <c r="JL90" s="156"/>
      <c r="JM90" s="155" t="str">
        <f>データ!EJ6</f>
        <v>【0.16】</v>
      </c>
      <c r="JN90" s="156"/>
      <c r="JO90" s="156"/>
      <c r="JP90" s="156"/>
      <c r="JQ90" s="156"/>
      <c r="JR90" s="156"/>
      <c r="JS90" s="156"/>
      <c r="JT90" s="156"/>
      <c r="JU90" s="156"/>
      <c r="JV90" s="156"/>
      <c r="JW90" s="156"/>
      <c r="JX90" s="156"/>
      <c r="JY90" s="156"/>
      <c r="JZ90" s="156"/>
      <c r="KA90" s="156"/>
      <c r="KB90" s="156"/>
      <c r="KC90" s="156"/>
      <c r="KD90" s="156"/>
      <c r="KE90" s="156"/>
      <c r="KF90" s="156"/>
      <c r="KG90" s="156"/>
      <c r="KH90" s="156"/>
      <c r="KI90" s="156"/>
      <c r="KJ90" s="156"/>
      <c r="KK90" s="156"/>
      <c r="KL90" s="156"/>
      <c r="KM90" s="15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U6aJqvNCWcHIgVsXm4Qu0vH9C3JX8ZTJVhRq/n2QP2Se8+deCO6jCsQIjC0+qMKx2x2nZoHWGgxK2esqwexuA==" saltValue="PQFk03TqHj1AM+HiW34Y/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48</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x14ac:dyDescent="0.15">
      <c r="A4" s="45" t="s">
        <v>49</v>
      </c>
      <c r="B4" s="47"/>
      <c r="C4" s="47"/>
      <c r="D4" s="47"/>
      <c r="E4" s="47"/>
      <c r="F4" s="47"/>
      <c r="G4" s="47"/>
      <c r="H4" s="161"/>
      <c r="I4" s="162"/>
      <c r="J4" s="162"/>
      <c r="K4" s="162"/>
      <c r="L4" s="162"/>
      <c r="M4" s="162"/>
      <c r="N4" s="162"/>
      <c r="O4" s="162"/>
      <c r="P4" s="162"/>
      <c r="Q4" s="162"/>
      <c r="R4" s="162"/>
      <c r="S4" s="162"/>
      <c r="T4" s="158" t="s">
        <v>50</v>
      </c>
      <c r="U4" s="158"/>
      <c r="V4" s="158"/>
      <c r="W4" s="158"/>
      <c r="X4" s="158"/>
      <c r="Y4" s="158"/>
      <c r="Z4" s="158"/>
      <c r="AA4" s="158"/>
      <c r="AB4" s="158"/>
      <c r="AC4" s="158"/>
      <c r="AD4" s="158"/>
      <c r="AE4" s="158" t="s">
        <v>51</v>
      </c>
      <c r="AF4" s="158"/>
      <c r="AG4" s="158"/>
      <c r="AH4" s="158"/>
      <c r="AI4" s="158"/>
      <c r="AJ4" s="158"/>
      <c r="AK4" s="158"/>
      <c r="AL4" s="158"/>
      <c r="AM4" s="158"/>
      <c r="AN4" s="158"/>
      <c r="AO4" s="158"/>
      <c r="AP4" s="158" t="s">
        <v>52</v>
      </c>
      <c r="AQ4" s="158"/>
      <c r="AR4" s="158"/>
      <c r="AS4" s="158"/>
      <c r="AT4" s="158"/>
      <c r="AU4" s="158"/>
      <c r="AV4" s="158"/>
      <c r="AW4" s="158"/>
      <c r="AX4" s="158"/>
      <c r="AY4" s="158"/>
      <c r="AZ4" s="158"/>
      <c r="BA4" s="158" t="s">
        <v>53</v>
      </c>
      <c r="BB4" s="158"/>
      <c r="BC4" s="158"/>
      <c r="BD4" s="158"/>
      <c r="BE4" s="158"/>
      <c r="BF4" s="158"/>
      <c r="BG4" s="158"/>
      <c r="BH4" s="158"/>
      <c r="BI4" s="158"/>
      <c r="BJ4" s="158"/>
      <c r="BK4" s="158"/>
      <c r="BL4" s="158" t="s">
        <v>54</v>
      </c>
      <c r="BM4" s="158"/>
      <c r="BN4" s="158"/>
      <c r="BO4" s="158"/>
      <c r="BP4" s="158"/>
      <c r="BQ4" s="158"/>
      <c r="BR4" s="158"/>
      <c r="BS4" s="158"/>
      <c r="BT4" s="158"/>
      <c r="BU4" s="158"/>
      <c r="BV4" s="158"/>
      <c r="BW4" s="158" t="s">
        <v>55</v>
      </c>
      <c r="BX4" s="158"/>
      <c r="BY4" s="158"/>
      <c r="BZ4" s="158"/>
      <c r="CA4" s="158"/>
      <c r="CB4" s="158"/>
      <c r="CC4" s="158"/>
      <c r="CD4" s="158"/>
      <c r="CE4" s="158"/>
      <c r="CF4" s="158"/>
      <c r="CG4" s="158"/>
      <c r="CH4" s="158" t="s">
        <v>56</v>
      </c>
      <c r="CI4" s="158"/>
      <c r="CJ4" s="158"/>
      <c r="CK4" s="158"/>
      <c r="CL4" s="158"/>
      <c r="CM4" s="158"/>
      <c r="CN4" s="158"/>
      <c r="CO4" s="158"/>
      <c r="CP4" s="158"/>
      <c r="CQ4" s="158"/>
      <c r="CR4" s="158"/>
      <c r="CS4" s="158" t="s">
        <v>57</v>
      </c>
      <c r="CT4" s="158"/>
      <c r="CU4" s="158"/>
      <c r="CV4" s="158"/>
      <c r="CW4" s="158"/>
      <c r="CX4" s="158"/>
      <c r="CY4" s="158"/>
      <c r="CZ4" s="158"/>
      <c r="DA4" s="158"/>
      <c r="DB4" s="158"/>
      <c r="DC4" s="158"/>
      <c r="DD4" s="158" t="s">
        <v>58</v>
      </c>
      <c r="DE4" s="158"/>
      <c r="DF4" s="158"/>
      <c r="DG4" s="158"/>
      <c r="DH4" s="158"/>
      <c r="DI4" s="158"/>
      <c r="DJ4" s="158"/>
      <c r="DK4" s="158"/>
      <c r="DL4" s="158"/>
      <c r="DM4" s="158"/>
      <c r="DN4" s="158"/>
      <c r="DO4" s="158" t="s">
        <v>59</v>
      </c>
      <c r="DP4" s="158"/>
      <c r="DQ4" s="158"/>
      <c r="DR4" s="158"/>
      <c r="DS4" s="158"/>
      <c r="DT4" s="158"/>
      <c r="DU4" s="158"/>
      <c r="DV4" s="158"/>
      <c r="DW4" s="158"/>
      <c r="DX4" s="158"/>
      <c r="DY4" s="158"/>
      <c r="DZ4" s="158" t="s">
        <v>60</v>
      </c>
      <c r="EA4" s="158"/>
      <c r="EB4" s="158"/>
      <c r="EC4" s="158"/>
      <c r="ED4" s="158"/>
      <c r="EE4" s="158"/>
      <c r="EF4" s="158"/>
      <c r="EG4" s="158"/>
      <c r="EH4" s="158"/>
      <c r="EI4" s="158"/>
      <c r="EJ4" s="158"/>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116.06</v>
      </c>
      <c r="U6" s="52">
        <f>U7</f>
        <v>127.76</v>
      </c>
      <c r="V6" s="52">
        <f>V7</f>
        <v>126.96</v>
      </c>
      <c r="W6" s="52">
        <f>W7</f>
        <v>126.32</v>
      </c>
      <c r="X6" s="52">
        <f t="shared" si="3"/>
        <v>124.98</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1652.61</v>
      </c>
      <c r="AQ6" s="52">
        <f>AQ7</f>
        <v>1754.93</v>
      </c>
      <c r="AR6" s="52">
        <f>AR7</f>
        <v>2221.0700000000002</v>
      </c>
      <c r="AS6" s="52">
        <f>AS7</f>
        <v>2702.95</v>
      </c>
      <c r="AT6" s="52">
        <f t="shared" si="3"/>
        <v>2565.87</v>
      </c>
      <c r="AU6" s="52">
        <f t="shared" si="3"/>
        <v>654.62</v>
      </c>
      <c r="AV6" s="52">
        <f t="shared" si="3"/>
        <v>619</v>
      </c>
      <c r="AW6" s="52">
        <f t="shared" si="3"/>
        <v>688.41</v>
      </c>
      <c r="AX6" s="52">
        <f t="shared" si="3"/>
        <v>649.91999999999996</v>
      </c>
      <c r="AY6" s="52">
        <f t="shared" si="3"/>
        <v>680.22</v>
      </c>
      <c r="AZ6" s="50" t="str">
        <f>IF(AZ7="-","【-】","【"&amp;SUBSTITUTE(TEXT(AZ7,"#,##0.00"),"-","△")&amp;"】")</f>
        <v>【450.05】</v>
      </c>
      <c r="BA6" s="52">
        <f t="shared" si="3"/>
        <v>0</v>
      </c>
      <c r="BB6" s="52">
        <f>BB7</f>
        <v>0</v>
      </c>
      <c r="BC6" s="52">
        <f>BC7</f>
        <v>0</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115.36</v>
      </c>
      <c r="BM6" s="52">
        <f>BM7</f>
        <v>126.14</v>
      </c>
      <c r="BN6" s="52">
        <f>BN7</f>
        <v>125.44</v>
      </c>
      <c r="BO6" s="52">
        <f>BO7</f>
        <v>125.59</v>
      </c>
      <c r="BP6" s="52">
        <f t="shared" si="3"/>
        <v>124.54</v>
      </c>
      <c r="BQ6" s="52">
        <f t="shared" si="3"/>
        <v>89.26</v>
      </c>
      <c r="BR6" s="52">
        <f t="shared" si="3"/>
        <v>90.99</v>
      </c>
      <c r="BS6" s="52">
        <f t="shared" si="3"/>
        <v>93.58</v>
      </c>
      <c r="BT6" s="52">
        <f t="shared" si="3"/>
        <v>93.31</v>
      </c>
      <c r="BU6" s="52">
        <f t="shared" si="3"/>
        <v>92.2</v>
      </c>
      <c r="BV6" s="50" t="str">
        <f>IF(BV7="-","【-】","【"&amp;SUBSTITUTE(TEXT(BV7,"#,##0.00"),"-","△")&amp;"】")</f>
        <v>【114.16】</v>
      </c>
      <c r="BW6" s="52">
        <f t="shared" si="3"/>
        <v>22.19</v>
      </c>
      <c r="BX6" s="52">
        <f>BX7</f>
        <v>20.29</v>
      </c>
      <c r="BY6" s="52">
        <f>BY7</f>
        <v>20.41</v>
      </c>
      <c r="BZ6" s="52">
        <f>BZ7</f>
        <v>20.38</v>
      </c>
      <c r="CA6" s="52">
        <f t="shared" si="3"/>
        <v>20.56</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76.02</v>
      </c>
      <c r="CI6" s="52">
        <f>CI7</f>
        <v>70.989999999999995</v>
      </c>
      <c r="CJ6" s="52">
        <f>CJ7</f>
        <v>67.099999999999994</v>
      </c>
      <c r="CK6" s="52">
        <f>CK7</f>
        <v>70.53</v>
      </c>
      <c r="CL6" s="52">
        <f t="shared" si="5"/>
        <v>71.56</v>
      </c>
      <c r="CM6" s="52">
        <f t="shared" si="5"/>
        <v>42.48</v>
      </c>
      <c r="CN6" s="52">
        <f t="shared" si="5"/>
        <v>42.43</v>
      </c>
      <c r="CO6" s="52">
        <f t="shared" si="5"/>
        <v>43.12</v>
      </c>
      <c r="CP6" s="52">
        <f t="shared" si="5"/>
        <v>43.85</v>
      </c>
      <c r="CQ6" s="52">
        <f t="shared" si="5"/>
        <v>44.05</v>
      </c>
      <c r="CR6" s="50" t="str">
        <f>IF(CR7="-","【-】","【"&amp;SUBSTITUTE(TEXT(CR7,"#,##0.00"),"-","△")&amp;"】")</f>
        <v>【55.52】</v>
      </c>
      <c r="CS6" s="52">
        <f t="shared" ref="CS6:DB6" si="6">CS7</f>
        <v>75</v>
      </c>
      <c r="CT6" s="52">
        <f>CT7</f>
        <v>75</v>
      </c>
      <c r="CU6" s="52">
        <f>CU7</f>
        <v>75</v>
      </c>
      <c r="CV6" s="52">
        <f>CV7</f>
        <v>75</v>
      </c>
      <c r="CW6" s="52">
        <f t="shared" si="6"/>
        <v>75</v>
      </c>
      <c r="CX6" s="52">
        <f t="shared" si="6"/>
        <v>61.29</v>
      </c>
      <c r="CY6" s="52">
        <f t="shared" si="6"/>
        <v>61.07</v>
      </c>
      <c r="CZ6" s="52">
        <f t="shared" si="6"/>
        <v>61.62</v>
      </c>
      <c r="DA6" s="52">
        <f t="shared" si="6"/>
        <v>61.64</v>
      </c>
      <c r="DB6" s="52">
        <f t="shared" si="6"/>
        <v>61.85</v>
      </c>
      <c r="DC6" s="50" t="str">
        <f>IF(DC7="-","【-】","【"&amp;SUBSTITUTE(TEXT(DC7,"#,##0.00"),"-","△")&amp;"】")</f>
        <v>【77.10】</v>
      </c>
      <c r="DD6" s="52">
        <f t="shared" ref="DD6:DM6" si="7">DD7</f>
        <v>82.18</v>
      </c>
      <c r="DE6" s="52">
        <f>DE7</f>
        <v>83.1</v>
      </c>
      <c r="DF6" s="52">
        <f>DF7</f>
        <v>83.63</v>
      </c>
      <c r="DG6" s="52">
        <f>DG7</f>
        <v>84.79</v>
      </c>
      <c r="DH6" s="52">
        <f t="shared" si="7"/>
        <v>68.58</v>
      </c>
      <c r="DI6" s="52">
        <f t="shared" si="7"/>
        <v>48.15</v>
      </c>
      <c r="DJ6" s="52">
        <f t="shared" si="7"/>
        <v>49.38</v>
      </c>
      <c r="DK6" s="52">
        <f t="shared" si="7"/>
        <v>51.15</v>
      </c>
      <c r="DL6" s="52">
        <f t="shared" si="7"/>
        <v>52.15</v>
      </c>
      <c r="DM6" s="52">
        <f t="shared" si="7"/>
        <v>52.21</v>
      </c>
      <c r="DN6" s="50" t="str">
        <f>IF(DN7="-","【-】","【"&amp;SUBSTITUTE(TEXT(DN7,"#,##0.00"),"-","△")&amp;"】")</f>
        <v>【58.53】</v>
      </c>
      <c r="DO6" s="52">
        <f t="shared" ref="DO6:DX6" si="8">DO7</f>
        <v>96.38</v>
      </c>
      <c r="DP6" s="52">
        <f>DP7</f>
        <v>96.38</v>
      </c>
      <c r="DQ6" s="52">
        <f>DQ7</f>
        <v>96.38</v>
      </c>
      <c r="DR6" s="52">
        <f>DR7</f>
        <v>96.38</v>
      </c>
      <c r="DS6" s="52">
        <f t="shared" si="8"/>
        <v>96.38</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20000</v>
      </c>
      <c r="L7" s="54" t="s">
        <v>96</v>
      </c>
      <c r="M7" s="55">
        <v>1</v>
      </c>
      <c r="N7" s="55">
        <v>14311</v>
      </c>
      <c r="O7" s="56" t="s">
        <v>97</v>
      </c>
      <c r="P7" s="56">
        <v>82.7</v>
      </c>
      <c r="Q7" s="55">
        <v>1</v>
      </c>
      <c r="R7" s="55">
        <v>15000</v>
      </c>
      <c r="S7" s="54" t="s">
        <v>98</v>
      </c>
      <c r="T7" s="57">
        <v>116.06</v>
      </c>
      <c r="U7" s="57">
        <v>127.76</v>
      </c>
      <c r="V7" s="57">
        <v>126.96</v>
      </c>
      <c r="W7" s="57">
        <v>126.32</v>
      </c>
      <c r="X7" s="57">
        <v>124.98</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1652.61</v>
      </c>
      <c r="AQ7" s="57">
        <v>1754.93</v>
      </c>
      <c r="AR7" s="57">
        <v>2221.0700000000002</v>
      </c>
      <c r="AS7" s="57">
        <v>2702.95</v>
      </c>
      <c r="AT7" s="57">
        <v>2565.87</v>
      </c>
      <c r="AU7" s="57">
        <v>654.62</v>
      </c>
      <c r="AV7" s="57">
        <v>619</v>
      </c>
      <c r="AW7" s="57">
        <v>688.41</v>
      </c>
      <c r="AX7" s="57">
        <v>649.91999999999996</v>
      </c>
      <c r="AY7" s="57">
        <v>680.22</v>
      </c>
      <c r="AZ7" s="57">
        <v>450.05</v>
      </c>
      <c r="BA7" s="57">
        <v>0</v>
      </c>
      <c r="BB7" s="57">
        <v>0</v>
      </c>
      <c r="BC7" s="57">
        <v>0</v>
      </c>
      <c r="BD7" s="57">
        <v>0</v>
      </c>
      <c r="BE7" s="57">
        <v>0</v>
      </c>
      <c r="BF7" s="57">
        <v>587.77</v>
      </c>
      <c r="BG7" s="57">
        <v>552.4</v>
      </c>
      <c r="BH7" s="57">
        <v>505.25</v>
      </c>
      <c r="BI7" s="57">
        <v>531.53</v>
      </c>
      <c r="BJ7" s="57">
        <v>504.73</v>
      </c>
      <c r="BK7" s="57">
        <v>246.04</v>
      </c>
      <c r="BL7" s="57">
        <v>115.36</v>
      </c>
      <c r="BM7" s="57">
        <v>126.14</v>
      </c>
      <c r="BN7" s="57">
        <v>125.44</v>
      </c>
      <c r="BO7" s="57">
        <v>125.59</v>
      </c>
      <c r="BP7" s="57">
        <v>124.54</v>
      </c>
      <c r="BQ7" s="57">
        <v>89.26</v>
      </c>
      <c r="BR7" s="57">
        <v>90.99</v>
      </c>
      <c r="BS7" s="57">
        <v>93.58</v>
      </c>
      <c r="BT7" s="57">
        <v>93.31</v>
      </c>
      <c r="BU7" s="57">
        <v>92.2</v>
      </c>
      <c r="BV7" s="57">
        <v>114.16</v>
      </c>
      <c r="BW7" s="57">
        <v>22.19</v>
      </c>
      <c r="BX7" s="57">
        <v>20.29</v>
      </c>
      <c r="BY7" s="57">
        <v>20.41</v>
      </c>
      <c r="BZ7" s="57">
        <v>20.38</v>
      </c>
      <c r="CA7" s="57">
        <v>20.56</v>
      </c>
      <c r="CB7" s="57">
        <v>34.57</v>
      </c>
      <c r="CC7" s="57">
        <v>34.1</v>
      </c>
      <c r="CD7" s="57">
        <v>33.79</v>
      </c>
      <c r="CE7" s="57">
        <v>33.81</v>
      </c>
      <c r="CF7" s="57">
        <v>34.33</v>
      </c>
      <c r="CG7" s="57">
        <v>18.71</v>
      </c>
      <c r="CH7" s="57">
        <v>76.02</v>
      </c>
      <c r="CI7" s="57">
        <v>70.989999999999995</v>
      </c>
      <c r="CJ7" s="57">
        <v>67.099999999999994</v>
      </c>
      <c r="CK7" s="57">
        <v>70.53</v>
      </c>
      <c r="CL7" s="57">
        <v>71.56</v>
      </c>
      <c r="CM7" s="57">
        <v>42.48</v>
      </c>
      <c r="CN7" s="57">
        <v>42.43</v>
      </c>
      <c r="CO7" s="57">
        <v>43.12</v>
      </c>
      <c r="CP7" s="57">
        <v>43.85</v>
      </c>
      <c r="CQ7" s="57">
        <v>44.05</v>
      </c>
      <c r="CR7" s="57">
        <v>55.52</v>
      </c>
      <c r="CS7" s="57">
        <v>75</v>
      </c>
      <c r="CT7" s="57">
        <v>75</v>
      </c>
      <c r="CU7" s="57">
        <v>75</v>
      </c>
      <c r="CV7" s="57">
        <v>75</v>
      </c>
      <c r="CW7" s="57">
        <v>75</v>
      </c>
      <c r="CX7" s="57">
        <v>61.29</v>
      </c>
      <c r="CY7" s="57">
        <v>61.07</v>
      </c>
      <c r="CZ7" s="57">
        <v>61.62</v>
      </c>
      <c r="DA7" s="57">
        <v>61.64</v>
      </c>
      <c r="DB7" s="57">
        <v>61.85</v>
      </c>
      <c r="DC7" s="57">
        <v>77.099999999999994</v>
      </c>
      <c r="DD7" s="57">
        <v>82.18</v>
      </c>
      <c r="DE7" s="57">
        <v>83.1</v>
      </c>
      <c r="DF7" s="57">
        <v>83.63</v>
      </c>
      <c r="DG7" s="57">
        <v>84.79</v>
      </c>
      <c r="DH7" s="57">
        <v>68.58</v>
      </c>
      <c r="DI7" s="57">
        <v>48.15</v>
      </c>
      <c r="DJ7" s="57">
        <v>49.38</v>
      </c>
      <c r="DK7" s="57">
        <v>51.15</v>
      </c>
      <c r="DL7" s="57">
        <v>52.15</v>
      </c>
      <c r="DM7" s="57">
        <v>52.21</v>
      </c>
      <c r="DN7" s="57">
        <v>58.53</v>
      </c>
      <c r="DO7" s="57">
        <v>96.38</v>
      </c>
      <c r="DP7" s="57">
        <v>96.38</v>
      </c>
      <c r="DQ7" s="57">
        <v>96.38</v>
      </c>
      <c r="DR7" s="57">
        <v>96.38</v>
      </c>
      <c r="DS7" s="57">
        <v>96.38</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116.06</v>
      </c>
      <c r="V11" s="64">
        <f>IF(U6="-",NA(),U6)</f>
        <v>127.76</v>
      </c>
      <c r="W11" s="64">
        <f>IF(V6="-",NA(),V6)</f>
        <v>126.96</v>
      </c>
      <c r="X11" s="64">
        <f>IF(W6="-",NA(),W6)</f>
        <v>126.32</v>
      </c>
      <c r="Y11" s="64">
        <f>IF(X6="-",NA(),X6)</f>
        <v>124.98</v>
      </c>
      <c r="AE11" s="63" t="s">
        <v>23</v>
      </c>
      <c r="AF11" s="64">
        <f>IF(AE6="-",NA(),AE6)</f>
        <v>0</v>
      </c>
      <c r="AG11" s="64">
        <f>IF(AF6="-",NA(),AF6)</f>
        <v>0</v>
      </c>
      <c r="AH11" s="64">
        <f>IF(AG6="-",NA(),AG6)</f>
        <v>0</v>
      </c>
      <c r="AI11" s="64">
        <f>IF(AH6="-",NA(),AH6)</f>
        <v>0</v>
      </c>
      <c r="AJ11" s="64">
        <f>IF(AI6="-",NA(),AI6)</f>
        <v>0</v>
      </c>
      <c r="AP11" s="63" t="s">
        <v>23</v>
      </c>
      <c r="AQ11" s="64">
        <f>IF(AP6="-",NA(),AP6)</f>
        <v>1652.61</v>
      </c>
      <c r="AR11" s="64">
        <f>IF(AQ6="-",NA(),AQ6)</f>
        <v>1754.93</v>
      </c>
      <c r="AS11" s="64">
        <f>IF(AR6="-",NA(),AR6)</f>
        <v>2221.0700000000002</v>
      </c>
      <c r="AT11" s="64">
        <f>IF(AS6="-",NA(),AS6)</f>
        <v>2702.95</v>
      </c>
      <c r="AU11" s="64">
        <f>IF(AT6="-",NA(),AT6)</f>
        <v>2565.87</v>
      </c>
      <c r="BA11" s="63" t="s">
        <v>23</v>
      </c>
      <c r="BB11" s="64">
        <f>IF(BA6="-",NA(),BA6)</f>
        <v>0</v>
      </c>
      <c r="BC11" s="64">
        <f>IF(BB6="-",NA(),BB6)</f>
        <v>0</v>
      </c>
      <c r="BD11" s="64">
        <f>IF(BC6="-",NA(),BC6)</f>
        <v>0</v>
      </c>
      <c r="BE11" s="64">
        <f>IF(BD6="-",NA(),BD6)</f>
        <v>0</v>
      </c>
      <c r="BF11" s="64">
        <f>IF(BE6="-",NA(),BE6)</f>
        <v>0</v>
      </c>
      <c r="BL11" s="63" t="s">
        <v>23</v>
      </c>
      <c r="BM11" s="64">
        <f>IF(BL6="-",NA(),BL6)</f>
        <v>115.36</v>
      </c>
      <c r="BN11" s="64">
        <f>IF(BM6="-",NA(),BM6)</f>
        <v>126.14</v>
      </c>
      <c r="BO11" s="64">
        <f>IF(BN6="-",NA(),BN6)</f>
        <v>125.44</v>
      </c>
      <c r="BP11" s="64">
        <f>IF(BO6="-",NA(),BO6)</f>
        <v>125.59</v>
      </c>
      <c r="BQ11" s="64">
        <f>IF(BP6="-",NA(),BP6)</f>
        <v>124.54</v>
      </c>
      <c r="BW11" s="63" t="s">
        <v>23</v>
      </c>
      <c r="BX11" s="64">
        <f>IF(BW6="-",NA(),BW6)</f>
        <v>22.19</v>
      </c>
      <c r="BY11" s="64">
        <f>IF(BX6="-",NA(),BX6)</f>
        <v>20.29</v>
      </c>
      <c r="BZ11" s="64">
        <f>IF(BY6="-",NA(),BY6)</f>
        <v>20.41</v>
      </c>
      <c r="CA11" s="64">
        <f>IF(BZ6="-",NA(),BZ6)</f>
        <v>20.38</v>
      </c>
      <c r="CB11" s="64">
        <f>IF(CA6="-",NA(),CA6)</f>
        <v>20.56</v>
      </c>
      <c r="CH11" s="63" t="s">
        <v>23</v>
      </c>
      <c r="CI11" s="64">
        <f>IF(CH6="-",NA(),CH6)</f>
        <v>76.02</v>
      </c>
      <c r="CJ11" s="64">
        <f>IF(CI6="-",NA(),CI6)</f>
        <v>70.989999999999995</v>
      </c>
      <c r="CK11" s="64">
        <f>IF(CJ6="-",NA(),CJ6)</f>
        <v>67.099999999999994</v>
      </c>
      <c r="CL11" s="64">
        <f>IF(CK6="-",NA(),CK6)</f>
        <v>70.53</v>
      </c>
      <c r="CM11" s="64">
        <f>IF(CL6="-",NA(),CL6)</f>
        <v>71.56</v>
      </c>
      <c r="CS11" s="63" t="s">
        <v>23</v>
      </c>
      <c r="CT11" s="64">
        <f>IF(CS6="-",NA(),CS6)</f>
        <v>75</v>
      </c>
      <c r="CU11" s="64">
        <f>IF(CT6="-",NA(),CT6)</f>
        <v>75</v>
      </c>
      <c r="CV11" s="64">
        <f>IF(CU6="-",NA(),CU6)</f>
        <v>75</v>
      </c>
      <c r="CW11" s="64">
        <f>IF(CV6="-",NA(),CV6)</f>
        <v>75</v>
      </c>
      <c r="CX11" s="64">
        <f>IF(CW6="-",NA(),CW6)</f>
        <v>75</v>
      </c>
      <c r="DD11" s="63" t="s">
        <v>23</v>
      </c>
      <c r="DE11" s="64">
        <f>IF(DD6="-",NA(),DD6)</f>
        <v>82.18</v>
      </c>
      <c r="DF11" s="64">
        <f>IF(DE6="-",NA(),DE6)</f>
        <v>83.1</v>
      </c>
      <c r="DG11" s="64">
        <f>IF(DF6="-",NA(),DF6)</f>
        <v>83.63</v>
      </c>
      <c r="DH11" s="64">
        <f>IF(DG6="-",NA(),DG6)</f>
        <v>84.79</v>
      </c>
      <c r="DI11" s="64">
        <f>IF(DH6="-",NA(),DH6)</f>
        <v>68.58</v>
      </c>
      <c r="DO11" s="63" t="s">
        <v>23</v>
      </c>
      <c r="DP11" s="64">
        <f>IF(DO6="-",NA(),DO6)</f>
        <v>96.38</v>
      </c>
      <c r="DQ11" s="64">
        <f>IF(DP6="-",NA(),DP6)</f>
        <v>96.38</v>
      </c>
      <c r="DR11" s="64">
        <f>IF(DQ6="-",NA(),DQ6)</f>
        <v>96.38</v>
      </c>
      <c r="DS11" s="64">
        <f>IF(DR6="-",NA(),DR6)</f>
        <v>96.38</v>
      </c>
      <c r="DT11" s="64">
        <f>IF(DS6="-",NA(),DS6)</f>
        <v>96.38</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wb5061</cp:lastModifiedBy>
  <cp:lastPrinted>2020-01-23T07:47:08Z</cp:lastPrinted>
  <dcterms:created xsi:type="dcterms:W3CDTF">2019-12-05T07:46:59Z</dcterms:created>
  <dcterms:modified xsi:type="dcterms:W3CDTF">2020-01-23T07:47:15Z</dcterms:modified>
  <cp:category/>
</cp:coreProperties>
</file>