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04 経営比較分析\H30経営比較分析\04 【29決算分作成】H31.1.11公営企業に係る経営比較分析表（平成29年度決算）の分析等について\04団体提出\05駐車場事業\07岩国市\99 最終版\"/>
    </mc:Choice>
  </mc:AlternateContent>
  <workbookProtection workbookAlgorithmName="SHA-512" workbookHashValue="IIz+D1rkXawTAk9W/wIouixkRt82gNlKMI2zBaaAwLCEl0GD0Lchzq+WgHooti4NCFVvlUcqfLgOW/zmjqKgbg==" workbookSaltValue="PzSfl3eX5aunoRi4cN7uM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51" i="4"/>
  <c r="BG30" i="4"/>
  <c r="AV76" i="4"/>
  <c r="KO51" i="4"/>
  <c r="FX51" i="4"/>
  <c r="KO30" i="4"/>
  <c r="HP76" i="4"/>
  <c r="LE76" i="4"/>
  <c r="FX30" i="4"/>
  <c r="KP76" i="4"/>
  <c r="HA76" i="4"/>
  <c r="AN51" i="4"/>
  <c r="FE30" i="4"/>
  <c r="AN30" i="4"/>
  <c r="JV30" i="4"/>
  <c r="AG76" i="4"/>
  <c r="JV51" i="4"/>
  <c r="FE51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<sst xmlns="http://schemas.openxmlformats.org/spreadsheetml/2006/main" count="287" uniqueCount="149">
  <si>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</si>
  <si>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</si>
  <si>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</si>
  <si>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</si>
  <si>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</si>
  <si>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</si>
  <si>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</si>
  <si>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</si>
  <si>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</si>
  <si>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</si>
  <si>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</si>
  <si>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</si>
  <si>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</si>
  <si>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</si>
  <si>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</si>
  <si>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</si>
  <si>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</si>
  <si>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</si>
  <si>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</si>
  <si>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</si>
  <si>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</si>
  <si>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</si>
  <si>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</si>
  <si>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</si>
  <si>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</si>
  <si>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</si>
  <si>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</si>
  <si>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</si>
  <si>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</si>
  <si>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</si>
  <si>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</si>
  <si>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</si>
  <si>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</si>
  <si>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</si>
  <si>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</si>
  <si>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</si>
  <si>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</si>
  <si>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</si>
  <si>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</si>
  <si>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</si>
  <si>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</si>
  <si>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</si>
  <si>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</si>
  <si>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</si>
  <si>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</si>
  <si>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</si>
  <si>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</si>
  <si>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</si>
  <si>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</si>
  <si>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</si>
  <si>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</si>
  <si>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</si>
  <si>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</si>
  <si>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</si>
  <si>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</si>
  <si>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</si>
  <si>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</si>
  <si>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</si>
  <si>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</si>
  <si>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</si>
  <si>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</si>
  <si>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</si>
  <si>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</si>
  <si>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</si>
  <si>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</si>
  <si>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</si>
  <si>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</si>
  <si>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</si>
  <si>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</si>
  <si>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</si>
  <si>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</si>
  <si>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</si>
  <si>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</si>
  <si>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</si>
  <si>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</si>
  <si>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</si>
  <si>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</si>
  <si>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</si>
  <si>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</si>
  <si>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</si>
  <si>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</si>
  <si>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</si>
  <si>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</si>
  <si>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</si>
  <si>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</si>
  <si>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</si>
  <si>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</si>
  <si>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</si>
  <si>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</si>
  <si>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</si>
  <si>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</si>
  <si>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</si>
  <si>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</si>
  <si>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</si>
  <si>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</si>
  <si>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</si>
  <si>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</si>
  <si>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</si>
  <si>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</si>
  <si>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</si>
  <si>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</si>
  <si>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</si>
  <si>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</si>
  <si>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</si>
  <si>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</si>
  <si>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</si>
  <si>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</si>
  <si>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</si>
  <si>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</si>
  <si>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</si>
  <si>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</si>
  <si>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</si>
  <si>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</si>
  <si>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</si>
  <si>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</si>
  <si>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</si>
  <si>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</si>
  <si>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</si>
  <si>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</si>
  <si>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</si>
  <si>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</si>
  <si>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</si>
  <si>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</si>
  <si>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</si>
  <si>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</si>
  <si>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</si>
  <si>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</si>
  <si>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</si>
  <si>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麻里布駐車場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</si>
  <si>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</si>
  <si>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</si>
  <si>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</si>
  <si>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</si>
  <si>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</si>
  <si>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</si>
  <si>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</si>
  <si>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</si>
  <si>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</si>
  <si>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</si>
  <si>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</si>
  <si>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</si>
  <si>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</si>
  <si>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</si>
  <si>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</si>
  <si>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</si>
  <si>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26年度に指定管理者制度へ移行した後、収益的収支比率と売上高GOP比率は、全国平均及び類似施設平均を大きく上回り、高い収益性を示す。そのため、平成26年度以降、他会計補助金に依存することはなく、独立採算制の原則が維持されているといえる。なお、平成29年度の収益的収支比率が前年度に比べて上昇したのは、指定管理者からの納付金の見直しによる増額のためである。
　一方、EBITDAが全国平均及び類似施設平均を下回っており、収益が継続して成長する見込みが高くはない。指定管理者制度に移行したことにより、やや改善し、平成29年度には微増しているが、引き続き収益性の安定的な成長に向けた取組みが必要である。</t>
    <rPh sb="1" eb="3">
      <t>ヘイセイ</t>
    </rPh>
    <rPh sb="5" eb="7">
      <t>ネンド</t>
    </rPh>
    <rPh sb="8" eb="10">
      <t>シテイ</t>
    </rPh>
    <rPh sb="10" eb="13">
      <t>カンリシャ</t>
    </rPh>
    <rPh sb="13" eb="15">
      <t>セイド</t>
    </rPh>
    <rPh sb="16" eb="18">
      <t>イコウ</t>
    </rPh>
    <rPh sb="20" eb="21">
      <t>ノチ</t>
    </rPh>
    <rPh sb="22" eb="24">
      <t>シュウエキ</t>
    </rPh>
    <rPh sb="24" eb="25">
      <t>テキ</t>
    </rPh>
    <rPh sb="25" eb="27">
      <t>シュウシ</t>
    </rPh>
    <rPh sb="27" eb="29">
      <t>ヒリツ</t>
    </rPh>
    <rPh sb="30" eb="32">
      <t>ウリアゲ</t>
    </rPh>
    <rPh sb="32" eb="33">
      <t>ダカ</t>
    </rPh>
    <rPh sb="36" eb="38">
      <t>ヒリツ</t>
    </rPh>
    <rPh sb="40" eb="42">
      <t>ゼンコク</t>
    </rPh>
    <rPh sb="42" eb="44">
      <t>ヘイキン</t>
    </rPh>
    <rPh sb="44" eb="45">
      <t>オヨ</t>
    </rPh>
    <rPh sb="46" eb="48">
      <t>ルイジ</t>
    </rPh>
    <rPh sb="48" eb="50">
      <t>シセツ</t>
    </rPh>
    <rPh sb="50" eb="52">
      <t>ヘイキン</t>
    </rPh>
    <rPh sb="53" eb="54">
      <t>オオ</t>
    </rPh>
    <rPh sb="56" eb="58">
      <t>ウワマワ</t>
    </rPh>
    <rPh sb="60" eb="61">
      <t>タカ</t>
    </rPh>
    <rPh sb="62" eb="65">
      <t>シュウエキセイ</t>
    </rPh>
    <rPh sb="66" eb="67">
      <t>シメ</t>
    </rPh>
    <rPh sb="74" eb="76">
      <t>ヘイセイ</t>
    </rPh>
    <rPh sb="78" eb="82">
      <t>ネンドイコウ</t>
    </rPh>
    <rPh sb="83" eb="84">
      <t>ホカ</t>
    </rPh>
    <rPh sb="227" eb="228">
      <t>タカ</t>
    </rPh>
    <phoneticPr fontId="5"/>
  </si>
  <si>
    <t>　建設後20年が経過しており、施設の老朽化が顕在化してきている。平成29年度には消防設備の改修を行っているが、今後も適切な維持管理により施設の長寿命化を図るとともに、計画的、効率的な更新投資を実施する必要がある。</t>
    <rPh sb="1" eb="3">
      <t>ケンセツ</t>
    </rPh>
    <rPh sb="3" eb="4">
      <t>ゴ</t>
    </rPh>
    <rPh sb="6" eb="7">
      <t>ネン</t>
    </rPh>
    <rPh sb="8" eb="10">
      <t>ケイカ</t>
    </rPh>
    <rPh sb="15" eb="17">
      <t>シセツ</t>
    </rPh>
    <rPh sb="18" eb="21">
      <t>ロウキュウカ</t>
    </rPh>
    <rPh sb="22" eb="25">
      <t>ケンザイカ</t>
    </rPh>
    <rPh sb="32" eb="34">
      <t>ヘイセイ</t>
    </rPh>
    <rPh sb="36" eb="38">
      <t>ネンド</t>
    </rPh>
    <rPh sb="40" eb="42">
      <t>ショウボウ</t>
    </rPh>
    <rPh sb="42" eb="44">
      <t>セツビ</t>
    </rPh>
    <rPh sb="45" eb="47">
      <t>カイシュウ</t>
    </rPh>
    <rPh sb="48" eb="49">
      <t>オコナ</t>
    </rPh>
    <rPh sb="55" eb="57">
      <t>コンゴ</t>
    </rPh>
    <rPh sb="58" eb="60">
      <t>テキセツ</t>
    </rPh>
    <rPh sb="61" eb="63">
      <t>イジ</t>
    </rPh>
    <rPh sb="63" eb="65">
      <t>カンリ</t>
    </rPh>
    <rPh sb="68" eb="70">
      <t>シセツ</t>
    </rPh>
    <rPh sb="71" eb="72">
      <t>チョウ</t>
    </rPh>
    <rPh sb="72" eb="75">
      <t>ジュミョウカ</t>
    </rPh>
    <rPh sb="76" eb="77">
      <t>ハカ</t>
    </rPh>
    <rPh sb="83" eb="86">
      <t>ケイカクテキ</t>
    </rPh>
    <rPh sb="87" eb="90">
      <t>コウリツテキ</t>
    </rPh>
    <rPh sb="91" eb="93">
      <t>コウシン</t>
    </rPh>
    <rPh sb="93" eb="95">
      <t>トウシ</t>
    </rPh>
    <rPh sb="96" eb="98">
      <t>ジッシ</t>
    </rPh>
    <rPh sb="100" eb="102">
      <t>ヒツヨウ</t>
    </rPh>
    <phoneticPr fontId="5"/>
  </si>
  <si>
    <t>　稼働率は、全国平均及び類似施設平均を下回った状態で推移している。施設がある駅前周辺には民間の平面駐車場が増え、一方で商業施設の大型駐車契約が減少傾向にあり、利用状況は厳しくなる可能性がある。施設改修を行いながら改善に向けた取組みを検討する必要があ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5">
      <t>シセツ</t>
    </rPh>
    <rPh sb="38" eb="39">
      <t>エキ</t>
    </rPh>
    <rPh sb="39" eb="40">
      <t>マエ</t>
    </rPh>
    <rPh sb="40" eb="42">
      <t>シュウヘン</t>
    </rPh>
    <rPh sb="44" eb="46">
      <t>ミンカン</t>
    </rPh>
    <rPh sb="47" eb="49">
      <t>ヘイメン</t>
    </rPh>
    <rPh sb="49" eb="51">
      <t>チュウシャ</t>
    </rPh>
    <rPh sb="51" eb="52">
      <t>ジョウ</t>
    </rPh>
    <rPh sb="53" eb="54">
      <t>フ</t>
    </rPh>
    <rPh sb="56" eb="58">
      <t>イッポウ</t>
    </rPh>
    <rPh sb="59" eb="61">
      <t>ショウギョウ</t>
    </rPh>
    <rPh sb="61" eb="63">
      <t>シセツ</t>
    </rPh>
    <rPh sb="64" eb="66">
      <t>オオガタ</t>
    </rPh>
    <rPh sb="66" eb="68">
      <t>チュウシャ</t>
    </rPh>
    <rPh sb="68" eb="70">
      <t>ケイヤク</t>
    </rPh>
    <rPh sb="71" eb="73">
      <t>ゲンショウ</t>
    </rPh>
    <rPh sb="73" eb="75">
      <t>ケイコウ</t>
    </rPh>
    <rPh sb="79" eb="81">
      <t>リヨウ</t>
    </rPh>
    <rPh sb="81" eb="83">
      <t>ジョウキョウ</t>
    </rPh>
    <rPh sb="84" eb="85">
      <t>キビ</t>
    </rPh>
    <rPh sb="89" eb="92">
      <t>カノウセイ</t>
    </rPh>
    <phoneticPr fontId="5"/>
  </si>
  <si>
    <t>　本施設は、指定管理者制度への移行後、高い収益性により、概ね安定的な経営状況を維持している。しかし、施設の更新費用は今後もかかっていく一方、利用者の減少から料金収入が減少する可能性があり、成長率や稼働率を改善していく取組みを検討する必要がある。</t>
    <rPh sb="1" eb="2">
      <t>ホン</t>
    </rPh>
    <rPh sb="2" eb="4">
      <t>シセツ</t>
    </rPh>
    <rPh sb="6" eb="8">
      <t>シテイ</t>
    </rPh>
    <rPh sb="8" eb="11">
      <t>カンリシャ</t>
    </rPh>
    <rPh sb="11" eb="13">
      <t>セイド</t>
    </rPh>
    <rPh sb="15" eb="17">
      <t>イコウ</t>
    </rPh>
    <rPh sb="17" eb="18">
      <t>ゴ</t>
    </rPh>
    <rPh sb="19" eb="20">
      <t>タカ</t>
    </rPh>
    <rPh sb="21" eb="24">
      <t>シュウエキセイ</t>
    </rPh>
    <rPh sb="28" eb="29">
      <t>オオム</t>
    </rPh>
    <rPh sb="30" eb="33">
      <t>アンテイテキ</t>
    </rPh>
    <rPh sb="34" eb="36">
      <t>ケイエイ</t>
    </rPh>
    <rPh sb="36" eb="38">
      <t>ジョウキョウ</t>
    </rPh>
    <rPh sb="39" eb="41">
      <t>イジ</t>
    </rPh>
    <rPh sb="50" eb="52">
      <t>シセツ</t>
    </rPh>
    <rPh sb="53" eb="55">
      <t>コウシン</t>
    </rPh>
    <rPh sb="55" eb="57">
      <t>ヒヨウ</t>
    </rPh>
    <rPh sb="58" eb="60">
      <t>コンゴ</t>
    </rPh>
    <rPh sb="67" eb="69">
      <t>イッポウ</t>
    </rPh>
    <rPh sb="70" eb="72">
      <t>リヨウ</t>
    </rPh>
    <rPh sb="72" eb="73">
      <t>シャ</t>
    </rPh>
    <rPh sb="74" eb="76">
      <t>ゲンショウ</t>
    </rPh>
    <rPh sb="78" eb="80">
      <t>リョウキン</t>
    </rPh>
    <rPh sb="80" eb="82">
      <t>シュウニュウ</t>
    </rPh>
    <rPh sb="83" eb="85">
      <t>ゲンショウ</t>
    </rPh>
    <rPh sb="87" eb="90">
      <t>カノウセイ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</si>
</sst>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193</c:v>
                </c:pt>
                <c:pt idx="1">
                  <c:v>3338.4</c:v>
                </c:pt>
                <c:pt idx="2">
                  <c:v>2192.3000000000002</c:v>
                </c:pt>
                <c:pt idx="3">
                  <c:v>903</c:v>
                </c:pt>
                <c:pt idx="4">
                  <c:v>3906.1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EA-4653-BD17-4F3A2D2E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38480"/>
        <c:axId val="33828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EA-4653-BD17-4F3A2D2E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38480"/>
        <c:axId val="338283056"/>
      </c:lineChart>
      <c:dateAx>
        <c:axId val="33923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283056"/>
        <c:crosses val="autoZero"/>
        <c:auto val="1"/>
        <c:lblOffset val="100"/>
        <c:baseTimeUnit val="years"/>
      </c:dateAx>
      <c:valAx>
        <c:axId val="33828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238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1-4AD6-8BE4-A2B4E884D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84232"/>
        <c:axId val="33828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D1-4AD6-8BE4-A2B4E884D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84232"/>
        <c:axId val="338286192"/>
      </c:lineChart>
      <c:dateAx>
        <c:axId val="33828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286192"/>
        <c:crosses val="autoZero"/>
        <c:auto val="1"/>
        <c:lblOffset val="100"/>
        <c:baseTimeUnit val="years"/>
      </c:dateAx>
      <c:valAx>
        <c:axId val="33828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828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93-43BE-B427-9B5AD284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86976"/>
        <c:axId val="33828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3-43BE-B427-9B5AD284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86976"/>
        <c:axId val="338280704"/>
      </c:lineChart>
      <c:dateAx>
        <c:axId val="33828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280704"/>
        <c:crosses val="autoZero"/>
        <c:auto val="1"/>
        <c:lblOffset val="100"/>
        <c:baseTimeUnit val="years"/>
      </c:dateAx>
      <c:valAx>
        <c:axId val="33828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828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5-4FF6-8F80-E99035FB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82664"/>
        <c:axId val="33828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5-4FF6-8F80-E99035FB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82664"/>
        <c:axId val="338283448"/>
      </c:lineChart>
      <c:dateAx>
        <c:axId val="33828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283448"/>
        <c:crosses val="autoZero"/>
        <c:auto val="1"/>
        <c:lblOffset val="100"/>
        <c:baseTimeUnit val="years"/>
      </c:dateAx>
      <c:valAx>
        <c:axId val="33828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8282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7-4504-8FF4-E3B8E4B5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81880"/>
        <c:axId val="338281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57-4504-8FF4-E3B8E4B5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81880"/>
        <c:axId val="338281096"/>
      </c:lineChart>
      <c:dateAx>
        <c:axId val="33828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281096"/>
        <c:crosses val="autoZero"/>
        <c:auto val="1"/>
        <c:lblOffset val="100"/>
        <c:baseTimeUnit val="years"/>
      </c:dateAx>
      <c:valAx>
        <c:axId val="338281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8281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22-4108-8A1D-9233834C8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72632"/>
        <c:axId val="33936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22-4108-8A1D-9233834C8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72632"/>
        <c:axId val="339369888"/>
      </c:lineChart>
      <c:dateAx>
        <c:axId val="33937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69888"/>
        <c:crosses val="autoZero"/>
        <c:auto val="1"/>
        <c:lblOffset val="100"/>
        <c:baseTimeUnit val="years"/>
      </c:dateAx>
      <c:valAx>
        <c:axId val="33936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9372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84.8</c:v>
                </c:pt>
                <c:pt idx="1">
                  <c:v>88.4</c:v>
                </c:pt>
                <c:pt idx="2">
                  <c:v>88.4</c:v>
                </c:pt>
                <c:pt idx="3">
                  <c:v>88.4</c:v>
                </c:pt>
                <c:pt idx="4">
                  <c:v>88.4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3-4A84-89F1-927498BD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72240"/>
        <c:axId val="33937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73-4A84-89F1-927498BD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72240"/>
        <c:axId val="339374984"/>
      </c:lineChart>
      <c:dateAx>
        <c:axId val="33937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74984"/>
        <c:crosses val="autoZero"/>
        <c:auto val="1"/>
        <c:lblOffset val="100"/>
        <c:baseTimeUnit val="years"/>
      </c:dateAx>
      <c:valAx>
        <c:axId val="33937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37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96.7</c:v>
                </c:pt>
                <c:pt idx="2">
                  <c:v>95.4</c:v>
                </c:pt>
                <c:pt idx="3">
                  <c:v>88.9</c:v>
                </c:pt>
                <c:pt idx="4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8B-489E-9E16-8FE25387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70280"/>
        <c:axId val="33937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8B-489E-9E16-8FE25387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70280"/>
        <c:axId val="339370672"/>
      </c:lineChart>
      <c:dateAx>
        <c:axId val="339370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70672"/>
        <c:crosses val="autoZero"/>
        <c:auto val="1"/>
        <c:lblOffset val="100"/>
        <c:baseTimeUnit val="years"/>
      </c:dateAx>
      <c:valAx>
        <c:axId val="33937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370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3643</c:v>
                </c:pt>
                <c:pt idx="1">
                  <c:v>6071</c:v>
                </c:pt>
                <c:pt idx="2">
                  <c:v>5819</c:v>
                </c:pt>
                <c:pt idx="3">
                  <c:v>5211</c:v>
                </c:pt>
                <c:pt idx="4">
                  <c:v>6418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DC-418A-ADB4-5DCBED72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73808"/>
        <c:axId val="33937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DC-418A-ADB4-5DCBED72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73808"/>
        <c:axId val="339375376"/>
      </c:lineChart>
      <c:dateAx>
        <c:axId val="33937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75376"/>
        <c:crosses val="autoZero"/>
        <c:auto val="1"/>
        <c:lblOffset val="100"/>
        <c:baseTimeUnit val="years"/>
      </c:dateAx>
      <c:valAx>
        <c:axId val="33937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937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X50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山口県岩国市　麻里布駐車場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Ａ１Ｂ１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有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4827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135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立体式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20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164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145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193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3338.4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2192.3000000000002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903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3906.1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84.8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88.4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88.4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88.4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88.4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135.1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172.3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218.5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151.19999999999999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212.4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7.3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2.4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134.19999999999999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136.69999999999999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138.9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139.30000000000001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147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47.8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96.7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95.4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88.9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97.4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3643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6071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5819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5211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6418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91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39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28.1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29.2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39173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44860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37496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31888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13314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148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92644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328.3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254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280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239.6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224.1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7EST8ks6ceERhbQ/RbWTKGm8whY+iVBivPmko1eD2gV/bcOKjfK6husE50h7PwHBqW6kwSZBt5KggOKp6Q7WQ==" saltValue="c8PjfKFVj1/Mj2NXPWzOg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109</v>
      </c>
      <c r="AV5" s="59" t="s">
        <v>112</v>
      </c>
      <c r="AW5" s="59" t="s">
        <v>113</v>
      </c>
      <c r="AX5" s="59" t="s">
        <v>101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115</v>
      </c>
      <c r="BG5" s="59" t="s">
        <v>112</v>
      </c>
      <c r="BH5" s="59" t="s">
        <v>113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116</v>
      </c>
      <c r="BR5" s="59" t="s">
        <v>117</v>
      </c>
      <c r="BS5" s="59" t="s">
        <v>100</v>
      </c>
      <c r="BT5" s="59" t="s">
        <v>118</v>
      </c>
      <c r="BU5" s="59" t="s">
        <v>119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109</v>
      </c>
      <c r="CC5" s="59" t="s">
        <v>117</v>
      </c>
      <c r="CD5" s="59" t="s">
        <v>113</v>
      </c>
      <c r="CE5" s="59" t="s">
        <v>120</v>
      </c>
      <c r="CF5" s="59" t="s">
        <v>121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116</v>
      </c>
      <c r="CP5" s="59" t="s">
        <v>117</v>
      </c>
      <c r="CQ5" s="59" t="s">
        <v>111</v>
      </c>
      <c r="CR5" s="59" t="s">
        <v>118</v>
      </c>
      <c r="CS5" s="59" t="s">
        <v>121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109</v>
      </c>
      <c r="DA5" s="59" t="s">
        <v>99</v>
      </c>
      <c r="DB5" s="59" t="s">
        <v>113</v>
      </c>
      <c r="DC5" s="59" t="s">
        <v>118</v>
      </c>
      <c r="DD5" s="59" t="s">
        <v>121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116</v>
      </c>
      <c r="DL5" s="59" t="s">
        <v>99</v>
      </c>
      <c r="DM5" s="59" t="s">
        <v>113</v>
      </c>
      <c r="DN5" s="59" t="s">
        <v>118</v>
      </c>
      <c r="DO5" s="59" t="s">
        <v>119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122</v>
      </c>
      <c r="B6" s="60">
        <f>B8</f>
        <v>2017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山口県岩国市</v>
      </c>
      <c r="I6" s="60" t="str">
        <f t="shared" si="1"/>
        <v>麻里布駐車場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20</v>
      </c>
      <c r="S6" s="62" t="str">
        <f t="shared" si="1"/>
        <v>商業施設</v>
      </c>
      <c r="T6" s="62" t="str">
        <f t="shared" si="1"/>
        <v>有</v>
      </c>
      <c r="U6" s="63">
        <f t="shared" si="1"/>
        <v>4827</v>
      </c>
      <c r="V6" s="63">
        <f t="shared" si="1"/>
        <v>164</v>
      </c>
      <c r="W6" s="63">
        <f t="shared" si="1"/>
        <v>200</v>
      </c>
      <c r="X6" s="62" t="str">
        <f t="shared" si="1"/>
        <v>利用料金制</v>
      </c>
      <c r="Y6" s="64">
        <f>IF(Y8="-",NA(),Y8)</f>
        <v>193</v>
      </c>
      <c r="Z6" s="64">
        <f t="shared" ref="Z6:AH6" si="2">IF(Z8="-",NA(),Z8)</f>
        <v>3338.4</v>
      </c>
      <c r="AA6" s="64">
        <f t="shared" si="2"/>
        <v>2192.3000000000002</v>
      </c>
      <c r="AB6" s="64">
        <f t="shared" si="2"/>
        <v>903</v>
      </c>
      <c r="AC6" s="64">
        <f t="shared" si="2"/>
        <v>3906.1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47.8</v>
      </c>
      <c r="BG6" s="64">
        <f t="shared" ref="BG6:BO6" si="5">IF(BG8="-",NA(),BG8)</f>
        <v>96.7</v>
      </c>
      <c r="BH6" s="64">
        <f t="shared" si="5"/>
        <v>95.4</v>
      </c>
      <c r="BI6" s="64">
        <f t="shared" si="5"/>
        <v>88.9</v>
      </c>
      <c r="BJ6" s="64">
        <f t="shared" si="5"/>
        <v>97.4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3643</v>
      </c>
      <c r="BR6" s="65">
        <f t="shared" ref="BR6:BZ6" si="6">IF(BR8="-",NA(),BR8)</f>
        <v>6071</v>
      </c>
      <c r="BS6" s="65">
        <f t="shared" si="6"/>
        <v>5819</v>
      </c>
      <c r="BT6" s="65">
        <f t="shared" si="6"/>
        <v>5211</v>
      </c>
      <c r="BU6" s="65">
        <f t="shared" si="6"/>
        <v>6418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123</v>
      </c>
      <c r="CM6" s="63">
        <f t="shared" ref="CM6:CN6" si="7">CM8</f>
        <v>92644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84.8</v>
      </c>
      <c r="DL6" s="64">
        <f t="shared" ref="DL6:DT6" si="9">IF(DL8="-",NA(),DL8)</f>
        <v>88.4</v>
      </c>
      <c r="DM6" s="64">
        <f t="shared" si="9"/>
        <v>88.4</v>
      </c>
      <c r="DN6" s="64">
        <f t="shared" si="9"/>
        <v>88.4</v>
      </c>
      <c r="DO6" s="64">
        <f t="shared" si="9"/>
        <v>88.4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124</v>
      </c>
      <c r="B7" s="60">
        <f t="shared" ref="B7:X7" si="10">B8</f>
        <v>2017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山口県　岩国市</v>
      </c>
      <c r="I7" s="60" t="str">
        <f t="shared" si="10"/>
        <v>麻里布駐車場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20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4827</v>
      </c>
      <c r="V7" s="63">
        <f t="shared" si="10"/>
        <v>164</v>
      </c>
      <c r="W7" s="63">
        <f t="shared" si="10"/>
        <v>200</v>
      </c>
      <c r="X7" s="62" t="str">
        <f t="shared" si="10"/>
        <v>利用料金制</v>
      </c>
      <c r="Y7" s="64">
        <f>Y8</f>
        <v>193</v>
      </c>
      <c r="Z7" s="64">
        <f t="shared" ref="Z7:AH7" si="11">Z8</f>
        <v>3338.4</v>
      </c>
      <c r="AA7" s="64">
        <f t="shared" si="11"/>
        <v>2192.3000000000002</v>
      </c>
      <c r="AB7" s="64">
        <f t="shared" si="11"/>
        <v>903</v>
      </c>
      <c r="AC7" s="64">
        <f t="shared" si="11"/>
        <v>3906.1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47.8</v>
      </c>
      <c r="BG7" s="64">
        <f t="shared" ref="BG7:BO7" si="14">BG8</f>
        <v>96.7</v>
      </c>
      <c r="BH7" s="64">
        <f t="shared" si="14"/>
        <v>95.4</v>
      </c>
      <c r="BI7" s="64">
        <f t="shared" si="14"/>
        <v>88.9</v>
      </c>
      <c r="BJ7" s="64">
        <f t="shared" si="14"/>
        <v>97.4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3643</v>
      </c>
      <c r="BR7" s="65">
        <f t="shared" ref="BR7:BZ7" si="15">BR8</f>
        <v>6071</v>
      </c>
      <c r="BS7" s="65">
        <f t="shared" si="15"/>
        <v>5819</v>
      </c>
      <c r="BT7" s="65">
        <f t="shared" si="15"/>
        <v>5211</v>
      </c>
      <c r="BU7" s="65">
        <f t="shared" si="15"/>
        <v>6418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126</v>
      </c>
      <c r="CL7" s="61"/>
      <c r="CM7" s="63">
        <f>CM8</f>
        <v>92644</v>
      </c>
      <c r="CN7" s="63">
        <f>CN8</f>
        <v>0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84.8</v>
      </c>
      <c r="DL7" s="64">
        <f t="shared" ref="DL7:DT7" si="17">DL8</f>
        <v>88.4</v>
      </c>
      <c r="DM7" s="64">
        <f t="shared" si="17"/>
        <v>88.4</v>
      </c>
      <c r="DN7" s="64">
        <f t="shared" si="17"/>
        <v>88.4</v>
      </c>
      <c r="DO7" s="64">
        <f t="shared" si="17"/>
        <v>88.4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352080</v>
      </c>
      <c r="D8" s="67">
        <v>47</v>
      </c>
      <c r="E8" s="67">
        <v>14</v>
      </c>
      <c r="F8" s="67">
        <v>0</v>
      </c>
      <c r="G8" s="67">
        <v>2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8" t="s">
        <v>134</v>
      </c>
      <c r="P8" s="69" t="s">
        <v>135</v>
      </c>
      <c r="Q8" s="69" t="s">
        <v>136</v>
      </c>
      <c r="R8" s="70">
        <v>20</v>
      </c>
      <c r="S8" s="69" t="s">
        <v>137</v>
      </c>
      <c r="T8" s="69" t="s">
        <v>138</v>
      </c>
      <c r="U8" s="70">
        <v>4827</v>
      </c>
      <c r="V8" s="70">
        <v>164</v>
      </c>
      <c r="W8" s="70">
        <v>200</v>
      </c>
      <c r="X8" s="69" t="s">
        <v>139</v>
      </c>
      <c r="Y8" s="71">
        <v>193</v>
      </c>
      <c r="Z8" s="71">
        <v>3338.4</v>
      </c>
      <c r="AA8" s="71">
        <v>2192.3000000000002</v>
      </c>
      <c r="AB8" s="71">
        <v>903</v>
      </c>
      <c r="AC8" s="71">
        <v>3906.1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47.8</v>
      </c>
      <c r="BG8" s="71">
        <v>96.7</v>
      </c>
      <c r="BH8" s="71">
        <v>95.4</v>
      </c>
      <c r="BI8" s="71">
        <v>88.9</v>
      </c>
      <c r="BJ8" s="71">
        <v>97.4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3643</v>
      </c>
      <c r="BR8" s="72">
        <v>6071</v>
      </c>
      <c r="BS8" s="72">
        <v>5819</v>
      </c>
      <c r="BT8" s="73">
        <v>5211</v>
      </c>
      <c r="BU8" s="73">
        <v>6418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131</v>
      </c>
      <c r="CC8" s="71" t="s">
        <v>131</v>
      </c>
      <c r="CD8" s="71" t="s">
        <v>131</v>
      </c>
      <c r="CE8" s="71" t="s">
        <v>131</v>
      </c>
      <c r="CF8" s="71" t="s">
        <v>131</v>
      </c>
      <c r="CG8" s="71" t="s">
        <v>131</v>
      </c>
      <c r="CH8" s="71" t="s">
        <v>131</v>
      </c>
      <c r="CI8" s="71" t="s">
        <v>131</v>
      </c>
      <c r="CJ8" s="71" t="s">
        <v>131</v>
      </c>
      <c r="CK8" s="71" t="s">
        <v>131</v>
      </c>
      <c r="CL8" s="68" t="s">
        <v>131</v>
      </c>
      <c r="CM8" s="70">
        <v>92644</v>
      </c>
      <c r="CN8" s="70">
        <v>0</v>
      </c>
      <c r="CO8" s="71" t="s">
        <v>131</v>
      </c>
      <c r="CP8" s="71" t="s">
        <v>131</v>
      </c>
      <c r="CQ8" s="71" t="s">
        <v>131</v>
      </c>
      <c r="CR8" s="71" t="s">
        <v>131</v>
      </c>
      <c r="CS8" s="71" t="s">
        <v>131</v>
      </c>
      <c r="CT8" s="71" t="s">
        <v>131</v>
      </c>
      <c r="CU8" s="71" t="s">
        <v>131</v>
      </c>
      <c r="CV8" s="71" t="s">
        <v>131</v>
      </c>
      <c r="CW8" s="71" t="s">
        <v>131</v>
      </c>
      <c r="CX8" s="71" t="s">
        <v>131</v>
      </c>
      <c r="CY8" s="68" t="s">
        <v>131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84.8</v>
      </c>
      <c r="DL8" s="71">
        <v>88.4</v>
      </c>
      <c r="DM8" s="71">
        <v>88.4</v>
      </c>
      <c r="DN8" s="71">
        <v>88.4</v>
      </c>
      <c r="DO8" s="71">
        <v>88.4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140</v>
      </c>
      <c r="C10" s="78" t="s">
        <v>141</v>
      </c>
      <c r="D10" s="78" t="s">
        <v>142</v>
      </c>
      <c r="E10" s="78" t="s">
        <v>143</v>
      </c>
      <c r="F10" s="78" t="s">
        <v>144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2019-01-28T05:23:12Z</cp:lastPrinted>
  <dcterms:created xsi:type="dcterms:W3CDTF">2018-12-07T10:35:21Z</dcterms:created>
  <dcterms:modified xsi:type="dcterms:W3CDTF">2019-02-06T06:06:38Z</dcterms:modified>
  <cp:category/>
</cp:coreProperties>
</file>