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2 企画調整係\35照会回答業務\平成３０年度\県\公営企業に係る「経営比較分析表」の分析等について\03 回答\"/>
    </mc:Choice>
  </mc:AlternateContent>
  <workbookProtection workbookAlgorithmName="SHA-512" workbookHashValue="7ReyBJG7lWeimqV2Msgp3Fx/j3It8FJGwl6sjgqWvKuVsAWYTjjWZzCpLjuzfMGgZuxEgyiPtuRgIjCkKO9nvw==" workbookSaltValue="7WYedGeyi+ms3WolG7pIr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I86" i="4"/>
  <c r="H86" i="4"/>
  <c r="E86" i="4"/>
  <c r="BB10" i="4"/>
  <c r="AT10" i="4"/>
  <c r="P10" i="4"/>
  <c r="I10" i="4"/>
  <c r="AT8" i="4"/>
  <c r="AL8" i="4"/>
  <c r="W8" i="4"/>
  <c r="P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<sst xmlns="http://schemas.openxmlformats.org/spreadsheetml/2006/main" count="235" uniqueCount="123">
  <si>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</si>
  <si>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</si>
  <si>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</si>
  <si>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</si>
  <si>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</si>
  <si>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</si>
  <si>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</si>
  <si>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</si>
  <si>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</si>
  <si>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</si>
  <si>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</si>
  <si>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</si>
  <si>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</si>
  <si>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</si>
  <si>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</si>
  <si>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</si>
  <si>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</si>
  <si>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</si>
  <si>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</si>
  <si>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</si>
  <si>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</si>
  <si>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</si>
  <si>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</si>
  <si>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</si>
  <si>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</si>
  <si>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</si>
  <si>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</si>
  <si>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</si>
  <si>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</si>
  <si>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</si>
  <si>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</si>
  <si>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</si>
  <si>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</si>
  <si>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</si>
  <si>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</si>
  <si>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</si>
  <si>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</si>
  <si>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</si>
  <si>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</si>
  <si>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</si>
  <si>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</si>
  <si>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</si>
  <si>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</si>
  <si>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</si>
  <si>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</si>
  <si>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</si>
  <si>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</si>
  <si>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</si>
  <si>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</si>
  <si>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</si>
  <si>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</si>
  <si>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</si>
  <si>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</si>
  <si>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</si>
  <si>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</si>
  <si>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</si>
  <si>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</si>
  <si>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</si>
  <si>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</si>
  <si>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</si>
  <si>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</si>
  <si>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</si>
  <si>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</si>
  <si>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</si>
  <si>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</si>
  <si>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</si>
  <si>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</si>
  <si>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</si>
  <si>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</si>
  <si>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</si>
  <si>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</si>
  <si>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</si>
  <si>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</si>
  <si>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</si>
  <si>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</si>
  <si>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</si>
  <si>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</si>
  <si>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</si>
  <si>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</si>
  <si>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</si>
  <si>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</si>
  <si>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</si>
  <si>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</si>
  <si>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</si>
  <si>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</si>
  <si>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</si>
  <si>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</si>
  <si>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</si>
  <si>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</si>
  <si>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</si>
  <si>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</si>
  <si>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</si>
  <si>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</si>
  <si>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</si>
  <si>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</si>
  <si>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</si>
  <si>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</si>
  <si>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</si>
  <si>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</si>
  <si>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</si>
  <si>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</si>
  <si>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</si>
  <si>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</si>
  <si>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</si>
  <si>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</si>
  <si>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</si>
  <si>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</si>
  <si>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</si>
  <si>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下関市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</si>
  <si>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</si>
  <si>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</si>
  <si>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</si>
  <si>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</si>
  <si>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</si>
  <si>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</si>
  <si>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</si>
  <si>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</si>
  <si>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</si>
  <si>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</si>
  <si>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</si>
  <si>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有形固定資産減価償却率は、類似団体より高く、上昇傾向にある。よって保有資産に法定耐用年数が近づいていることを示すため、将来の更新や長寿命化などの検討が必要である。
　なお、管渠については、供用開始から２０年程度であることから、当面は老朽化率の上昇はないと見込まれる。</t>
    <phoneticPr fontId="4"/>
  </si>
  <si>
    <t>　本市特定環境保全公共下水道事業は、整備を完了し、維持管理を中心とした事業となっている。
　現在数値だけをみると良好な経営状態であるが、収入のうち６５％を他会計繰入金に頼っており、限られた使用料収入の中で、いかに効率的に事業運営を行うのかが大きな課題である。</t>
    <rPh sb="46" eb="48">
      <t>ゲンザイ</t>
    </rPh>
    <rPh sb="48" eb="50">
      <t>スウチ</t>
    </rPh>
    <rPh sb="56" eb="58">
      <t>リョウコウ</t>
    </rPh>
    <rPh sb="59" eb="61">
      <t>ケイエイ</t>
    </rPh>
    <rPh sb="61" eb="63">
      <t>ジョウタイ</t>
    </rPh>
    <rPh sb="68" eb="70">
      <t>シュウニュウ</t>
    </rPh>
    <rPh sb="77" eb="78">
      <t>タ</t>
    </rPh>
    <rPh sb="78" eb="80">
      <t>カイケイ</t>
    </rPh>
    <rPh sb="80" eb="82">
      <t>クリイレ</t>
    </rPh>
    <rPh sb="82" eb="83">
      <t>キン</t>
    </rPh>
    <rPh sb="84" eb="85">
      <t>タヨ</t>
    </rPh>
    <rPh sb="94" eb="96">
      <t>シヨウ</t>
    </rPh>
    <rPh sb="96" eb="97">
      <t>リョウ</t>
    </rPh>
    <rPh sb="97" eb="99">
      <t>シュウニュウ</t>
    </rPh>
    <phoneticPr fontId="4"/>
  </si>
  <si>
    <t>　経常収支比率は類似団体より高いが、平成２９年度は低下した。理由としては他会計からの補助金が減少したことが大きな要因となっている。
  汚水処理原価は類似団体よりは高いが、平成２９年度は大きく減少した。理由としては処理場費委託料の減少による、汚水処理費の減が要因となっている。
  流動比率は平成２６年度以降、会計制度改正により建設改良費等に充てられた企業債等が流動負債に計上されたことにより大きく減少した。平成２９年度においては、前年に比べて大きく低下したが、類似団体に比べ非常に高い数値となっている。現在、収入に占める他会計繰入金の割合が高くなっており、安定した事業運営のために、使用料収入の増加につとめていかなければならない。</t>
    <rPh sb="1" eb="3">
      <t>ケイジョウ</t>
    </rPh>
    <rPh sb="3" eb="5">
      <t>シュウシ</t>
    </rPh>
    <rPh sb="5" eb="7">
      <t>ヒリツ</t>
    </rPh>
    <rPh sb="8" eb="10">
      <t>ルイジ</t>
    </rPh>
    <rPh sb="10" eb="12">
      <t>ダンタイ</t>
    </rPh>
    <rPh sb="14" eb="15">
      <t>タカ</t>
    </rPh>
    <rPh sb="18" eb="20">
      <t>ヘイセイ</t>
    </rPh>
    <rPh sb="22" eb="24">
      <t>ネンド</t>
    </rPh>
    <rPh sb="25" eb="27">
      <t>テイカ</t>
    </rPh>
    <rPh sb="30" eb="32">
      <t>リユウ</t>
    </rPh>
    <rPh sb="68" eb="70">
      <t>オスイ</t>
    </rPh>
    <rPh sb="70" eb="72">
      <t>ショリ</t>
    </rPh>
    <rPh sb="72" eb="74">
      <t>ゲンカ</t>
    </rPh>
    <rPh sb="75" eb="77">
      <t>ルイジ</t>
    </rPh>
    <rPh sb="77" eb="79">
      <t>ダンタイ</t>
    </rPh>
    <rPh sb="82" eb="83">
      <t>タカ</t>
    </rPh>
    <rPh sb="86" eb="88">
      <t>ヘイセイ</t>
    </rPh>
    <rPh sb="90" eb="92">
      <t>ネンド</t>
    </rPh>
    <rPh sb="93" eb="94">
      <t>オオ</t>
    </rPh>
    <rPh sb="96" eb="98">
      <t>ゲンショウ</t>
    </rPh>
    <rPh sb="101" eb="103">
      <t>リユウ</t>
    </rPh>
    <rPh sb="107" eb="110">
      <t>ショリジョウ</t>
    </rPh>
    <rPh sb="110" eb="111">
      <t>ヒ</t>
    </rPh>
    <rPh sb="111" eb="114">
      <t>イタクリョウ</t>
    </rPh>
    <rPh sb="115" eb="117">
      <t>ゲンショウ</t>
    </rPh>
    <rPh sb="121" eb="123">
      <t>オスイ</t>
    </rPh>
    <rPh sb="123" eb="125">
      <t>ショリ</t>
    </rPh>
    <rPh sb="125" eb="126">
      <t>ヒ</t>
    </rPh>
    <rPh sb="129" eb="131">
      <t>ヨウイン</t>
    </rPh>
    <rPh sb="141" eb="143">
      <t>リュウドウ</t>
    </rPh>
    <rPh sb="143" eb="145">
      <t>ヒリツ</t>
    </rPh>
    <rPh sb="146" eb="148">
      <t>ヘイセイ</t>
    </rPh>
    <rPh sb="150" eb="154">
      <t>ネンドイコウ</t>
    </rPh>
    <rPh sb="196" eb="197">
      <t>オオ</t>
    </rPh>
    <rPh sb="199" eb="201">
      <t>ゲンショウ</t>
    </rPh>
    <rPh sb="204" eb="206">
      <t>ヘイセイ</t>
    </rPh>
    <rPh sb="208" eb="210">
      <t>ネンド</t>
    </rPh>
    <rPh sb="216" eb="218">
      <t>ゼンネン</t>
    </rPh>
    <rPh sb="219" eb="220">
      <t>クラ</t>
    </rPh>
    <rPh sb="222" eb="223">
      <t>オオ</t>
    </rPh>
    <rPh sb="225" eb="227">
      <t>テイカ</t>
    </rPh>
    <rPh sb="231" eb="233">
      <t>ルイジ</t>
    </rPh>
    <rPh sb="233" eb="235">
      <t>ダンタイ</t>
    </rPh>
    <rPh sb="236" eb="237">
      <t>クラ</t>
    </rPh>
    <rPh sb="238" eb="240">
      <t>ヒジョウ</t>
    </rPh>
    <rPh sb="241" eb="242">
      <t>タカ</t>
    </rPh>
    <rPh sb="243" eb="245">
      <t>スウチ</t>
    </rPh>
    <rPh sb="252" eb="254">
      <t>ゲンザイ</t>
    </rPh>
    <rPh sb="255" eb="257">
      <t>シュウニュウ</t>
    </rPh>
    <rPh sb="258" eb="259">
      <t>シ</t>
    </rPh>
    <rPh sb="268" eb="270">
      <t>ワリアイ</t>
    </rPh>
    <rPh sb="271" eb="272">
      <t>タカ</t>
    </rPh>
    <rPh sb="283" eb="285">
      <t>ジギョウ</t>
    </rPh>
    <rPh sb="285" eb="287">
      <t>ウンエイ</t>
    </rPh>
    <rPh sb="292" eb="294">
      <t>シヨウ</t>
    </rPh>
    <rPh sb="294" eb="295">
      <t>リョウ</t>
    </rPh>
    <rPh sb="295" eb="297">
      <t>シュウニュウ</t>
    </rPh>
    <rPh sb="298" eb="300">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</si>
</sst>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63E-453A-A7C6-49AB48A97E38}"/>
            </c:ext>
          </c:extLst>
        </c:ser>
        <c:dLbls>
          <c:showLegendKey val="0"/>
          <c:showVal val="0"/>
          <c:showCatName val="0"/>
          <c:showSerName val="0"/>
          <c:showPercent val="0"/>
          <c:showBubbleSize val="0"/>
        </c:dLbls>
        <c:gapWidth val="150"/>
        <c:axId val="231218552"/>
        <c:axId val="23121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163E-453A-A7C6-49AB48A97E38}"/>
            </c:ext>
          </c:extLst>
        </c:ser>
        <c:dLbls>
          <c:showLegendKey val="0"/>
          <c:showVal val="0"/>
          <c:showCatName val="0"/>
          <c:showSerName val="0"/>
          <c:showPercent val="0"/>
          <c:showBubbleSize val="0"/>
        </c:dLbls>
        <c:marker val="1"/>
        <c:smooth val="0"/>
        <c:axId val="231218552"/>
        <c:axId val="231218936"/>
      </c:lineChart>
      <c:dateAx>
        <c:axId val="231218552"/>
        <c:scaling>
          <c:orientation val="minMax"/>
        </c:scaling>
        <c:delete val="1"/>
        <c:axPos val="b"/>
        <c:numFmt formatCode="ge" sourceLinked="1"/>
        <c:majorTickMark val="none"/>
        <c:minorTickMark val="none"/>
        <c:tickLblPos val="none"/>
        <c:crossAx val="231218936"/>
        <c:crosses val="autoZero"/>
        <c:auto val="1"/>
        <c:lblOffset val="100"/>
        <c:baseTimeUnit val="years"/>
      </c:dateAx>
      <c:valAx>
        <c:axId val="23121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21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52.72</c:v>
                </c:pt>
                <c:pt idx="1">
                  <c:v>51.54</c:v>
                </c:pt>
                <c:pt idx="2">
                  <c:v>50.04</c:v>
                </c:pt>
                <c:pt idx="3">
                  <c:v>48.5</c:v>
                </c:pt>
                <c:pt idx="4">
                  <c:v>64.849999999999994</c:v>
                </c:pt>
              </c:numCache>
            </c:numRef>
          </c:val>
          <c:extLst xmlns:c16r2="http://schemas.microsoft.com/office/drawing/2015/06/chart">
            <c:ext xmlns:c16="http://schemas.microsoft.com/office/drawing/2014/chart" uri="{C3380CC4-5D6E-409C-BE32-E72D297353CC}">
              <c16:uniqueId val="{00000000-5E26-4E8F-9093-27935526BFE5}"/>
            </c:ext>
          </c:extLst>
        </c:ser>
        <c:dLbls>
          <c:showLegendKey val="0"/>
          <c:showVal val="0"/>
          <c:showCatName val="0"/>
          <c:showSerName val="0"/>
          <c:showPercent val="0"/>
          <c:showBubbleSize val="0"/>
        </c:dLbls>
        <c:gapWidth val="150"/>
        <c:axId val="231142464"/>
        <c:axId val="23123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5E26-4E8F-9093-27935526BFE5}"/>
            </c:ext>
          </c:extLst>
        </c:ser>
        <c:dLbls>
          <c:showLegendKey val="0"/>
          <c:showVal val="0"/>
          <c:showCatName val="0"/>
          <c:showSerName val="0"/>
          <c:showPercent val="0"/>
          <c:showBubbleSize val="0"/>
        </c:dLbls>
        <c:marker val="1"/>
        <c:smooth val="0"/>
        <c:axId val="231142464"/>
        <c:axId val="231230896"/>
      </c:lineChart>
      <c:dateAx>
        <c:axId val="231142464"/>
        <c:scaling>
          <c:orientation val="minMax"/>
        </c:scaling>
        <c:delete val="1"/>
        <c:axPos val="b"/>
        <c:numFmt formatCode="ge" sourceLinked="1"/>
        <c:majorTickMark val="none"/>
        <c:minorTickMark val="none"/>
        <c:tickLblPos val="none"/>
        <c:crossAx val="231230896"/>
        <c:crosses val="autoZero"/>
        <c:auto val="1"/>
        <c:lblOffset val="100"/>
        <c:baseTimeUnit val="years"/>
      </c:dateAx>
      <c:valAx>
        <c:axId val="23123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14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94.09</c:v>
                </c:pt>
                <c:pt idx="1">
                  <c:v>94.34</c:v>
                </c:pt>
                <c:pt idx="2">
                  <c:v>94.48</c:v>
                </c:pt>
                <c:pt idx="3">
                  <c:v>94.35</c:v>
                </c:pt>
                <c:pt idx="4">
                  <c:v>95.18</c:v>
                </c:pt>
              </c:numCache>
            </c:numRef>
          </c:val>
          <c:extLst xmlns:c16r2="http://schemas.microsoft.com/office/drawing/2015/06/chart">
            <c:ext xmlns:c16="http://schemas.microsoft.com/office/drawing/2014/chart" uri="{C3380CC4-5D6E-409C-BE32-E72D297353CC}">
              <c16:uniqueId val="{00000000-9B52-481D-85A5-6E0101CC1EA4}"/>
            </c:ext>
          </c:extLst>
        </c:ser>
        <c:dLbls>
          <c:showLegendKey val="0"/>
          <c:showVal val="0"/>
          <c:showCatName val="0"/>
          <c:showSerName val="0"/>
          <c:showPercent val="0"/>
          <c:showBubbleSize val="0"/>
        </c:dLbls>
        <c:gapWidth val="150"/>
        <c:axId val="230402216"/>
        <c:axId val="23040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9B52-481D-85A5-6E0101CC1EA4}"/>
            </c:ext>
          </c:extLst>
        </c:ser>
        <c:dLbls>
          <c:showLegendKey val="0"/>
          <c:showVal val="0"/>
          <c:showCatName val="0"/>
          <c:showSerName val="0"/>
          <c:showPercent val="0"/>
          <c:showBubbleSize val="0"/>
        </c:dLbls>
        <c:marker val="1"/>
        <c:smooth val="0"/>
        <c:axId val="230402216"/>
        <c:axId val="230401824"/>
      </c:lineChart>
      <c:dateAx>
        <c:axId val="230402216"/>
        <c:scaling>
          <c:orientation val="minMax"/>
        </c:scaling>
        <c:delete val="1"/>
        <c:axPos val="b"/>
        <c:numFmt formatCode="ge" sourceLinked="1"/>
        <c:majorTickMark val="none"/>
        <c:minorTickMark val="none"/>
        <c:tickLblPos val="none"/>
        <c:crossAx val="230401824"/>
        <c:crosses val="autoZero"/>
        <c:auto val="1"/>
        <c:lblOffset val="100"/>
        <c:baseTimeUnit val="years"/>
      </c:dateAx>
      <c:valAx>
        <c:axId val="2304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0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92.25</c:v>
                </c:pt>
                <c:pt idx="1">
                  <c:v>94.69</c:v>
                </c:pt>
                <c:pt idx="2">
                  <c:v>70.23</c:v>
                </c:pt>
                <c:pt idx="3">
                  <c:v>152.22</c:v>
                </c:pt>
                <c:pt idx="4">
                  <c:v>118.71</c:v>
                </c:pt>
              </c:numCache>
            </c:numRef>
          </c:val>
          <c:extLst xmlns:c16r2="http://schemas.microsoft.com/office/drawing/2015/06/chart">
            <c:ext xmlns:c16="http://schemas.microsoft.com/office/drawing/2014/chart" uri="{C3380CC4-5D6E-409C-BE32-E72D297353CC}">
              <c16:uniqueId val="{00000000-A768-4982-8236-87E3A8589A26}"/>
            </c:ext>
          </c:extLst>
        </c:ser>
        <c:dLbls>
          <c:showLegendKey val="0"/>
          <c:showVal val="0"/>
          <c:showCatName val="0"/>
          <c:showSerName val="0"/>
          <c:showPercent val="0"/>
          <c:showBubbleSize val="0"/>
        </c:dLbls>
        <c:gapWidth val="150"/>
        <c:axId val="231486936"/>
        <c:axId val="23099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A768-4982-8236-87E3A8589A26}"/>
            </c:ext>
          </c:extLst>
        </c:ser>
        <c:dLbls>
          <c:showLegendKey val="0"/>
          <c:showVal val="0"/>
          <c:showCatName val="0"/>
          <c:showSerName val="0"/>
          <c:showPercent val="0"/>
          <c:showBubbleSize val="0"/>
        </c:dLbls>
        <c:marker val="1"/>
        <c:smooth val="0"/>
        <c:axId val="231486936"/>
        <c:axId val="230997984"/>
      </c:lineChart>
      <c:dateAx>
        <c:axId val="231486936"/>
        <c:scaling>
          <c:orientation val="minMax"/>
        </c:scaling>
        <c:delete val="1"/>
        <c:axPos val="b"/>
        <c:numFmt formatCode="ge" sourceLinked="1"/>
        <c:majorTickMark val="none"/>
        <c:minorTickMark val="none"/>
        <c:tickLblPos val="none"/>
        <c:crossAx val="230997984"/>
        <c:crosses val="autoZero"/>
        <c:auto val="1"/>
        <c:lblOffset val="100"/>
        <c:baseTimeUnit val="years"/>
      </c:dateAx>
      <c:valAx>
        <c:axId val="23099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48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21.67</c:v>
                </c:pt>
                <c:pt idx="1">
                  <c:v>24.67</c:v>
                </c:pt>
                <c:pt idx="2">
                  <c:v>27.63</c:v>
                </c:pt>
                <c:pt idx="3">
                  <c:v>30.5</c:v>
                </c:pt>
                <c:pt idx="4">
                  <c:v>32.19</c:v>
                </c:pt>
              </c:numCache>
            </c:numRef>
          </c:val>
          <c:extLst xmlns:c16r2="http://schemas.microsoft.com/office/drawing/2015/06/chart">
            <c:ext xmlns:c16="http://schemas.microsoft.com/office/drawing/2014/chart" uri="{C3380CC4-5D6E-409C-BE32-E72D297353CC}">
              <c16:uniqueId val="{00000000-5F12-4AEF-AF9E-F08266D0929A}"/>
            </c:ext>
          </c:extLst>
        </c:ser>
        <c:dLbls>
          <c:showLegendKey val="0"/>
          <c:showVal val="0"/>
          <c:showCatName val="0"/>
          <c:showSerName val="0"/>
          <c:showPercent val="0"/>
          <c:showBubbleSize val="0"/>
        </c:dLbls>
        <c:gapWidth val="150"/>
        <c:axId val="231058552"/>
        <c:axId val="23106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5F12-4AEF-AF9E-F08266D0929A}"/>
            </c:ext>
          </c:extLst>
        </c:ser>
        <c:dLbls>
          <c:showLegendKey val="0"/>
          <c:showVal val="0"/>
          <c:showCatName val="0"/>
          <c:showSerName val="0"/>
          <c:showPercent val="0"/>
          <c:showBubbleSize val="0"/>
        </c:dLbls>
        <c:marker val="1"/>
        <c:smooth val="0"/>
        <c:axId val="231058552"/>
        <c:axId val="231065392"/>
      </c:lineChart>
      <c:dateAx>
        <c:axId val="231058552"/>
        <c:scaling>
          <c:orientation val="minMax"/>
        </c:scaling>
        <c:delete val="1"/>
        <c:axPos val="b"/>
        <c:numFmt formatCode="ge" sourceLinked="1"/>
        <c:majorTickMark val="none"/>
        <c:minorTickMark val="none"/>
        <c:tickLblPos val="none"/>
        <c:crossAx val="231065392"/>
        <c:crosses val="autoZero"/>
        <c:auto val="1"/>
        <c:lblOffset val="100"/>
        <c:baseTimeUnit val="years"/>
      </c:dateAx>
      <c:valAx>
        <c:axId val="23106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05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41-4655-A4D6-4D7545245EDC}"/>
            </c:ext>
          </c:extLst>
        </c:ser>
        <c:dLbls>
          <c:showLegendKey val="0"/>
          <c:showVal val="0"/>
          <c:showCatName val="0"/>
          <c:showSerName val="0"/>
          <c:showPercent val="0"/>
          <c:showBubbleSize val="0"/>
        </c:dLbls>
        <c:gapWidth val="150"/>
        <c:axId val="230969848"/>
        <c:axId val="231017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C541-4655-A4D6-4D7545245EDC}"/>
            </c:ext>
          </c:extLst>
        </c:ser>
        <c:dLbls>
          <c:showLegendKey val="0"/>
          <c:showVal val="0"/>
          <c:showCatName val="0"/>
          <c:showSerName val="0"/>
          <c:showPercent val="0"/>
          <c:showBubbleSize val="0"/>
        </c:dLbls>
        <c:marker val="1"/>
        <c:smooth val="0"/>
        <c:axId val="230969848"/>
        <c:axId val="231017800"/>
      </c:lineChart>
      <c:dateAx>
        <c:axId val="230969848"/>
        <c:scaling>
          <c:orientation val="minMax"/>
        </c:scaling>
        <c:delete val="1"/>
        <c:axPos val="b"/>
        <c:numFmt formatCode="ge" sourceLinked="1"/>
        <c:majorTickMark val="none"/>
        <c:minorTickMark val="none"/>
        <c:tickLblPos val="none"/>
        <c:crossAx val="231017800"/>
        <c:crosses val="autoZero"/>
        <c:auto val="1"/>
        <c:lblOffset val="100"/>
        <c:baseTimeUnit val="years"/>
      </c:dateAx>
      <c:valAx>
        <c:axId val="23101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6984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70.010000000000005</c:v>
                </c:pt>
                <c:pt idx="1">
                  <c:v>0</c:v>
                </c:pt>
                <c:pt idx="2" formatCode="#,##0.00;&quot;△&quot;#,##0.00;&quot;-&quot;">
                  <c:v>118.42</c:v>
                </c:pt>
                <c:pt idx="3">
                  <c:v>0</c:v>
                </c:pt>
                <c:pt idx="4">
                  <c:v>0</c:v>
                </c:pt>
              </c:numCache>
            </c:numRef>
          </c:val>
          <c:extLst xmlns:c16r2="http://schemas.microsoft.com/office/drawing/2015/06/chart">
            <c:ext xmlns:c16="http://schemas.microsoft.com/office/drawing/2014/chart" uri="{C3380CC4-5D6E-409C-BE32-E72D297353CC}">
              <c16:uniqueId val="{00000000-D302-4767-81A2-C4C9F313E933}"/>
            </c:ext>
          </c:extLst>
        </c:ser>
        <c:dLbls>
          <c:showLegendKey val="0"/>
          <c:showVal val="0"/>
          <c:showCatName val="0"/>
          <c:showSerName val="0"/>
          <c:showPercent val="0"/>
          <c:showBubbleSize val="0"/>
        </c:dLbls>
        <c:gapWidth val="150"/>
        <c:axId val="230403392"/>
        <c:axId val="230403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D302-4767-81A2-C4C9F313E933}"/>
            </c:ext>
          </c:extLst>
        </c:ser>
        <c:dLbls>
          <c:showLegendKey val="0"/>
          <c:showVal val="0"/>
          <c:showCatName val="0"/>
          <c:showSerName val="0"/>
          <c:showPercent val="0"/>
          <c:showBubbleSize val="0"/>
        </c:dLbls>
        <c:marker val="1"/>
        <c:smooth val="0"/>
        <c:axId val="230403392"/>
        <c:axId val="230403784"/>
      </c:lineChart>
      <c:dateAx>
        <c:axId val="230403392"/>
        <c:scaling>
          <c:orientation val="minMax"/>
        </c:scaling>
        <c:delete val="1"/>
        <c:axPos val="b"/>
        <c:numFmt formatCode="ge" sourceLinked="1"/>
        <c:majorTickMark val="none"/>
        <c:minorTickMark val="none"/>
        <c:tickLblPos val="none"/>
        <c:crossAx val="230403784"/>
        <c:crosses val="autoZero"/>
        <c:auto val="1"/>
        <c:lblOffset val="100"/>
        <c:baseTimeUnit val="years"/>
      </c:dateAx>
      <c:valAx>
        <c:axId val="23040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1270.33</c:v>
                </c:pt>
                <c:pt idx="1">
                  <c:v>250.14</c:v>
                </c:pt>
                <c:pt idx="2">
                  <c:v>224.14</c:v>
                </c:pt>
                <c:pt idx="3">
                  <c:v>459.3</c:v>
                </c:pt>
                <c:pt idx="4">
                  <c:v>227.67</c:v>
                </c:pt>
              </c:numCache>
            </c:numRef>
          </c:val>
          <c:extLst xmlns:c16r2="http://schemas.microsoft.com/office/drawing/2015/06/chart">
            <c:ext xmlns:c16="http://schemas.microsoft.com/office/drawing/2014/chart" uri="{C3380CC4-5D6E-409C-BE32-E72D297353CC}">
              <c16:uniqueId val="{00000000-BACE-4FD0-A3A8-1BB6B4413C86}"/>
            </c:ext>
          </c:extLst>
        </c:ser>
        <c:dLbls>
          <c:showLegendKey val="0"/>
          <c:showVal val="0"/>
          <c:showCatName val="0"/>
          <c:showSerName val="0"/>
          <c:showPercent val="0"/>
          <c:showBubbleSize val="0"/>
        </c:dLbls>
        <c:gapWidth val="150"/>
        <c:axId val="231142856"/>
        <c:axId val="23114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BACE-4FD0-A3A8-1BB6B4413C86}"/>
            </c:ext>
          </c:extLst>
        </c:ser>
        <c:dLbls>
          <c:showLegendKey val="0"/>
          <c:showVal val="0"/>
          <c:showCatName val="0"/>
          <c:showSerName val="0"/>
          <c:showPercent val="0"/>
          <c:showBubbleSize val="0"/>
        </c:dLbls>
        <c:marker val="1"/>
        <c:smooth val="0"/>
        <c:axId val="231142856"/>
        <c:axId val="231143248"/>
      </c:lineChart>
      <c:dateAx>
        <c:axId val="231142856"/>
        <c:scaling>
          <c:orientation val="minMax"/>
        </c:scaling>
        <c:delete val="1"/>
        <c:axPos val="b"/>
        <c:numFmt formatCode="ge" sourceLinked="1"/>
        <c:majorTickMark val="none"/>
        <c:minorTickMark val="none"/>
        <c:tickLblPos val="none"/>
        <c:crossAx val="231143248"/>
        <c:crosses val="autoZero"/>
        <c:auto val="1"/>
        <c:lblOffset val="100"/>
        <c:baseTimeUnit val="years"/>
      </c:dateAx>
      <c:valAx>
        <c:axId val="23114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14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464.54</c:v>
                </c:pt>
                <c:pt idx="3" formatCode="#,##0.00;&quot;△&quot;#,##0.00;&quot;-&quot;">
                  <c:v>434.57</c:v>
                </c:pt>
                <c:pt idx="4" formatCode="#,##0.00;&quot;△&quot;#,##0.00;&quot;-&quot;">
                  <c:v>464.01</c:v>
                </c:pt>
              </c:numCache>
            </c:numRef>
          </c:val>
          <c:extLst xmlns:c16r2="http://schemas.microsoft.com/office/drawing/2015/06/chart">
            <c:ext xmlns:c16="http://schemas.microsoft.com/office/drawing/2014/chart" uri="{C3380CC4-5D6E-409C-BE32-E72D297353CC}">
              <c16:uniqueId val="{00000000-FA93-450E-83C9-1FE428564F8E}"/>
            </c:ext>
          </c:extLst>
        </c:ser>
        <c:dLbls>
          <c:showLegendKey val="0"/>
          <c:showVal val="0"/>
          <c:showCatName val="0"/>
          <c:showSerName val="0"/>
          <c:showPercent val="0"/>
          <c:showBubbleSize val="0"/>
        </c:dLbls>
        <c:gapWidth val="150"/>
        <c:axId val="231144424"/>
        <c:axId val="23114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FA93-450E-83C9-1FE428564F8E}"/>
            </c:ext>
          </c:extLst>
        </c:ser>
        <c:dLbls>
          <c:showLegendKey val="0"/>
          <c:showVal val="0"/>
          <c:showCatName val="0"/>
          <c:showSerName val="0"/>
          <c:showPercent val="0"/>
          <c:showBubbleSize val="0"/>
        </c:dLbls>
        <c:marker val="1"/>
        <c:smooth val="0"/>
        <c:axId val="231144424"/>
        <c:axId val="231144816"/>
      </c:lineChart>
      <c:dateAx>
        <c:axId val="231144424"/>
        <c:scaling>
          <c:orientation val="minMax"/>
        </c:scaling>
        <c:delete val="1"/>
        <c:axPos val="b"/>
        <c:numFmt formatCode="ge" sourceLinked="1"/>
        <c:majorTickMark val="none"/>
        <c:minorTickMark val="none"/>
        <c:tickLblPos val="none"/>
        <c:crossAx val="231144816"/>
        <c:crosses val="autoZero"/>
        <c:auto val="1"/>
        <c:lblOffset val="100"/>
        <c:baseTimeUnit val="years"/>
      </c:dateAx>
      <c:valAx>
        <c:axId val="23114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14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46.37</c:v>
                </c:pt>
                <c:pt idx="1">
                  <c:v>52.3</c:v>
                </c:pt>
                <c:pt idx="2">
                  <c:v>40.96</c:v>
                </c:pt>
                <c:pt idx="3">
                  <c:v>41.37</c:v>
                </c:pt>
                <c:pt idx="4">
                  <c:v>55.72</c:v>
                </c:pt>
              </c:numCache>
            </c:numRef>
          </c:val>
          <c:extLst xmlns:c16r2="http://schemas.microsoft.com/office/drawing/2015/06/chart">
            <c:ext xmlns:c16="http://schemas.microsoft.com/office/drawing/2014/chart" uri="{C3380CC4-5D6E-409C-BE32-E72D297353CC}">
              <c16:uniqueId val="{00000000-A82F-42C7-A335-33EB47AAC315}"/>
            </c:ext>
          </c:extLst>
        </c:ser>
        <c:dLbls>
          <c:showLegendKey val="0"/>
          <c:showVal val="0"/>
          <c:showCatName val="0"/>
          <c:showSerName val="0"/>
          <c:showPercent val="0"/>
          <c:showBubbleSize val="0"/>
        </c:dLbls>
        <c:gapWidth val="150"/>
        <c:axId val="231227760"/>
        <c:axId val="231228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A82F-42C7-A335-33EB47AAC315}"/>
            </c:ext>
          </c:extLst>
        </c:ser>
        <c:dLbls>
          <c:showLegendKey val="0"/>
          <c:showVal val="0"/>
          <c:showCatName val="0"/>
          <c:showSerName val="0"/>
          <c:showPercent val="0"/>
          <c:showBubbleSize val="0"/>
        </c:dLbls>
        <c:marker val="1"/>
        <c:smooth val="0"/>
        <c:axId val="231227760"/>
        <c:axId val="231228152"/>
      </c:lineChart>
      <c:dateAx>
        <c:axId val="231227760"/>
        <c:scaling>
          <c:orientation val="minMax"/>
        </c:scaling>
        <c:delete val="1"/>
        <c:axPos val="b"/>
        <c:numFmt formatCode="ge" sourceLinked="1"/>
        <c:majorTickMark val="none"/>
        <c:minorTickMark val="none"/>
        <c:tickLblPos val="none"/>
        <c:crossAx val="231228152"/>
        <c:crosses val="autoZero"/>
        <c:auto val="1"/>
        <c:lblOffset val="100"/>
        <c:baseTimeUnit val="years"/>
      </c:dateAx>
      <c:valAx>
        <c:axId val="23122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22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374.07</c:v>
                </c:pt>
                <c:pt idx="1">
                  <c:v>331.82</c:v>
                </c:pt>
                <c:pt idx="2">
                  <c:v>423.54</c:v>
                </c:pt>
                <c:pt idx="3">
                  <c:v>420.34</c:v>
                </c:pt>
                <c:pt idx="4">
                  <c:v>288.91000000000003</c:v>
                </c:pt>
              </c:numCache>
            </c:numRef>
          </c:val>
          <c:extLst xmlns:c16r2="http://schemas.microsoft.com/office/drawing/2015/06/chart">
            <c:ext xmlns:c16="http://schemas.microsoft.com/office/drawing/2014/chart" uri="{C3380CC4-5D6E-409C-BE32-E72D297353CC}">
              <c16:uniqueId val="{00000000-9087-4282-A5FD-C427C12F818B}"/>
            </c:ext>
          </c:extLst>
        </c:ser>
        <c:dLbls>
          <c:showLegendKey val="0"/>
          <c:showVal val="0"/>
          <c:showCatName val="0"/>
          <c:showSerName val="0"/>
          <c:showPercent val="0"/>
          <c:showBubbleSize val="0"/>
        </c:dLbls>
        <c:gapWidth val="150"/>
        <c:axId val="231229328"/>
        <c:axId val="231229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9087-4282-A5FD-C427C12F818B}"/>
            </c:ext>
          </c:extLst>
        </c:ser>
        <c:dLbls>
          <c:showLegendKey val="0"/>
          <c:showVal val="0"/>
          <c:showCatName val="0"/>
          <c:showSerName val="0"/>
          <c:showPercent val="0"/>
          <c:showBubbleSize val="0"/>
        </c:dLbls>
        <c:marker val="1"/>
        <c:smooth val="0"/>
        <c:axId val="231229328"/>
        <c:axId val="231229720"/>
      </c:lineChart>
      <c:dateAx>
        <c:axId val="231229328"/>
        <c:scaling>
          <c:orientation val="minMax"/>
        </c:scaling>
        <c:delete val="1"/>
        <c:axPos val="b"/>
        <c:numFmt formatCode="ge" sourceLinked="1"/>
        <c:majorTickMark val="none"/>
        <c:minorTickMark val="none"/>
        <c:tickLblPos val="none"/>
        <c:crossAx val="231229720"/>
        <c:crosses val="autoZero"/>
        <c:auto val="1"/>
        <c:lblOffset val="100"/>
        <c:baseTimeUnit val="years"/>
      </c:dateAx>
      <c:valAx>
        <c:axId val="23122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22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下関市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自治体職員</v>
      </c>
      <c r="AE8" s="73"/>
      <c r="AF8" s="73"/>
      <c r="AG8" s="73"/>
      <c r="AH8" s="73"/>
      <c r="AI8" s="73"/>
      <c r="AJ8" s="73"/>
      <c r="AK8" s="3"/>
      <c r="AL8" s="67">
        <f>データ!S6</f>
        <v>266429</v>
      </c>
      <c r="AM8" s="67"/>
      <c r="AN8" s="67"/>
      <c r="AO8" s="67"/>
      <c r="AP8" s="67"/>
      <c r="AQ8" s="67"/>
      <c r="AR8" s="67"/>
      <c r="AS8" s="67"/>
      <c r="AT8" s="66">
        <f>データ!T6</f>
        <v>716.1</v>
      </c>
      <c r="AU8" s="66"/>
      <c r="AV8" s="66"/>
      <c r="AW8" s="66"/>
      <c r="AX8" s="66"/>
      <c r="AY8" s="66"/>
      <c r="AZ8" s="66"/>
      <c r="BA8" s="66"/>
      <c r="BB8" s="66">
        <f>データ!U6</f>
        <v>372.06</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78.72</v>
      </c>
      <c r="J10" s="66"/>
      <c r="K10" s="66"/>
      <c r="L10" s="66"/>
      <c r="M10" s="66"/>
      <c r="N10" s="66"/>
      <c r="O10" s="66"/>
      <c r="P10" s="66">
        <f>データ!P6</f>
        <v>1.2</v>
      </c>
      <c r="Q10" s="66"/>
      <c r="R10" s="66"/>
      <c r="S10" s="66"/>
      <c r="T10" s="66"/>
      <c r="U10" s="66"/>
      <c r="V10" s="66"/>
      <c r="W10" s="66">
        <f>データ!Q6</f>
        <v>97.69</v>
      </c>
      <c r="X10" s="66"/>
      <c r="Y10" s="66"/>
      <c r="Z10" s="66"/>
      <c r="AA10" s="66"/>
      <c r="AB10" s="66"/>
      <c r="AC10" s="66"/>
      <c r="AD10" s="67">
        <f>データ!R6</f>
        <v>3279</v>
      </c>
      <c r="AE10" s="67"/>
      <c r="AF10" s="67"/>
      <c r="AG10" s="67"/>
      <c r="AH10" s="67"/>
      <c r="AI10" s="67"/>
      <c r="AJ10" s="67"/>
      <c r="AK10" s="2"/>
      <c r="AL10" s="67">
        <f>データ!V6</f>
        <v>3172</v>
      </c>
      <c r="AM10" s="67"/>
      <c r="AN10" s="67"/>
      <c r="AO10" s="67"/>
      <c r="AP10" s="67"/>
      <c r="AQ10" s="67"/>
      <c r="AR10" s="67"/>
      <c r="AS10" s="67"/>
      <c r="AT10" s="66">
        <f>データ!W6</f>
        <v>1.71</v>
      </c>
      <c r="AU10" s="66"/>
      <c r="AV10" s="66"/>
      <c r="AW10" s="66"/>
      <c r="AX10" s="66"/>
      <c r="AY10" s="66"/>
      <c r="AZ10" s="66"/>
      <c r="BA10" s="66"/>
      <c r="BB10" s="66">
        <f>データ!X6</f>
        <v>1854.97</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XPfpF+47nhoA73zNPLhR+TeBZDZiBaWtjV57z2OBabNB1n3+I1quj24HbooqE7q6jIJULxGHeS0vNHOsmyNacg==" saltValue="2TemcmR1iR6RlfBIt2HQn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352012</v>
      </c>
      <c r="D6" s="33">
        <f t="shared" si="3"/>
        <v>46</v>
      </c>
      <c r="E6" s="33">
        <f t="shared" si="3"/>
        <v>17</v>
      </c>
      <c r="F6" s="33">
        <f t="shared" si="3"/>
        <v>4</v>
      </c>
      <c r="G6" s="33">
        <f t="shared" si="3"/>
        <v>0</v>
      </c>
      <c r="H6" s="33" t="str">
        <f t="shared" si="3"/>
        <v>山口県　下関市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78.72</v>
      </c>
      <c r="P6" s="34">
        <f t="shared" si="3"/>
        <v>1.2</v>
      </c>
      <c r="Q6" s="34">
        <f t="shared" si="3"/>
        <v>97.69</v>
      </c>
      <c r="R6" s="34">
        <f t="shared" si="3"/>
        <v>3279</v>
      </c>
      <c r="S6" s="34">
        <f t="shared" si="3"/>
        <v>266429</v>
      </c>
      <c r="T6" s="34">
        <f t="shared" si="3"/>
        <v>716.1</v>
      </c>
      <c r="U6" s="34">
        <f t="shared" si="3"/>
        <v>372.06</v>
      </c>
      <c r="V6" s="34">
        <f t="shared" si="3"/>
        <v>3172</v>
      </c>
      <c r="W6" s="34">
        <f t="shared" si="3"/>
        <v>1.71</v>
      </c>
      <c r="X6" s="34">
        <f t="shared" si="3"/>
        <v>1854.97</v>
      </c>
      <c r="Y6" s="35">
        <f>IF(Y7="",NA(),Y7)</f>
        <v>92.25</v>
      </c>
      <c r="Z6" s="35">
        <f t="shared" ref="Z6:AH6" si="4">IF(Z7="",NA(),Z7)</f>
        <v>94.69</v>
      </c>
      <c r="AA6" s="35">
        <f t="shared" si="4"/>
        <v>70.23</v>
      </c>
      <c r="AB6" s="35">
        <f t="shared" si="4"/>
        <v>152.22</v>
      </c>
      <c r="AC6" s="35">
        <f t="shared" si="4"/>
        <v>118.71</v>
      </c>
      <c r="AD6" s="35">
        <f t="shared" si="4"/>
        <v>96.59</v>
      </c>
      <c r="AE6" s="35">
        <f t="shared" si="4"/>
        <v>101.24</v>
      </c>
      <c r="AF6" s="35">
        <f t="shared" si="4"/>
        <v>100.94</v>
      </c>
      <c r="AG6" s="35">
        <f t="shared" si="4"/>
        <v>100.85</v>
      </c>
      <c r="AH6" s="35">
        <f t="shared" si="4"/>
        <v>102.13</v>
      </c>
      <c r="AI6" s="34" t="str">
        <f>IF(AI7="","",IF(AI7="-","【-】","【"&amp;SUBSTITUTE(TEXT(AI7,"#,##0.00"),"-","△")&amp;"】"))</f>
        <v>【102.38】</v>
      </c>
      <c r="AJ6" s="35">
        <f>IF(AJ7="",NA(),AJ7)</f>
        <v>70.010000000000005</v>
      </c>
      <c r="AK6" s="34">
        <f t="shared" ref="AK6:AS6" si="5">IF(AK7="",NA(),AK7)</f>
        <v>0</v>
      </c>
      <c r="AL6" s="35">
        <f t="shared" si="5"/>
        <v>118.42</v>
      </c>
      <c r="AM6" s="34">
        <f t="shared" si="5"/>
        <v>0</v>
      </c>
      <c r="AN6" s="34">
        <f t="shared" si="5"/>
        <v>0</v>
      </c>
      <c r="AO6" s="35">
        <f t="shared" si="5"/>
        <v>232.81</v>
      </c>
      <c r="AP6" s="35">
        <f t="shared" si="5"/>
        <v>184.13</v>
      </c>
      <c r="AQ6" s="35">
        <f t="shared" si="5"/>
        <v>101.85</v>
      </c>
      <c r="AR6" s="35">
        <f t="shared" si="5"/>
        <v>110.77</v>
      </c>
      <c r="AS6" s="35">
        <f t="shared" si="5"/>
        <v>109.51</v>
      </c>
      <c r="AT6" s="34" t="str">
        <f>IF(AT7="","",IF(AT7="-","【-】","【"&amp;SUBSTITUTE(TEXT(AT7,"#,##0.00"),"-","△")&amp;"】"))</f>
        <v>【102.97】</v>
      </c>
      <c r="AU6" s="35">
        <f>IF(AU7="",NA(),AU7)</f>
        <v>1270.33</v>
      </c>
      <c r="AV6" s="35">
        <f t="shared" ref="AV6:BD6" si="6">IF(AV7="",NA(),AV7)</f>
        <v>250.14</v>
      </c>
      <c r="AW6" s="35">
        <f t="shared" si="6"/>
        <v>224.14</v>
      </c>
      <c r="AX6" s="35">
        <f t="shared" si="6"/>
        <v>459.3</v>
      </c>
      <c r="AY6" s="35">
        <f t="shared" si="6"/>
        <v>227.67</v>
      </c>
      <c r="AZ6" s="35">
        <f t="shared" si="6"/>
        <v>290.19</v>
      </c>
      <c r="BA6" s="35">
        <f t="shared" si="6"/>
        <v>63.22</v>
      </c>
      <c r="BB6" s="35">
        <f t="shared" si="6"/>
        <v>49.07</v>
      </c>
      <c r="BC6" s="35">
        <f t="shared" si="6"/>
        <v>46.78</v>
      </c>
      <c r="BD6" s="35">
        <f t="shared" si="6"/>
        <v>47.44</v>
      </c>
      <c r="BE6" s="34" t="str">
        <f>IF(BE7="","",IF(BE7="-","【-】","【"&amp;SUBSTITUTE(TEXT(BE7,"#,##0.00"),"-","△")&amp;"】"))</f>
        <v>【54.73】</v>
      </c>
      <c r="BF6" s="34">
        <f>IF(BF7="",NA(),BF7)</f>
        <v>0</v>
      </c>
      <c r="BG6" s="34">
        <f t="shared" ref="BG6:BO6" si="7">IF(BG7="",NA(),BG7)</f>
        <v>0</v>
      </c>
      <c r="BH6" s="35">
        <f t="shared" si="7"/>
        <v>464.54</v>
      </c>
      <c r="BI6" s="35">
        <f t="shared" si="7"/>
        <v>434.57</v>
      </c>
      <c r="BJ6" s="35">
        <f t="shared" si="7"/>
        <v>464.01</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46.37</v>
      </c>
      <c r="BR6" s="35">
        <f t="shared" ref="BR6:BZ6" si="8">IF(BR7="",NA(),BR7)</f>
        <v>52.3</v>
      </c>
      <c r="BS6" s="35">
        <f t="shared" si="8"/>
        <v>40.96</v>
      </c>
      <c r="BT6" s="35">
        <f t="shared" si="8"/>
        <v>41.37</v>
      </c>
      <c r="BU6" s="35">
        <f t="shared" si="8"/>
        <v>55.72</v>
      </c>
      <c r="BV6" s="35">
        <f t="shared" si="8"/>
        <v>64.63</v>
      </c>
      <c r="BW6" s="35">
        <f t="shared" si="8"/>
        <v>66.56</v>
      </c>
      <c r="BX6" s="35">
        <f t="shared" si="8"/>
        <v>66.22</v>
      </c>
      <c r="BY6" s="35">
        <f t="shared" si="8"/>
        <v>69.87</v>
      </c>
      <c r="BZ6" s="35">
        <f t="shared" si="8"/>
        <v>74.3</v>
      </c>
      <c r="CA6" s="34" t="str">
        <f>IF(CA7="","",IF(CA7="-","【-】","【"&amp;SUBSTITUTE(TEXT(CA7,"#,##0.00"),"-","△")&amp;"】"))</f>
        <v>【75.58】</v>
      </c>
      <c r="CB6" s="35">
        <f>IF(CB7="",NA(),CB7)</f>
        <v>374.07</v>
      </c>
      <c r="CC6" s="35">
        <f t="shared" ref="CC6:CK6" si="9">IF(CC7="",NA(),CC7)</f>
        <v>331.82</v>
      </c>
      <c r="CD6" s="35">
        <f t="shared" si="9"/>
        <v>423.54</v>
      </c>
      <c r="CE6" s="35">
        <f t="shared" si="9"/>
        <v>420.34</v>
      </c>
      <c r="CF6" s="35">
        <f t="shared" si="9"/>
        <v>288.91000000000003</v>
      </c>
      <c r="CG6" s="35">
        <f t="shared" si="9"/>
        <v>245.75</v>
      </c>
      <c r="CH6" s="35">
        <f t="shared" si="9"/>
        <v>244.29</v>
      </c>
      <c r="CI6" s="35">
        <f t="shared" si="9"/>
        <v>246.72</v>
      </c>
      <c r="CJ6" s="35">
        <f t="shared" si="9"/>
        <v>234.96</v>
      </c>
      <c r="CK6" s="35">
        <f t="shared" si="9"/>
        <v>221.81</v>
      </c>
      <c r="CL6" s="34" t="str">
        <f>IF(CL7="","",IF(CL7="-","【-】","【"&amp;SUBSTITUTE(TEXT(CL7,"#,##0.00"),"-","△")&amp;"】"))</f>
        <v>【215.23】</v>
      </c>
      <c r="CM6" s="35">
        <f>IF(CM7="",NA(),CM7)</f>
        <v>52.72</v>
      </c>
      <c r="CN6" s="35">
        <f t="shared" ref="CN6:CV6" si="10">IF(CN7="",NA(),CN7)</f>
        <v>51.54</v>
      </c>
      <c r="CO6" s="35">
        <f t="shared" si="10"/>
        <v>50.04</v>
      </c>
      <c r="CP6" s="35">
        <f t="shared" si="10"/>
        <v>48.5</v>
      </c>
      <c r="CQ6" s="35">
        <f t="shared" si="10"/>
        <v>64.849999999999994</v>
      </c>
      <c r="CR6" s="35">
        <f t="shared" si="10"/>
        <v>43.65</v>
      </c>
      <c r="CS6" s="35">
        <f t="shared" si="10"/>
        <v>43.58</v>
      </c>
      <c r="CT6" s="35">
        <f t="shared" si="10"/>
        <v>41.35</v>
      </c>
      <c r="CU6" s="35">
        <f t="shared" si="10"/>
        <v>42.9</v>
      </c>
      <c r="CV6" s="35">
        <f t="shared" si="10"/>
        <v>43.36</v>
      </c>
      <c r="CW6" s="34" t="str">
        <f>IF(CW7="","",IF(CW7="-","【-】","【"&amp;SUBSTITUTE(TEXT(CW7,"#,##0.00"),"-","△")&amp;"】"))</f>
        <v>【42.66】</v>
      </c>
      <c r="CX6" s="35">
        <f>IF(CX7="",NA(),CX7)</f>
        <v>94.09</v>
      </c>
      <c r="CY6" s="35">
        <f t="shared" ref="CY6:DG6" si="11">IF(CY7="",NA(),CY7)</f>
        <v>94.34</v>
      </c>
      <c r="CZ6" s="35">
        <f t="shared" si="11"/>
        <v>94.48</v>
      </c>
      <c r="DA6" s="35">
        <f t="shared" si="11"/>
        <v>94.35</v>
      </c>
      <c r="DB6" s="35">
        <f t="shared" si="11"/>
        <v>95.18</v>
      </c>
      <c r="DC6" s="35">
        <f t="shared" si="11"/>
        <v>82.2</v>
      </c>
      <c r="DD6" s="35">
        <f t="shared" si="11"/>
        <v>82.35</v>
      </c>
      <c r="DE6" s="35">
        <f t="shared" si="11"/>
        <v>82.9</v>
      </c>
      <c r="DF6" s="35">
        <f t="shared" si="11"/>
        <v>83.5</v>
      </c>
      <c r="DG6" s="35">
        <f t="shared" si="11"/>
        <v>83.06</v>
      </c>
      <c r="DH6" s="34" t="str">
        <f>IF(DH7="","",IF(DH7="-","【-】","【"&amp;SUBSTITUTE(TEXT(DH7,"#,##0.00"),"-","△")&amp;"】"))</f>
        <v>【82.67】</v>
      </c>
      <c r="DI6" s="35">
        <f>IF(DI7="",NA(),DI7)</f>
        <v>21.67</v>
      </c>
      <c r="DJ6" s="35">
        <f t="shared" ref="DJ6:DR6" si="12">IF(DJ7="",NA(),DJ7)</f>
        <v>24.67</v>
      </c>
      <c r="DK6" s="35">
        <f t="shared" si="12"/>
        <v>27.63</v>
      </c>
      <c r="DL6" s="35">
        <f t="shared" si="12"/>
        <v>30.5</v>
      </c>
      <c r="DM6" s="35">
        <f t="shared" si="12"/>
        <v>32.19</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352012</v>
      </c>
      <c r="D7" s="37">
        <v>46</v>
      </c>
      <c r="E7" s="37">
        <v>17</v>
      </c>
      <c r="F7" s="37">
        <v>4</v>
      </c>
      <c r="G7" s="37">
        <v>0</v>
      </c>
      <c r="H7" s="37" t="s">
        <v>108</v>
      </c>
      <c r="I7" s="37" t="s">
        <v>109</v>
      </c>
      <c r="J7" s="37" t="s">
        <v>110</v>
      </c>
      <c r="K7" s="37" t="s">
        <v>111</v>
      </c>
      <c r="L7" s="37" t="s">
        <v>112</v>
      </c>
      <c r="M7" s="37" t="s">
        <v>113</v>
      </c>
      <c r="N7" s="38" t="s">
        <v>114</v>
      </c>
      <c r="O7" s="38">
        <v>78.72</v>
      </c>
      <c r="P7" s="38">
        <v>1.2</v>
      </c>
      <c r="Q7" s="38">
        <v>97.69</v>
      </c>
      <c r="R7" s="38">
        <v>3279</v>
      </c>
      <c r="S7" s="38">
        <v>266429</v>
      </c>
      <c r="T7" s="38">
        <v>716.1</v>
      </c>
      <c r="U7" s="38">
        <v>372.06</v>
      </c>
      <c r="V7" s="38">
        <v>3172</v>
      </c>
      <c r="W7" s="38">
        <v>1.71</v>
      </c>
      <c r="X7" s="38">
        <v>1854.97</v>
      </c>
      <c r="Y7" s="38">
        <v>92.25</v>
      </c>
      <c r="Z7" s="38">
        <v>94.69</v>
      </c>
      <c r="AA7" s="38">
        <v>70.23</v>
      </c>
      <c r="AB7" s="38">
        <v>152.22</v>
      </c>
      <c r="AC7" s="38">
        <v>118.71</v>
      </c>
      <c r="AD7" s="38">
        <v>96.59</v>
      </c>
      <c r="AE7" s="38">
        <v>101.24</v>
      </c>
      <c r="AF7" s="38">
        <v>100.94</v>
      </c>
      <c r="AG7" s="38">
        <v>100.85</v>
      </c>
      <c r="AH7" s="38">
        <v>102.13</v>
      </c>
      <c r="AI7" s="38">
        <v>102.38</v>
      </c>
      <c r="AJ7" s="38">
        <v>70.010000000000005</v>
      </c>
      <c r="AK7" s="38">
        <v>0</v>
      </c>
      <c r="AL7" s="38">
        <v>118.42</v>
      </c>
      <c r="AM7" s="38">
        <v>0</v>
      </c>
      <c r="AN7" s="38">
        <v>0</v>
      </c>
      <c r="AO7" s="38">
        <v>232.81</v>
      </c>
      <c r="AP7" s="38">
        <v>184.13</v>
      </c>
      <c r="AQ7" s="38">
        <v>101.85</v>
      </c>
      <c r="AR7" s="38">
        <v>110.77</v>
      </c>
      <c r="AS7" s="38">
        <v>109.51</v>
      </c>
      <c r="AT7" s="38">
        <v>102.97</v>
      </c>
      <c r="AU7" s="38">
        <v>1270.33</v>
      </c>
      <c r="AV7" s="38">
        <v>250.14</v>
      </c>
      <c r="AW7" s="38">
        <v>224.14</v>
      </c>
      <c r="AX7" s="38">
        <v>459.3</v>
      </c>
      <c r="AY7" s="38">
        <v>227.67</v>
      </c>
      <c r="AZ7" s="38">
        <v>290.19</v>
      </c>
      <c r="BA7" s="38">
        <v>63.22</v>
      </c>
      <c r="BB7" s="38">
        <v>49.07</v>
      </c>
      <c r="BC7" s="38">
        <v>46.78</v>
      </c>
      <c r="BD7" s="38">
        <v>47.44</v>
      </c>
      <c r="BE7" s="38">
        <v>54.73</v>
      </c>
      <c r="BF7" s="38">
        <v>0</v>
      </c>
      <c r="BG7" s="38">
        <v>0</v>
      </c>
      <c r="BH7" s="38">
        <v>464.54</v>
      </c>
      <c r="BI7" s="38">
        <v>434.57</v>
      </c>
      <c r="BJ7" s="38">
        <v>464.01</v>
      </c>
      <c r="BK7" s="38">
        <v>1569.13</v>
      </c>
      <c r="BL7" s="38">
        <v>1436</v>
      </c>
      <c r="BM7" s="38">
        <v>1434.89</v>
      </c>
      <c r="BN7" s="38">
        <v>1298.9100000000001</v>
      </c>
      <c r="BO7" s="38">
        <v>1243.71</v>
      </c>
      <c r="BP7" s="38">
        <v>1225.44</v>
      </c>
      <c r="BQ7" s="38">
        <v>46.37</v>
      </c>
      <c r="BR7" s="38">
        <v>52.3</v>
      </c>
      <c r="BS7" s="38">
        <v>40.96</v>
      </c>
      <c r="BT7" s="38">
        <v>41.37</v>
      </c>
      <c r="BU7" s="38">
        <v>55.72</v>
      </c>
      <c r="BV7" s="38">
        <v>64.63</v>
      </c>
      <c r="BW7" s="38">
        <v>66.56</v>
      </c>
      <c r="BX7" s="38">
        <v>66.22</v>
      </c>
      <c r="BY7" s="38">
        <v>69.87</v>
      </c>
      <c r="BZ7" s="38">
        <v>74.3</v>
      </c>
      <c r="CA7" s="38">
        <v>75.58</v>
      </c>
      <c r="CB7" s="38">
        <v>374.07</v>
      </c>
      <c r="CC7" s="38">
        <v>331.82</v>
      </c>
      <c r="CD7" s="38">
        <v>423.54</v>
      </c>
      <c r="CE7" s="38">
        <v>420.34</v>
      </c>
      <c r="CF7" s="38">
        <v>288.91000000000003</v>
      </c>
      <c r="CG7" s="38">
        <v>245.75</v>
      </c>
      <c r="CH7" s="38">
        <v>244.29</v>
      </c>
      <c r="CI7" s="38">
        <v>246.72</v>
      </c>
      <c r="CJ7" s="38">
        <v>234.96</v>
      </c>
      <c r="CK7" s="38">
        <v>221.81</v>
      </c>
      <c r="CL7" s="38">
        <v>215.23</v>
      </c>
      <c r="CM7" s="38">
        <v>52.72</v>
      </c>
      <c r="CN7" s="38">
        <v>51.54</v>
      </c>
      <c r="CO7" s="38">
        <v>50.04</v>
      </c>
      <c r="CP7" s="38">
        <v>48.5</v>
      </c>
      <c r="CQ7" s="38">
        <v>64.849999999999994</v>
      </c>
      <c r="CR7" s="38">
        <v>43.65</v>
      </c>
      <c r="CS7" s="38">
        <v>43.58</v>
      </c>
      <c r="CT7" s="38">
        <v>41.35</v>
      </c>
      <c r="CU7" s="38">
        <v>42.9</v>
      </c>
      <c r="CV7" s="38">
        <v>43.36</v>
      </c>
      <c r="CW7" s="38">
        <v>42.66</v>
      </c>
      <c r="CX7" s="38">
        <v>94.09</v>
      </c>
      <c r="CY7" s="38">
        <v>94.34</v>
      </c>
      <c r="CZ7" s="38">
        <v>94.48</v>
      </c>
      <c r="DA7" s="38">
        <v>94.35</v>
      </c>
      <c r="DB7" s="38">
        <v>95.18</v>
      </c>
      <c r="DC7" s="38">
        <v>82.2</v>
      </c>
      <c r="DD7" s="38">
        <v>82.35</v>
      </c>
      <c r="DE7" s="38">
        <v>82.9</v>
      </c>
      <c r="DF7" s="38">
        <v>83.5</v>
      </c>
      <c r="DG7" s="38">
        <v>83.06</v>
      </c>
      <c r="DH7" s="38">
        <v>82.67</v>
      </c>
      <c r="DI7" s="38">
        <v>21.67</v>
      </c>
      <c r="DJ7" s="38">
        <v>24.67</v>
      </c>
      <c r="DK7" s="38">
        <v>27.63</v>
      </c>
      <c r="DL7" s="38">
        <v>30.5</v>
      </c>
      <c r="DM7" s="38">
        <v>32.19</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村谷 康孝</cp:lastModifiedBy>
  <cp:lastPrinted>2019-01-31T06:00:37Z</cp:lastPrinted>
  <dcterms:created xsi:type="dcterms:W3CDTF">2018-12-03T08:54:07Z</dcterms:created>
  <dcterms:modified xsi:type="dcterms:W3CDTF">2019-02-08T00:23:07Z</dcterms:modified>
  <cp:category/>
</cp:coreProperties>
</file>