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P8" i="4"/>
  <c r="I8" i="4"/>
  <c r="B8" i="4"/>
  <c r="C10" i="5" l="1"/>
  <c r="D10" i="5"/>
  <c r="E10" i="5"/>
  <c r="B10" i="5"/>
</calcChain>
</file>

<file path=xl/sharedStrings.xml><?xml version="1.0" encoding="utf-8"?>
<sst xmlns="http://schemas.openxmlformats.org/spreadsheetml/2006/main" count="243" uniqueCount="125">
  <si>
    <t>経営比較分析表（平成28年度決算）</t>
    <phoneticPr fontId="8"/>
  </si>
  <si>
    <t>業務名</t>
    <rPh sb="2" eb="3">
      <t>メイ</t>
    </rPh>
    <phoneticPr fontId="8"/>
  </si>
  <si>
    <t>業種名</t>
    <rPh sb="2" eb="3">
      <t>メイ</t>
    </rPh>
    <phoneticPr fontId="8"/>
  </si>
  <si>
    <t>事業名</t>
    <phoneticPr fontId="8"/>
  </si>
  <si>
    <t>類似団体区分</t>
    <rPh sb="4" eb="6">
      <t>クブン</t>
    </rPh>
    <phoneticPr fontId="8"/>
  </si>
  <si>
    <t>管理者の情報</t>
    <rPh sb="0" eb="3">
      <t>カンリシャ</t>
    </rPh>
    <rPh sb="4" eb="6">
      <t>ジョウホウ</t>
    </rPh>
    <phoneticPr fontId="8"/>
  </si>
  <si>
    <t>人口（人）</t>
    <rPh sb="0" eb="2">
      <t>ジンコウ</t>
    </rPh>
    <rPh sb="3" eb="4">
      <t>ヒト</t>
    </rPh>
    <phoneticPr fontId="8"/>
  </si>
  <si>
    <r>
      <t>面積(km</t>
    </r>
    <r>
      <rPr>
        <b/>
        <vertAlign val="superscript"/>
        <sz val="11"/>
        <color theme="1"/>
        <rFont val="ＭＳ ゴシック"/>
        <family val="3"/>
        <charset val="128"/>
      </rPr>
      <t>2</t>
    </r>
    <r>
      <rPr>
        <b/>
        <sz val="11"/>
        <color theme="1"/>
        <rFont val="ＭＳ ゴシック"/>
        <family val="3"/>
        <charset val="128"/>
      </rPr>
      <t>)</t>
    </r>
    <phoneticPr fontId="8"/>
  </si>
  <si>
    <r>
      <t>人口密度(人/km</t>
    </r>
    <r>
      <rPr>
        <b/>
        <vertAlign val="superscript"/>
        <sz val="11"/>
        <color theme="1"/>
        <rFont val="ＭＳ ゴシック"/>
        <family val="3"/>
        <charset val="128"/>
      </rPr>
      <t>2</t>
    </r>
    <r>
      <rPr>
        <b/>
        <sz val="11"/>
        <color theme="1"/>
        <rFont val="ＭＳ ゴシック"/>
        <family val="3"/>
        <charset val="128"/>
      </rPr>
      <t>)</t>
    </r>
    <phoneticPr fontId="8"/>
  </si>
  <si>
    <t>グラフ凡例</t>
    <rPh sb="3" eb="5">
      <t>ハンレイ</t>
    </rPh>
    <phoneticPr fontId="8"/>
  </si>
  <si>
    <t>■</t>
    <phoneticPr fontId="8"/>
  </si>
  <si>
    <t>当該団体値（当該値）</t>
    <rPh sb="2" eb="4">
      <t>ダンタイ</t>
    </rPh>
    <phoneticPr fontId="8"/>
  </si>
  <si>
    <t>資金不足比率(％)</t>
    <phoneticPr fontId="8"/>
  </si>
  <si>
    <t>自己資本構成比率(％)</t>
    <phoneticPr fontId="8"/>
  </si>
  <si>
    <t>普及率(％)</t>
    <phoneticPr fontId="8"/>
  </si>
  <si>
    <t>有収率(％)</t>
    <rPh sb="0" eb="1">
      <t>ユウ</t>
    </rPh>
    <rPh sb="1" eb="3">
      <t>シュウリツ</t>
    </rPh>
    <phoneticPr fontId="8"/>
  </si>
  <si>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8"/>
  </si>
  <si>
    <t>処理区域内人口(人)</t>
    <rPh sb="0" eb="2">
      <t>ショリ</t>
    </rPh>
    <rPh sb="2" eb="5">
      <t>クイキナイ</t>
    </rPh>
    <phoneticPr fontId="8"/>
  </si>
  <si>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8"/>
  </si>
  <si>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8"/>
  </si>
  <si>
    <t>－</t>
    <phoneticPr fontId="8"/>
  </si>
  <si>
    <t>類似団体平均値（平均値）</t>
    <phoneticPr fontId="8"/>
  </si>
  <si>
    <t>【】</t>
    <phoneticPr fontId="8"/>
  </si>
  <si>
    <t>平成28年度全国平均</t>
    <phoneticPr fontId="8"/>
  </si>
  <si>
    <t>分析欄</t>
    <rPh sb="0" eb="2">
      <t>ブンセキ</t>
    </rPh>
    <rPh sb="2" eb="3">
      <t>ラン</t>
    </rPh>
    <phoneticPr fontId="8"/>
  </si>
  <si>
    <t>1. 経営の健全性・効率性</t>
    <phoneticPr fontId="8"/>
  </si>
  <si>
    <t>1. 経営の健全性・効率性について</t>
    <phoneticPr fontId="8"/>
  </si>
  <si>
    <t>「単年度の収支」</t>
    <phoneticPr fontId="8"/>
  </si>
  <si>
    <t>「累積欠損」</t>
    <rPh sb="1" eb="3">
      <t>ルイセキ</t>
    </rPh>
    <rPh sb="3" eb="5">
      <t>ケッソン</t>
    </rPh>
    <phoneticPr fontId="8"/>
  </si>
  <si>
    <t>「支払能力」</t>
    <phoneticPr fontId="8"/>
  </si>
  <si>
    <t>「債務残高」</t>
    <rPh sb="1" eb="3">
      <t>サイム</t>
    </rPh>
    <rPh sb="3" eb="5">
      <t>ザンダカ</t>
    </rPh>
    <phoneticPr fontId="8"/>
  </si>
  <si>
    <t>2. 老朽化の状況について</t>
    <phoneticPr fontId="8"/>
  </si>
  <si>
    <t>「料金水準の適切性」</t>
    <rPh sb="1" eb="3">
      <t>リョウキン</t>
    </rPh>
    <rPh sb="3" eb="5">
      <t>スイジュン</t>
    </rPh>
    <rPh sb="6" eb="8">
      <t>テキセツ</t>
    </rPh>
    <rPh sb="8" eb="9">
      <t>セイ</t>
    </rPh>
    <phoneticPr fontId="8"/>
  </si>
  <si>
    <t>「費用の効率性」</t>
    <rPh sb="1" eb="3">
      <t>ヒヨウ</t>
    </rPh>
    <rPh sb="4" eb="6">
      <t>コウリツ</t>
    </rPh>
    <rPh sb="6" eb="7">
      <t>セイ</t>
    </rPh>
    <phoneticPr fontId="8"/>
  </si>
  <si>
    <t>「施設の効率性」</t>
    <rPh sb="1" eb="3">
      <t>シセツ</t>
    </rPh>
    <rPh sb="4" eb="6">
      <t>コウリツ</t>
    </rPh>
    <rPh sb="6" eb="7">
      <t>セイ</t>
    </rPh>
    <phoneticPr fontId="8"/>
  </si>
  <si>
    <t>「使用料対象の捕捉」</t>
    <rPh sb="1" eb="4">
      <t>シヨウリョウ</t>
    </rPh>
    <rPh sb="4" eb="6">
      <t>タイショウ</t>
    </rPh>
    <rPh sb="7" eb="9">
      <t>ホソク</t>
    </rPh>
    <phoneticPr fontId="8"/>
  </si>
  <si>
    <t>2. 老朽化の状況</t>
    <phoneticPr fontId="8"/>
  </si>
  <si>
    <t>全体総括</t>
    <rPh sb="0" eb="2">
      <t>ゼンタイ</t>
    </rPh>
    <rPh sb="2" eb="4">
      <t>ソウカツ</t>
    </rPh>
    <phoneticPr fontId="8"/>
  </si>
  <si>
    <t>「施設全体の減価償却の状況」</t>
    <rPh sb="1" eb="3">
      <t>シセツ</t>
    </rPh>
    <rPh sb="3" eb="5">
      <t>ゼンタイ</t>
    </rPh>
    <rPh sb="6" eb="8">
      <t>ゲンカ</t>
    </rPh>
    <rPh sb="8" eb="10">
      <t>ショウキャク</t>
    </rPh>
    <rPh sb="11" eb="13">
      <t>ジョウキョウ</t>
    </rPh>
    <phoneticPr fontId="8"/>
  </si>
  <si>
    <t>「管渠の経年化の状況」</t>
    <rPh sb="4" eb="7">
      <t>ケイネンカ</t>
    </rPh>
    <rPh sb="8" eb="10">
      <t>ジョウキョウ</t>
    </rPh>
    <phoneticPr fontId="8"/>
  </si>
  <si>
    <t>「管渠の更新投資・老朽化対策の実施状況」</t>
    <rPh sb="4" eb="6">
      <t>コウシン</t>
    </rPh>
    <rPh sb="6" eb="8">
      <t>トウシ</t>
    </rPh>
    <rPh sb="9" eb="12">
      <t>ロウキュウカ</t>
    </rPh>
    <rPh sb="12" eb="14">
      <t>タイサク</t>
    </rPh>
    <rPh sb="15" eb="17">
      <t>ジッシ</t>
    </rPh>
    <rPh sb="17" eb="19">
      <t>ジョウキョウ</t>
    </rPh>
    <phoneticPr fontId="8"/>
  </si>
  <si>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8"/>
  </si>
  <si>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</si>
  <si>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8"/>
  </si>
  <si>
    <t>1①</t>
  </si>
  <si>
    <t>1②</t>
  </si>
  <si>
    <t>1③</t>
  </si>
  <si>
    <t>1④</t>
  </si>
  <si>
    <t>1⑤</t>
  </si>
  <si>
    <t>1⑥</t>
  </si>
  <si>
    <t>1⑦</t>
    <phoneticPr fontId="8"/>
  </si>
  <si>
    <t>1⑧</t>
    <phoneticPr fontId="8"/>
  </si>
  <si>
    <t>2①</t>
  </si>
  <si>
    <t>2②</t>
  </si>
  <si>
    <t>2③</t>
  </si>
  <si>
    <t>-</t>
    <phoneticPr fontId="8"/>
  </si>
  <si>
    <t>下水道事業(法非適用)</t>
    <rPh sb="3" eb="5">
      <t>ジギョウ</t>
    </rPh>
    <rPh sb="6" eb="7">
      <t>ホウ</t>
    </rPh>
    <rPh sb="7" eb="8">
      <t>ヒ</t>
    </rPh>
    <rPh sb="8" eb="10">
      <t>テキヨウ</t>
    </rPh>
    <phoneticPr fontId="8"/>
  </si>
  <si>
    <t>項番</t>
    <rPh sb="0" eb="2">
      <t>コウバン</t>
    </rPh>
    <phoneticPr fontId="8"/>
  </si>
  <si>
    <t>大項目</t>
    <rPh sb="0" eb="3">
      <t>ダイコウモク</t>
    </rPh>
    <phoneticPr fontId="8"/>
  </si>
  <si>
    <t>年度</t>
    <rPh sb="0" eb="2">
      <t>ネンド</t>
    </rPh>
    <phoneticPr fontId="8"/>
  </si>
  <si>
    <t>団体CD</t>
    <rPh sb="0" eb="2">
      <t>ダンタイ</t>
    </rPh>
    <phoneticPr fontId="8"/>
  </si>
  <si>
    <t>業務CD</t>
    <rPh sb="0" eb="2">
      <t>ギョウム</t>
    </rPh>
    <phoneticPr fontId="8"/>
  </si>
  <si>
    <t>業種CD</t>
    <rPh sb="0" eb="2">
      <t>ギョウシュ</t>
    </rPh>
    <phoneticPr fontId="8"/>
  </si>
  <si>
    <t>事業CD</t>
    <rPh sb="0" eb="2">
      <t>ジギョウ</t>
    </rPh>
    <phoneticPr fontId="8"/>
  </si>
  <si>
    <t>施設CD</t>
    <rPh sb="0" eb="2">
      <t>シセツ</t>
    </rPh>
    <phoneticPr fontId="8"/>
  </si>
  <si>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</si>
  <si>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</si>
  <si>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</si>
  <si>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</si>
  <si>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①収益的収支比率(％)</t>
    <rPh sb="1" eb="4">
      <t>シュウエキテキ</t>
    </rPh>
    <phoneticPr fontId="8"/>
  </si>
  <si>
    <t>②累積欠損金比率(％)</t>
    <phoneticPr fontId="8"/>
  </si>
  <si>
    <t>③流動比率(％)</t>
    <rPh sb="1" eb="3">
      <t>リュウドウ</t>
    </rPh>
    <rPh sb="3" eb="5">
      <t>ヒリツ</t>
    </rPh>
    <phoneticPr fontId="8"/>
  </si>
  <si>
    <t>④企業債残高対事業規模比率(％)</t>
    <phoneticPr fontId="8"/>
  </si>
  <si>
    <t>⑤経費回収率(％)</t>
    <phoneticPr fontId="8"/>
  </si>
  <si>
    <t>⑥汚水処理原価(円)</t>
    <rPh sb="1" eb="3">
      <t>オスイ</t>
    </rPh>
    <rPh sb="3" eb="5">
      <t>ショリ</t>
    </rPh>
    <rPh sb="5" eb="7">
      <t>ゲンカ</t>
    </rPh>
    <rPh sb="8" eb="9">
      <t>エン</t>
    </rPh>
    <phoneticPr fontId="8"/>
  </si>
  <si>
    <t>⑦施設利用率(％)</t>
    <rPh sb="1" eb="3">
      <t>シセツ</t>
    </rPh>
    <rPh sb="3" eb="6">
      <t>リヨウリツ</t>
    </rPh>
    <phoneticPr fontId="8"/>
  </si>
  <si>
    <t>⑧水洗化率(％)</t>
    <phoneticPr fontId="8"/>
  </si>
  <si>
    <t>①有形固定資産減価償却率(％)</t>
    <rPh sb="1" eb="3">
      <t>ユウケイ</t>
    </rPh>
    <rPh sb="3" eb="5">
      <t>コテイ</t>
    </rPh>
    <rPh sb="5" eb="7">
      <t>シサン</t>
    </rPh>
    <rPh sb="7" eb="9">
      <t>ゲンカ</t>
    </rPh>
    <rPh sb="9" eb="11">
      <t>ショウキャク</t>
    </rPh>
    <rPh sb="11" eb="12">
      <t>リツ</t>
    </rPh>
    <phoneticPr fontId="8"/>
  </si>
  <si>
    <t>②管渠老朽化率(％)</t>
    <phoneticPr fontId="8"/>
  </si>
  <si>
    <t>③管渠改善率(％)</t>
    <phoneticPr fontId="8"/>
  </si>
  <si>
    <t>小項目</t>
    <rPh sb="0" eb="3">
      <t>ショウコウモク</t>
    </rPh>
    <phoneticPr fontId="8"/>
  </si>
  <si>
    <t>都道府県名</t>
    <rPh sb="0" eb="4">
      <t>トドウフケン</t>
    </rPh>
    <rPh sb="4" eb="5">
      <t>メイ</t>
    </rPh>
    <phoneticPr fontId="8"/>
  </si>
  <si>
    <t>法適・法非適</t>
    <rPh sb="0" eb="1">
      <t>ホウ</t>
    </rPh>
    <rPh sb="1" eb="2">
      <t>テキ</t>
    </rPh>
    <rPh sb="3" eb="4">
      <t>ホウ</t>
    </rPh>
    <rPh sb="4" eb="5">
      <t>ヒ</t>
    </rPh>
    <rPh sb="5" eb="6">
      <t>テキ</t>
    </rPh>
    <phoneticPr fontId="8"/>
  </si>
  <si>
    <t>業種名称</t>
    <rPh sb="0" eb="2">
      <t>ギョウシュ</t>
    </rPh>
    <rPh sb="2" eb="4">
      <t>メイショウ</t>
    </rPh>
    <phoneticPr fontId="8"/>
  </si>
  <si>
    <t>事業名称</t>
    <rPh sb="0" eb="2">
      <t>ジギョウ</t>
    </rPh>
    <rPh sb="2" eb="4">
      <t>メイショウ</t>
    </rPh>
    <phoneticPr fontId="8"/>
  </si>
  <si>
    <t>類似団体</t>
    <rPh sb="0" eb="2">
      <t>ルイジ</t>
    </rPh>
    <rPh sb="2" eb="4">
      <t>ダンタイ</t>
    </rPh>
    <phoneticPr fontId="8"/>
  </si>
  <si>
    <t>資金不足比率</t>
    <rPh sb="0" eb="2">
      <t>シキン</t>
    </rPh>
    <rPh sb="2" eb="4">
      <t>フソク</t>
    </rPh>
    <rPh sb="4" eb="6">
      <t>ヒリツ</t>
    </rPh>
    <phoneticPr fontId="8"/>
  </si>
  <si>
    <t>自己資本構成比率</t>
    <rPh sb="0" eb="2">
      <t>ジコ</t>
    </rPh>
    <rPh sb="2" eb="4">
      <t>シホン</t>
    </rPh>
    <rPh sb="4" eb="6">
      <t>コウセイ</t>
    </rPh>
    <rPh sb="6" eb="8">
      <t>ヒリツ</t>
    </rPh>
    <phoneticPr fontId="8"/>
  </si>
  <si>
    <t>普及率</t>
    <rPh sb="0" eb="2">
      <t>フキュウ</t>
    </rPh>
    <rPh sb="2" eb="3">
      <t>リツ</t>
    </rPh>
    <phoneticPr fontId="8"/>
  </si>
  <si>
    <t>有収率</t>
    <rPh sb="0" eb="1">
      <t>ユウ</t>
    </rPh>
    <rPh sb="1" eb="3">
      <t>シュウリツ</t>
    </rPh>
    <phoneticPr fontId="8"/>
  </si>
  <si>
    <t>1ヶ月20㎥当たり家庭料金</t>
    <rPh sb="2" eb="3">
      <t>ゲツ</t>
    </rPh>
    <rPh sb="6" eb="7">
      <t>ア</t>
    </rPh>
    <rPh sb="9" eb="11">
      <t>カテイ</t>
    </rPh>
    <rPh sb="11" eb="13">
      <t>リョウキン</t>
    </rPh>
    <phoneticPr fontId="8"/>
  </si>
  <si>
    <t>人口</t>
    <rPh sb="0" eb="2">
      <t>ジンコウ</t>
    </rPh>
    <phoneticPr fontId="8"/>
  </si>
  <si>
    <t>面積</t>
    <rPh sb="0" eb="2">
      <t>メンセキ</t>
    </rPh>
    <phoneticPr fontId="8"/>
  </si>
  <si>
    <t>人口密度</t>
    <rPh sb="0" eb="2">
      <t>ジンコウ</t>
    </rPh>
    <rPh sb="2" eb="4">
      <t>ミツド</t>
    </rPh>
    <phoneticPr fontId="8"/>
  </si>
  <si>
    <t>処理区域内人口</t>
  </si>
  <si>
    <t>処理区域面積</t>
  </si>
  <si>
    <t>処理区域内人口密度</t>
  </si>
  <si>
    <t>比率(N-4)</t>
    <rPh sb="0" eb="2">
      <t>ヒリツ</t>
    </rPh>
    <phoneticPr fontId="8"/>
  </si>
  <si>
    <t>比率(N-3)</t>
    <rPh sb="0" eb="2">
      <t>ヒリツ</t>
    </rPh>
    <phoneticPr fontId="8"/>
  </si>
  <si>
    <t>比率(N-2)</t>
    <rPh sb="0" eb="2">
      <t>ヒリツ</t>
    </rPh>
    <phoneticPr fontId="8"/>
  </si>
  <si>
    <t>比率(N-1)</t>
    <rPh sb="0" eb="2">
      <t>ヒリツ</t>
    </rPh>
    <phoneticPr fontId="8"/>
  </si>
  <si>
    <t>比率(N)</t>
    <rPh sb="0" eb="2">
      <t>ヒリツ</t>
    </rPh>
    <phoneticPr fontId="8"/>
  </si>
  <si>
    <t>類似団体平均(N-4)</t>
  </si>
  <si>
    <t>類似団体平均(N-3)</t>
  </si>
  <si>
    <t>類似団体平均(N-2)</t>
  </si>
  <si>
    <t>類似団体平均(N-1)</t>
  </si>
  <si>
    <t>類似団体平均(N)</t>
  </si>
  <si>
    <t>全国平均</t>
  </si>
  <si>
    <t>参照用</t>
    <rPh sb="0" eb="3">
      <t>サンショウヨウ</t>
    </rPh>
    <phoneticPr fontId="8"/>
  </si>
  <si>
    <t>山口県　宇部・阿知須公共下水道組合</t>
  </si>
  <si>
    <t>法非適用</t>
  </si>
  <si>
    <t>下水道事業</t>
  </si>
  <si>
    <t>公共下水道</t>
  </si>
  <si>
    <t>Cd2</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</si>
  <si>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</si>
  <si>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</si>
  <si>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</si>
  <si>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</si>
  <si>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</si>
  <si>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</si>
  <si>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</si>
  <si>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自治体職員</t>
    <rPh sb="0" eb="3">
      <t>ジチタイ</t>
    </rPh>
    <rPh sb="3" eb="5">
      <t>ショクイン</t>
    </rPh>
    <phoneticPr fontId="5"/>
  </si>
  <si>
    <t xml:space="preserve">①収益的収支比率については、95％を超えてはいるが、まだ赤字収支であり、今後も経営改善を図っていく必要がある。なお、「総費用」に係る「地方債償還金」は組合設立後30年経過後の平成33年度以降は減少する見込みであり、収益的収支も上昇する見込みである。当組合の財源は「総収益」のうち「営業収益」である使用料に比べ「営業外収益」である構成市負担金の比率が非常に高い。
④企業債残高対事業規模比率は、地方債償還額の大半を一般会計負担額として構成市の繰出金で負担しているため、低い数値となっている。
⑤経費回収率は、汚水処理費が年々増加しているのが現状で、使用料で回収すべき経費が使用料以外の収入で賄われている状況であるため、今後維持管理費の削減等の取組みが必要である。
⑥汚水処理原価は、今後も汚水処理費が増え、それに伴う有収水量も増える見込みであるため、微増を見込んでいる。将来的には施設等の改修費用が見込まれるため、更に上昇すると考えられる。
⑦施設利用率は、全国平均や類似団体平均値をやや上回っており、今後もこの水準の利用率が継続していくものと見込んでいる。
⑧水洗化率は類似団体の平均と比べると髙い水準であるが、全国平均と比べるとやや低い。
</t>
    <rPh sb="1" eb="4">
      <t>シュウエキテキ</t>
    </rPh>
    <rPh sb="4" eb="6">
      <t>シュウシ</t>
    </rPh>
    <rPh sb="6" eb="8">
      <t>ヒリツ</t>
    </rPh>
    <rPh sb="18" eb="19">
      <t>コ</t>
    </rPh>
    <rPh sb="28" eb="30">
      <t>アカジ</t>
    </rPh>
    <rPh sb="30" eb="32">
      <t>シュウシ</t>
    </rPh>
    <rPh sb="36" eb="38">
      <t>コンゴ</t>
    </rPh>
    <rPh sb="39" eb="41">
      <t>ケイエイ</t>
    </rPh>
    <rPh sb="41" eb="43">
      <t>カイゼン</t>
    </rPh>
    <rPh sb="44" eb="45">
      <t>ハカ</t>
    </rPh>
    <rPh sb="49" eb="51">
      <t>ヒツヨウ</t>
    </rPh>
    <rPh sb="59" eb="62">
      <t>ソウヒヨウ</t>
    </rPh>
    <rPh sb="64" eb="65">
      <t>カカ</t>
    </rPh>
    <rPh sb="67" eb="70">
      <t>チホウサイ</t>
    </rPh>
    <rPh sb="70" eb="72">
      <t>ショウカン</t>
    </rPh>
    <rPh sb="72" eb="73">
      <t>キン</t>
    </rPh>
    <rPh sb="75" eb="77">
      <t>クミアイ</t>
    </rPh>
    <rPh sb="77" eb="79">
      <t>セツリツ</t>
    </rPh>
    <rPh sb="79" eb="80">
      <t>ゴ</t>
    </rPh>
    <rPh sb="82" eb="83">
      <t>ネン</t>
    </rPh>
    <rPh sb="83" eb="85">
      <t>ケイカ</t>
    </rPh>
    <rPh sb="85" eb="86">
      <t>ゴ</t>
    </rPh>
    <rPh sb="87" eb="89">
      <t>ヘイセイ</t>
    </rPh>
    <rPh sb="91" eb="95">
      <t>ネンドイコウ</t>
    </rPh>
    <rPh sb="96" eb="98">
      <t>ゲンショウ</t>
    </rPh>
    <rPh sb="100" eb="102">
      <t>ミコ</t>
    </rPh>
    <rPh sb="107" eb="110">
      <t>シュウエキテキ</t>
    </rPh>
    <rPh sb="110" eb="112">
      <t>シュウシ</t>
    </rPh>
    <rPh sb="113" eb="115">
      <t>ジョウショウ</t>
    </rPh>
    <rPh sb="117" eb="119">
      <t>ミコ</t>
    </rPh>
    <rPh sb="124" eb="125">
      <t>トウ</t>
    </rPh>
    <rPh sb="125" eb="127">
      <t>クミアイ</t>
    </rPh>
    <rPh sb="128" eb="130">
      <t>ザイゲン</t>
    </rPh>
    <rPh sb="132" eb="135">
      <t>ソウシュウエキ</t>
    </rPh>
    <rPh sb="148" eb="151">
      <t>シヨウリョウ</t>
    </rPh>
    <rPh sb="152" eb="153">
      <t>クラ</t>
    </rPh>
    <rPh sb="164" eb="166">
      <t>コウセイ</t>
    </rPh>
    <rPh sb="166" eb="167">
      <t>シ</t>
    </rPh>
    <rPh sb="167" eb="169">
      <t>フタン</t>
    </rPh>
    <rPh sb="169" eb="170">
      <t>キン</t>
    </rPh>
    <rPh sb="171" eb="173">
      <t>ヒリツ</t>
    </rPh>
    <rPh sb="174" eb="176">
      <t>ヒジョウ</t>
    </rPh>
    <rPh sb="177" eb="178">
      <t>タカ</t>
    </rPh>
    <rPh sb="183" eb="185">
      <t>キギョウ</t>
    </rPh>
    <rPh sb="185" eb="186">
      <t>サイ</t>
    </rPh>
    <rPh sb="186" eb="188">
      <t>ザンダカ</t>
    </rPh>
    <rPh sb="188" eb="189">
      <t>タイ</t>
    </rPh>
    <rPh sb="189" eb="191">
      <t>ジギョウ</t>
    </rPh>
    <rPh sb="191" eb="193">
      <t>キボ</t>
    </rPh>
    <rPh sb="193" eb="195">
      <t>ヒリツ</t>
    </rPh>
    <rPh sb="197" eb="200">
      <t>チホウサイ</t>
    </rPh>
    <rPh sb="200" eb="202">
      <t>ショウカン</t>
    </rPh>
    <rPh sb="202" eb="203">
      <t>ガク</t>
    </rPh>
    <rPh sb="204" eb="206">
      <t>タイハン</t>
    </rPh>
    <rPh sb="213" eb="214">
      <t>ガク</t>
    </rPh>
    <rPh sb="217" eb="219">
      <t>コウセイ</t>
    </rPh>
    <rPh sb="219" eb="220">
      <t>シ</t>
    </rPh>
    <rPh sb="221" eb="223">
      <t>クリダ</t>
    </rPh>
    <rPh sb="223" eb="224">
      <t>キン</t>
    </rPh>
    <rPh sb="225" eb="227">
      <t>フタン</t>
    </rPh>
    <rPh sb="234" eb="235">
      <t>ヒク</t>
    </rPh>
    <rPh sb="236" eb="238">
      <t>スウチ</t>
    </rPh>
    <rPh sb="248" eb="250">
      <t>ケイヒ</t>
    </rPh>
    <rPh sb="250" eb="252">
      <t>カイシュウ</t>
    </rPh>
    <rPh sb="252" eb="253">
      <t>リツ</t>
    </rPh>
    <rPh sb="275" eb="278">
      <t>シヨウリョウ</t>
    </rPh>
    <rPh sb="279" eb="281">
      <t>カイシュウ</t>
    </rPh>
    <rPh sb="284" eb="286">
      <t>ケイヒ</t>
    </rPh>
    <rPh sb="287" eb="290">
      <t>シヨウリョウ</t>
    </rPh>
    <rPh sb="290" eb="292">
      <t>イガイ</t>
    </rPh>
    <rPh sb="293" eb="295">
      <t>シュウニュウ</t>
    </rPh>
    <rPh sb="296" eb="297">
      <t>マカナ</t>
    </rPh>
    <rPh sb="302" eb="304">
      <t>ジョウキョウ</t>
    </rPh>
    <rPh sb="310" eb="312">
      <t>コンゴ</t>
    </rPh>
    <rPh sb="312" eb="314">
      <t>イジ</t>
    </rPh>
    <rPh sb="314" eb="317">
      <t>カンリヒ</t>
    </rPh>
    <rPh sb="318" eb="320">
      <t>サクゲン</t>
    </rPh>
    <rPh sb="320" eb="321">
      <t>トウ</t>
    </rPh>
    <rPh sb="322" eb="324">
      <t>トリク</t>
    </rPh>
    <rPh sb="326" eb="328">
      <t>ヒツヨウ</t>
    </rPh>
    <rPh sb="335" eb="337">
      <t>オスイ</t>
    </rPh>
    <rPh sb="337" eb="339">
      <t>ショリ</t>
    </rPh>
    <rPh sb="339" eb="341">
      <t>ゲンカ</t>
    </rPh>
    <rPh sb="377" eb="378">
      <t>ビ</t>
    </rPh>
    <rPh sb="378" eb="379">
      <t>ゾウ</t>
    </rPh>
    <rPh sb="380" eb="382">
      <t>ミコ</t>
    </rPh>
    <rPh sb="387" eb="390">
      <t>ショウライテキ</t>
    </rPh>
    <rPh sb="392" eb="394">
      <t>シセツ</t>
    </rPh>
    <rPh sb="394" eb="395">
      <t>トウ</t>
    </rPh>
    <rPh sb="396" eb="398">
      <t>カイシュウ</t>
    </rPh>
    <rPh sb="398" eb="400">
      <t>ヒヨウ</t>
    </rPh>
    <rPh sb="401" eb="403">
      <t>ミコ</t>
    </rPh>
    <rPh sb="409" eb="410">
      <t>サラ</t>
    </rPh>
    <rPh sb="411" eb="413">
      <t>ジョウショウ</t>
    </rPh>
    <rPh sb="416" eb="417">
      <t>カンガ</t>
    </rPh>
    <rPh sb="425" eb="427">
      <t>シセツ</t>
    </rPh>
    <rPh sb="427" eb="430">
      <t>リヨウリツ</t>
    </rPh>
    <rPh sb="432" eb="434">
      <t>ゼンコク</t>
    </rPh>
    <rPh sb="434" eb="436">
      <t>ヘイキン</t>
    </rPh>
    <rPh sb="437" eb="439">
      <t>ルイジ</t>
    </rPh>
    <rPh sb="439" eb="441">
      <t>ダンタイ</t>
    </rPh>
    <rPh sb="441" eb="444">
      <t>ヘイキンチ</t>
    </rPh>
    <rPh sb="447" eb="449">
      <t>ウワマワ</t>
    </rPh>
    <rPh sb="454" eb="456">
      <t>コンゴ</t>
    </rPh>
    <rPh sb="459" eb="461">
      <t>スイジュン</t>
    </rPh>
    <rPh sb="466" eb="468">
      <t>ケイゾク</t>
    </rPh>
    <rPh sb="475" eb="477">
      <t>ミコ</t>
    </rPh>
    <rPh sb="485" eb="488">
      <t>スイセンカ</t>
    </rPh>
    <rPh sb="488" eb="489">
      <t>リツ</t>
    </rPh>
    <rPh sb="490" eb="492">
      <t>ルイジ</t>
    </rPh>
    <rPh sb="492" eb="494">
      <t>ダンタイ</t>
    </rPh>
    <rPh sb="495" eb="497">
      <t>ヘイキン</t>
    </rPh>
    <rPh sb="498" eb="499">
      <t>クラ</t>
    </rPh>
    <rPh sb="502" eb="503">
      <t>タカ</t>
    </rPh>
    <rPh sb="504" eb="506">
      <t>スイジュン</t>
    </rPh>
    <rPh sb="511" eb="513">
      <t>ゼンコク</t>
    </rPh>
    <rPh sb="513" eb="515">
      <t>ヘイキン</t>
    </rPh>
    <rPh sb="516" eb="517">
      <t>クラ</t>
    </rPh>
    <rPh sb="522" eb="523">
      <t>ヒク</t>
    </rPh>
    <phoneticPr fontId="8"/>
  </si>
  <si>
    <t>当組合施設は、平成7年度の供用開始から、約20年程度しか経過しておらず、施設は比較的新しく、老朽化による管渠の更新時期はまだ先であるため、老朽化率は0となっている。今後は管渠の耐用年数である50年を見据え計画的に更新を実施していく。</t>
    <rPh sb="0" eb="1">
      <t>トウ</t>
    </rPh>
    <rPh sb="1" eb="3">
      <t>クミアイ</t>
    </rPh>
    <rPh sb="3" eb="5">
      <t>シセツ</t>
    </rPh>
    <rPh sb="7" eb="9">
      <t>ヘイセイ</t>
    </rPh>
    <rPh sb="10" eb="11">
      <t>ネン</t>
    </rPh>
    <rPh sb="11" eb="12">
      <t>ド</t>
    </rPh>
    <rPh sb="13" eb="15">
      <t>キョウヨウ</t>
    </rPh>
    <rPh sb="15" eb="17">
      <t>カイシ</t>
    </rPh>
    <rPh sb="20" eb="21">
      <t>ヤク</t>
    </rPh>
    <rPh sb="23" eb="24">
      <t>ネン</t>
    </rPh>
    <rPh sb="24" eb="26">
      <t>テイド</t>
    </rPh>
    <rPh sb="28" eb="30">
      <t>ケイカ</t>
    </rPh>
    <rPh sb="69" eb="72">
      <t>ロウキュウカ</t>
    </rPh>
    <rPh sb="82" eb="84">
      <t>コンゴ</t>
    </rPh>
    <phoneticPr fontId="8"/>
  </si>
  <si>
    <t xml:space="preserve">　料金収入は事業進捗に伴い、数年は若干の伸びが見込まれる。しかし将来的には人口減少や節水型社会への移行による有収水量の減少が見込まれることから、水洗化率の向上や将来の収支見通しを勘案し、適正な使用料水準を考慮していく必要がある。現在使用料については、構成市の行政区ごとの使用料体系となっているため、使用料の統一は難しいが、独立採算制の理念の基、料金体系の見直し、使用料の適正化を図る必要がある。
また、維持管理費や汚水処理費のコスト削減のため、包括的民間委託の活用や人件費削減などに努め、持続的、安定的に快適な生活環境を確保、提供できるよう事業を実施し、併せて構成市からの負担金を減らす努力をし、地方公営企業法の適用に向けた公営企業会計移行についても早急に移行手続きを進め、今後の経営の健全化を図っていく。
</t>
    <rPh sb="6" eb="8">
      <t>ジギョウ</t>
    </rPh>
    <rPh sb="8" eb="10">
      <t>シンチョク</t>
    </rPh>
    <rPh sb="11" eb="12">
      <t>トモナ</t>
    </rPh>
    <rPh sb="32" eb="35">
      <t>ショウライテキ</t>
    </rPh>
    <rPh sb="108" eb="110">
      <t>ヒツヨウ</t>
    </rPh>
    <rPh sb="114" eb="116">
      <t>ゲンザイ</t>
    </rPh>
    <rPh sb="125" eb="127">
      <t>コウセイ</t>
    </rPh>
    <rPh sb="127" eb="128">
      <t>シ</t>
    </rPh>
    <rPh sb="129" eb="131">
      <t>ギョウセイ</t>
    </rPh>
    <rPh sb="205" eb="206">
      <t>ヒ</t>
    </rPh>
    <rPh sb="207" eb="209">
      <t>オスイ</t>
    </rPh>
    <rPh sb="209" eb="211">
      <t>ショリ</t>
    </rPh>
    <rPh sb="211" eb="212">
      <t>ヒ</t>
    </rPh>
    <rPh sb="216" eb="218">
      <t>サクゲン</t>
    </rPh>
    <rPh sb="222" eb="225">
      <t>ホウカツテキ</t>
    </rPh>
    <rPh sb="233" eb="236">
      <t>ジンケンヒ</t>
    </rPh>
    <rPh sb="236" eb="238">
      <t>サクゲン</t>
    </rPh>
    <rPh sb="277" eb="278">
      <t>アワ</t>
    </rPh>
    <rPh sb="298" eb="300">
      <t>チホウ</t>
    </rPh>
    <rPh sb="300" eb="302">
      <t>コウエイ</t>
    </rPh>
    <rPh sb="302" eb="304">
      <t>キギョウ</t>
    </rPh>
    <rPh sb="304" eb="305">
      <t>ホウ</t>
    </rPh>
    <rPh sb="306" eb="308">
      <t>テキヨウ</t>
    </rPh>
    <rPh sb="309" eb="310">
      <t>ム</t>
    </rPh>
    <rPh sb="312" eb="314">
      <t>コウエイ</t>
    </rPh>
    <rPh sb="314" eb="316">
      <t>キギョウ</t>
    </rPh>
    <rPh sb="316" eb="318">
      <t>カイケイ</t>
    </rPh>
    <rPh sb="318" eb="320">
      <t>イコウ</t>
    </rPh>
    <rPh sb="325" eb="327">
      <t>ソウキュウ</t>
    </rPh>
    <rPh sb="328" eb="330">
      <t>イコウ</t>
    </rPh>
    <rPh sb="330" eb="332">
      <t>テツヅ</t>
    </rPh>
    <rPh sb="334" eb="335">
      <t>スス</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</si>
</sst>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5">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name val="ＭＳ 明朝"/>
      <family val="1"/>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3">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2" fillId="0" borderId="0">
      <alignment vertical="center"/>
    </xf>
    <xf numFmtId="0" fontId="3" fillId="0" borderId="0">
      <alignment vertical="center"/>
    </xf>
    <xf numFmtId="0" fontId="18" fillId="0" borderId="0"/>
    <xf numFmtId="0" fontId="19" fillId="0" borderId="0"/>
    <xf numFmtId="0" fontId="20" fillId="0" borderId="0">
      <alignment vertical="center"/>
    </xf>
    <xf numFmtId="0" fontId="15" fillId="0" borderId="0">
      <alignment vertical="center"/>
    </xf>
    <xf numFmtId="0" fontId="18" fillId="0" borderId="0">
      <alignment vertical="center"/>
    </xf>
    <xf numFmtId="0" fontId="18" fillId="0" borderId="0"/>
    <xf numFmtId="0" fontId="2" fillId="0" borderId="0">
      <alignment vertical="center"/>
    </xf>
    <xf numFmtId="0" fontId="19" fillId="0" borderId="0"/>
    <xf numFmtId="0" fontId="21" fillId="0" borderId="0">
      <alignment vertical="center"/>
    </xf>
    <xf numFmtId="0" fontId="22" fillId="0" borderId="0"/>
    <xf numFmtId="0" fontId="1" fillId="0" borderId="0">
      <alignment vertical="center"/>
    </xf>
    <xf numFmtId="38" fontId="1" fillId="0" borderId="0" applyFont="0" applyFill="0" applyBorder="0" applyAlignment="0" applyProtection="0">
      <alignment vertical="center"/>
    </xf>
    <xf numFmtId="38" fontId="23" fillId="0" borderId="0" applyFont="0" applyFill="0" applyBorder="0" applyAlignment="0" applyProtection="0"/>
    <xf numFmtId="0" fontId="1" fillId="0" borderId="0">
      <alignment vertical="center"/>
    </xf>
  </cellStyleXfs>
  <cellXfs count="90">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0" fontId="10" fillId="0" borderId="3" xfId="1" applyFont="1" applyBorder="1" applyAlignment="1">
      <alignment vertical="center"/>
    </xf>
    <xf numFmtId="0" fontId="10" fillId="0" borderId="4" xfId="1" applyFont="1" applyBorder="1" applyAlignment="1">
      <alignment vertical="center"/>
    </xf>
    <xf numFmtId="0" fontId="10" fillId="0" borderId="5"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7"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7"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9" xfId="1" applyFont="1" applyBorder="1" applyAlignment="1">
      <alignment vertical="center"/>
    </xf>
    <xf numFmtId="0" fontId="6" fillId="0" borderId="6" xfId="1" applyFont="1" applyBorder="1">
      <alignment vertical="center"/>
    </xf>
    <xf numFmtId="0" fontId="6" fillId="0" borderId="0" xfId="1" applyFont="1" applyBorder="1">
      <alignment vertical="center"/>
    </xf>
    <xf numFmtId="0" fontId="6" fillId="0" borderId="7" xfId="1" applyFont="1" applyBorder="1">
      <alignment vertical="center"/>
    </xf>
    <xf numFmtId="0" fontId="15" fillId="0" borderId="0" xfId="1" applyFont="1" applyBorder="1">
      <alignment vertical="center"/>
    </xf>
    <xf numFmtId="0" fontId="16" fillId="0" borderId="0" xfId="1" applyFont="1" applyBorder="1" applyAlignment="1">
      <alignment horizontal="center" vertical="center"/>
    </xf>
    <xf numFmtId="0" fontId="6" fillId="0" borderId="8" xfId="1" applyFont="1" applyBorder="1">
      <alignment vertical="center"/>
    </xf>
    <xf numFmtId="0" fontId="6" fillId="0" borderId="1" xfId="1" applyFont="1" applyBorder="1">
      <alignment vertical="center"/>
    </xf>
    <xf numFmtId="0" fontId="6" fillId="0" borderId="9" xfId="1" applyFont="1" applyBorder="1">
      <alignment vertical="center"/>
    </xf>
    <xf numFmtId="0" fontId="4" fillId="0" borderId="0" xfId="1" applyFont="1" applyBorder="1" applyAlignment="1">
      <alignment horizontal="center" vertical="center"/>
    </xf>
    <xf numFmtId="0" fontId="17" fillId="0" borderId="0" xfId="1" applyFont="1" applyProtection="1">
      <alignment vertical="center"/>
      <protection hidden="1"/>
    </xf>
    <xf numFmtId="0" fontId="17" fillId="0" borderId="0" xfId="1" applyFont="1">
      <alignment vertical="center"/>
    </xf>
    <xf numFmtId="0" fontId="3" fillId="3" borderId="2" xfId="1" applyFill="1" applyBorder="1">
      <alignment vertical="center"/>
    </xf>
    <xf numFmtId="0" fontId="3" fillId="3" borderId="10" xfId="1" applyFill="1" applyBorder="1">
      <alignment vertical="center"/>
    </xf>
    <xf numFmtId="0" fontId="3" fillId="3" borderId="11" xfId="1" applyFill="1" applyBorder="1">
      <alignment vertical="center"/>
    </xf>
    <xf numFmtId="0" fontId="3" fillId="3" borderId="12" xfId="1" applyFill="1" applyBorder="1">
      <alignment vertical="center"/>
    </xf>
    <xf numFmtId="0" fontId="3" fillId="3" borderId="2" xfId="1" applyFill="1" applyBorder="1" applyAlignment="1">
      <alignment vertical="center" shrinkToFit="1"/>
    </xf>
    <xf numFmtId="0" fontId="3"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3" fillId="0" borderId="0" xfId="1" applyNumberFormat="1" applyAlignment="1">
      <alignment vertical="center" shrinkToFit="1"/>
    </xf>
    <xf numFmtId="0" fontId="3"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3" fillId="0" borderId="0" xfId="1" applyNumberFormat="1">
      <alignment vertical="center"/>
    </xf>
    <xf numFmtId="0" fontId="3" fillId="2" borderId="2" xfId="1" applyFill="1" applyBorder="1">
      <alignment vertical="center"/>
    </xf>
    <xf numFmtId="180" fontId="3" fillId="0" borderId="2" xfId="1" applyNumberFormat="1" applyBorder="1">
      <alignment vertical="center"/>
    </xf>
    <xf numFmtId="0" fontId="7" fillId="0" borderId="0" xfId="1" applyFont="1" applyAlignment="1">
      <alignment horizontal="center" vertical="center"/>
    </xf>
    <xf numFmtId="49"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177" fontId="6" fillId="0" borderId="2" xfId="1" applyNumberFormat="1" applyFont="1" applyBorder="1" applyAlignment="1" applyProtection="1">
      <alignment horizontal="center" vertical="center"/>
      <protection hidden="1"/>
    </xf>
    <xf numFmtId="0" fontId="11" fillId="0" borderId="6" xfId="1" applyFont="1" applyBorder="1" applyAlignment="1">
      <alignment horizontal="center" vertical="center"/>
    </xf>
    <xf numFmtId="0" fontId="11" fillId="0" borderId="0" xfId="1" applyFont="1" applyBorder="1" applyAlignment="1">
      <alignment horizontal="center" vertical="center"/>
    </xf>
    <xf numFmtId="0" fontId="6" fillId="0" borderId="2" xfId="1" applyNumberFormat="1" applyFont="1" applyBorder="1" applyAlignment="1" applyProtection="1">
      <alignment horizontal="center" vertical="center"/>
      <protection hidden="1"/>
    </xf>
    <xf numFmtId="0" fontId="6" fillId="0" borderId="2" xfId="1" applyNumberFormat="1" applyFont="1" applyBorder="1" applyAlignment="1" applyProtection="1">
      <alignment horizontal="center" vertical="center"/>
      <protection locked="0"/>
    </xf>
    <xf numFmtId="176" fontId="6" fillId="0" borderId="2" xfId="1" applyNumberFormat="1" applyFont="1" applyBorder="1" applyAlignment="1" applyProtection="1">
      <alignment horizontal="center" vertical="center"/>
      <protection hidden="1"/>
    </xf>
    <xf numFmtId="0" fontId="13" fillId="0" borderId="6" xfId="1" applyFont="1" applyBorder="1" applyAlignment="1">
      <alignment horizontal="center" vertical="center"/>
    </xf>
    <xf numFmtId="0" fontId="13" fillId="0" borderId="0" xfId="1" applyFont="1" applyBorder="1" applyAlignment="1">
      <alignment horizontal="center" vertical="center"/>
    </xf>
    <xf numFmtId="0" fontId="4" fillId="0" borderId="8" xfId="1" applyFont="1" applyBorder="1" applyAlignment="1">
      <alignment horizontal="center" vertical="center"/>
    </xf>
    <xf numFmtId="0" fontId="4"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10" fillId="0" borderId="7" xfId="1" applyFont="1" applyBorder="1" applyAlignment="1">
      <alignment horizontal="center" vertical="center"/>
    </xf>
    <xf numFmtId="0" fontId="14" fillId="0" borderId="3" xfId="1" applyFont="1" applyBorder="1" applyAlignment="1">
      <alignment horizontal="left" vertical="center"/>
    </xf>
    <xf numFmtId="0" fontId="14" fillId="0" borderId="4" xfId="1" applyFont="1" applyBorder="1" applyAlignment="1">
      <alignment horizontal="left" vertical="center"/>
    </xf>
    <xf numFmtId="0" fontId="14" fillId="0" borderId="5" xfId="1" applyFont="1" applyBorder="1" applyAlignment="1">
      <alignment horizontal="left" vertical="center"/>
    </xf>
    <xf numFmtId="0" fontId="14" fillId="0" borderId="6" xfId="1" applyFont="1" applyBorder="1" applyAlignment="1">
      <alignment horizontal="left" vertical="center"/>
    </xf>
    <xf numFmtId="0" fontId="14" fillId="0" borderId="0" xfId="1" applyFont="1" applyBorder="1" applyAlignment="1">
      <alignment horizontal="left" vertical="center"/>
    </xf>
    <xf numFmtId="0" fontId="14" fillId="0" borderId="7" xfId="1" applyFont="1" applyBorder="1" applyAlignment="1">
      <alignment horizontal="left" vertical="center"/>
    </xf>
    <xf numFmtId="0" fontId="4" fillId="0" borderId="0" xfId="1" applyFont="1" applyBorder="1" applyAlignment="1">
      <alignment horizontal="center" vertical="center"/>
    </xf>
    <xf numFmtId="0" fontId="24" fillId="0" borderId="6" xfId="22" applyFont="1" applyBorder="1" applyAlignment="1" applyProtection="1">
      <alignment horizontal="left" vertical="top" wrapText="1"/>
      <protection locked="0"/>
    </xf>
    <xf numFmtId="0" fontId="24" fillId="0" borderId="0" xfId="22" applyFont="1" applyBorder="1" applyAlignment="1" applyProtection="1">
      <alignment horizontal="left" vertical="top" wrapText="1"/>
      <protection locked="0"/>
    </xf>
    <xf numFmtId="0" fontId="24" fillId="0" borderId="7" xfId="22" applyFont="1" applyBorder="1" applyAlignment="1" applyProtection="1">
      <alignment horizontal="left" vertical="top" wrapText="1"/>
      <protection locked="0"/>
    </xf>
    <xf numFmtId="0" fontId="24" fillId="0" borderId="8" xfId="22" applyFont="1" applyBorder="1" applyAlignment="1" applyProtection="1">
      <alignment horizontal="left" vertical="top" wrapText="1"/>
      <protection locked="0"/>
    </xf>
    <xf numFmtId="0" fontId="24" fillId="0" borderId="1" xfId="22" applyFont="1" applyBorder="1" applyAlignment="1" applyProtection="1">
      <alignment horizontal="left" vertical="top" wrapText="1"/>
      <protection locked="0"/>
    </xf>
    <xf numFmtId="0" fontId="24" fillId="0" borderId="9" xfId="22" applyFont="1" applyBorder="1" applyAlignment="1" applyProtection="1">
      <alignment horizontal="left" vertical="top" wrapText="1"/>
      <protection locked="0"/>
    </xf>
    <xf numFmtId="0" fontId="6" fillId="0" borderId="6" xfId="22" applyFont="1" applyBorder="1" applyAlignment="1" applyProtection="1">
      <alignment horizontal="left" vertical="top" wrapText="1"/>
      <protection locked="0"/>
    </xf>
    <xf numFmtId="0" fontId="6" fillId="0" borderId="0" xfId="22" applyFont="1" applyBorder="1" applyAlignment="1" applyProtection="1">
      <alignment horizontal="left" vertical="top" wrapText="1"/>
      <protection locked="0"/>
    </xf>
    <xf numFmtId="0" fontId="6" fillId="0" borderId="7" xfId="22" applyFont="1" applyBorder="1" applyAlignment="1" applyProtection="1">
      <alignment horizontal="left" vertical="top" wrapText="1"/>
      <protection locked="0"/>
    </xf>
    <xf numFmtId="0" fontId="6" fillId="0" borderId="8" xfId="22" applyFont="1" applyBorder="1" applyAlignment="1" applyProtection="1">
      <alignment horizontal="left" vertical="top" wrapText="1"/>
      <protection locked="0"/>
    </xf>
    <xf numFmtId="0" fontId="6" fillId="0" borderId="1" xfId="22" applyFont="1" applyBorder="1" applyAlignment="1" applyProtection="1">
      <alignment horizontal="left" vertical="top" wrapText="1"/>
      <protection locked="0"/>
    </xf>
    <xf numFmtId="0" fontId="6" fillId="0" borderId="9" xfId="22" applyFont="1" applyBorder="1" applyAlignment="1" applyProtection="1">
      <alignment horizontal="left" vertical="top" wrapText="1"/>
      <protection locked="0"/>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5" xfId="1" applyFill="1" applyBorder="1" applyAlignment="1">
      <alignment horizontal="center" vertical="center"/>
    </xf>
    <xf numFmtId="0" fontId="3" fillId="3" borderId="8" xfId="1" applyFill="1" applyBorder="1" applyAlignment="1">
      <alignment horizontal="center" vertical="center"/>
    </xf>
    <xf numFmtId="0" fontId="3" fillId="3" borderId="1" xfId="1" applyFill="1" applyBorder="1" applyAlignment="1">
      <alignment horizontal="center" vertical="center"/>
    </xf>
    <xf numFmtId="0" fontId="3" fillId="3" borderId="9" xfId="1" applyFill="1" applyBorder="1" applyAlignment="1">
      <alignment horizontal="center" vertical="center"/>
    </xf>
    <xf numFmtId="0" fontId="3" fillId="3" borderId="2" xfId="1" applyFill="1" applyBorder="1" applyAlignment="1">
      <alignment horizontal="center" vertical="center" wrapText="1"/>
    </xf>
  </cellXfs>
  <cellStyles count="23">
    <cellStyle name="桁区切り 2" xfId="2"/>
    <cellStyle name="桁区切り 2 2" xfId="21"/>
    <cellStyle name="桁区切り 3" xfId="3"/>
    <cellStyle name="桁区切り 3 2" xfId="4"/>
    <cellStyle name="桁区切り 4" xfId="20"/>
    <cellStyle name="通貨 2" xfId="5"/>
    <cellStyle name="標準" xfId="0" builtinId="0"/>
    <cellStyle name="標準 2" xfId="1"/>
    <cellStyle name="標準 2 2" xfId="6"/>
    <cellStyle name="標準 2 3" xfId="7"/>
    <cellStyle name="標準 2 3 2" xfId="8"/>
    <cellStyle name="標準 2 3 2 2" xfId="22"/>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 name="標準 8"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9932032"/>
        <c:axId val="11993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c:v>
                </c:pt>
              </c:numCache>
            </c:numRef>
          </c:val>
          <c:smooth val="0"/>
        </c:ser>
        <c:dLbls>
          <c:showLegendKey val="0"/>
          <c:showVal val="0"/>
          <c:showCatName val="0"/>
          <c:showSerName val="0"/>
          <c:showPercent val="0"/>
          <c:showBubbleSize val="0"/>
        </c:dLbls>
        <c:marker val="1"/>
        <c:smooth val="0"/>
        <c:axId val="119932032"/>
        <c:axId val="119933952"/>
      </c:lineChart>
      <c:dateAx>
        <c:axId val="119932032"/>
        <c:scaling>
          <c:orientation val="minMax"/>
        </c:scaling>
        <c:delete val="1"/>
        <c:axPos val="b"/>
        <c:numFmt formatCode="ge" sourceLinked="1"/>
        <c:majorTickMark val="none"/>
        <c:minorTickMark val="none"/>
        <c:tickLblPos val="none"/>
        <c:crossAx val="119933952"/>
        <c:crosses val="autoZero"/>
        <c:auto val="1"/>
        <c:lblOffset val="100"/>
        <c:baseTimeUnit val="years"/>
      </c:dateAx>
      <c:valAx>
        <c:axId val="11993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93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59.1</c:v>
                </c:pt>
                <c:pt idx="1">
                  <c:v>62.06</c:v>
                </c:pt>
                <c:pt idx="2">
                  <c:v>69.14</c:v>
                </c:pt>
                <c:pt idx="3">
                  <c:v>65.98</c:v>
                </c:pt>
                <c:pt idx="4">
                  <c:v>53.26</c:v>
                </c:pt>
              </c:numCache>
            </c:numRef>
          </c:val>
        </c:ser>
        <c:dLbls>
          <c:showLegendKey val="0"/>
          <c:showVal val="0"/>
          <c:showCatName val="0"/>
          <c:showSerName val="0"/>
          <c:showPercent val="0"/>
          <c:showBubbleSize val="0"/>
        </c:dLbls>
        <c:gapWidth val="150"/>
        <c:axId val="119871744"/>
        <c:axId val="3913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49.25</c:v>
                </c:pt>
              </c:numCache>
            </c:numRef>
          </c:val>
          <c:smooth val="0"/>
        </c:ser>
        <c:dLbls>
          <c:showLegendKey val="0"/>
          <c:showVal val="0"/>
          <c:showCatName val="0"/>
          <c:showSerName val="0"/>
          <c:showPercent val="0"/>
          <c:showBubbleSize val="0"/>
        </c:dLbls>
        <c:marker val="1"/>
        <c:smooth val="0"/>
        <c:axId val="119871744"/>
        <c:axId val="39137280"/>
      </c:lineChart>
      <c:dateAx>
        <c:axId val="119871744"/>
        <c:scaling>
          <c:orientation val="minMax"/>
        </c:scaling>
        <c:delete val="1"/>
        <c:axPos val="b"/>
        <c:numFmt formatCode="ge" sourceLinked="1"/>
        <c:majorTickMark val="none"/>
        <c:minorTickMark val="none"/>
        <c:tickLblPos val="none"/>
        <c:crossAx val="39137280"/>
        <c:crosses val="autoZero"/>
        <c:auto val="1"/>
        <c:lblOffset val="100"/>
        <c:baseTimeUnit val="years"/>
      </c:dateAx>
      <c:valAx>
        <c:axId val="3913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7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90.87</c:v>
                </c:pt>
                <c:pt idx="1">
                  <c:v>90.06</c:v>
                </c:pt>
                <c:pt idx="2">
                  <c:v>90</c:v>
                </c:pt>
                <c:pt idx="3">
                  <c:v>89.43</c:v>
                </c:pt>
                <c:pt idx="4">
                  <c:v>87.76</c:v>
                </c:pt>
              </c:numCache>
            </c:numRef>
          </c:val>
        </c:ser>
        <c:dLbls>
          <c:showLegendKey val="0"/>
          <c:showVal val="0"/>
          <c:showCatName val="0"/>
          <c:showSerName val="0"/>
          <c:showPercent val="0"/>
          <c:showBubbleSize val="0"/>
        </c:dLbls>
        <c:gapWidth val="150"/>
        <c:axId val="39171200"/>
        <c:axId val="3917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84.12</c:v>
                </c:pt>
              </c:numCache>
            </c:numRef>
          </c:val>
          <c:smooth val="0"/>
        </c:ser>
        <c:dLbls>
          <c:showLegendKey val="0"/>
          <c:showVal val="0"/>
          <c:showCatName val="0"/>
          <c:showSerName val="0"/>
          <c:showPercent val="0"/>
          <c:showBubbleSize val="0"/>
        </c:dLbls>
        <c:marker val="1"/>
        <c:smooth val="0"/>
        <c:axId val="39171200"/>
        <c:axId val="39173120"/>
      </c:lineChart>
      <c:dateAx>
        <c:axId val="39171200"/>
        <c:scaling>
          <c:orientation val="minMax"/>
        </c:scaling>
        <c:delete val="1"/>
        <c:axPos val="b"/>
        <c:numFmt formatCode="ge" sourceLinked="1"/>
        <c:majorTickMark val="none"/>
        <c:minorTickMark val="none"/>
        <c:tickLblPos val="none"/>
        <c:crossAx val="39173120"/>
        <c:crosses val="autoZero"/>
        <c:auto val="1"/>
        <c:lblOffset val="100"/>
        <c:baseTimeUnit val="years"/>
      </c:dateAx>
      <c:valAx>
        <c:axId val="3917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7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89.99</c:v>
                </c:pt>
                <c:pt idx="1">
                  <c:v>97.76</c:v>
                </c:pt>
                <c:pt idx="2">
                  <c:v>96.69</c:v>
                </c:pt>
                <c:pt idx="3">
                  <c:v>97.16</c:v>
                </c:pt>
                <c:pt idx="4">
                  <c:v>97.18</c:v>
                </c:pt>
              </c:numCache>
            </c:numRef>
          </c:val>
        </c:ser>
        <c:dLbls>
          <c:showLegendKey val="0"/>
          <c:showVal val="0"/>
          <c:showCatName val="0"/>
          <c:showSerName val="0"/>
          <c:showPercent val="0"/>
          <c:showBubbleSize val="0"/>
        </c:dLbls>
        <c:gapWidth val="150"/>
        <c:axId val="119980800"/>
        <c:axId val="11998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980800"/>
        <c:axId val="119982720"/>
      </c:lineChart>
      <c:dateAx>
        <c:axId val="119980800"/>
        <c:scaling>
          <c:orientation val="minMax"/>
        </c:scaling>
        <c:delete val="1"/>
        <c:axPos val="b"/>
        <c:numFmt formatCode="ge" sourceLinked="1"/>
        <c:majorTickMark val="none"/>
        <c:minorTickMark val="none"/>
        <c:tickLblPos val="none"/>
        <c:crossAx val="119982720"/>
        <c:crosses val="autoZero"/>
        <c:auto val="1"/>
        <c:lblOffset val="100"/>
        <c:baseTimeUnit val="years"/>
      </c:dateAx>
      <c:valAx>
        <c:axId val="11998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98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5337984"/>
        <c:axId val="12533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337984"/>
        <c:axId val="125339904"/>
      </c:lineChart>
      <c:dateAx>
        <c:axId val="125337984"/>
        <c:scaling>
          <c:orientation val="minMax"/>
        </c:scaling>
        <c:delete val="1"/>
        <c:axPos val="b"/>
        <c:numFmt formatCode="ge" sourceLinked="1"/>
        <c:majorTickMark val="none"/>
        <c:minorTickMark val="none"/>
        <c:tickLblPos val="none"/>
        <c:crossAx val="125339904"/>
        <c:crosses val="autoZero"/>
        <c:auto val="1"/>
        <c:lblOffset val="100"/>
        <c:baseTimeUnit val="years"/>
      </c:dateAx>
      <c:valAx>
        <c:axId val="12533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33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5380480"/>
        <c:axId val="12538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380480"/>
        <c:axId val="125386752"/>
      </c:lineChart>
      <c:dateAx>
        <c:axId val="125380480"/>
        <c:scaling>
          <c:orientation val="minMax"/>
        </c:scaling>
        <c:delete val="1"/>
        <c:axPos val="b"/>
        <c:numFmt formatCode="ge" sourceLinked="1"/>
        <c:majorTickMark val="none"/>
        <c:minorTickMark val="none"/>
        <c:tickLblPos val="none"/>
        <c:crossAx val="125386752"/>
        <c:crosses val="autoZero"/>
        <c:auto val="1"/>
        <c:lblOffset val="100"/>
        <c:baseTimeUnit val="years"/>
      </c:dateAx>
      <c:valAx>
        <c:axId val="12538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38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5425536"/>
        <c:axId val="12543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425536"/>
        <c:axId val="125431808"/>
      </c:lineChart>
      <c:dateAx>
        <c:axId val="125425536"/>
        <c:scaling>
          <c:orientation val="minMax"/>
        </c:scaling>
        <c:delete val="1"/>
        <c:axPos val="b"/>
        <c:numFmt formatCode="ge" sourceLinked="1"/>
        <c:majorTickMark val="none"/>
        <c:minorTickMark val="none"/>
        <c:tickLblPos val="none"/>
        <c:crossAx val="125431808"/>
        <c:crosses val="autoZero"/>
        <c:auto val="1"/>
        <c:lblOffset val="100"/>
        <c:baseTimeUnit val="years"/>
      </c:dateAx>
      <c:valAx>
        <c:axId val="12543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42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5460480"/>
        <c:axId val="12546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460480"/>
        <c:axId val="125462400"/>
      </c:lineChart>
      <c:dateAx>
        <c:axId val="125460480"/>
        <c:scaling>
          <c:orientation val="minMax"/>
        </c:scaling>
        <c:delete val="1"/>
        <c:axPos val="b"/>
        <c:numFmt formatCode="ge" sourceLinked="1"/>
        <c:majorTickMark val="none"/>
        <c:minorTickMark val="none"/>
        <c:tickLblPos val="none"/>
        <c:crossAx val="125462400"/>
        <c:crosses val="autoZero"/>
        <c:auto val="1"/>
        <c:lblOffset val="100"/>
        <c:baseTimeUnit val="years"/>
      </c:dateAx>
      <c:valAx>
        <c:axId val="12546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46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formatCode="#,##0.00;&quot;△&quot;#,##0.00;&quot;-&quot;">
                  <c:v>676.08</c:v>
                </c:pt>
                <c:pt idx="1">
                  <c:v>0</c:v>
                </c:pt>
                <c:pt idx="2" formatCode="#,##0.00;&quot;△&quot;#,##0.00;&quot;-&quot;">
                  <c:v>88.55</c:v>
                </c:pt>
                <c:pt idx="3" formatCode="#,##0.00;&quot;△&quot;#,##0.00;&quot;-&quot;">
                  <c:v>48.1</c:v>
                </c:pt>
                <c:pt idx="4" formatCode="#,##0.00;&quot;△&quot;#,##0.00;&quot;-&quot;">
                  <c:v>45.09</c:v>
                </c:pt>
              </c:numCache>
            </c:numRef>
          </c:val>
        </c:ser>
        <c:dLbls>
          <c:showLegendKey val="0"/>
          <c:showVal val="0"/>
          <c:showCatName val="0"/>
          <c:showSerName val="0"/>
          <c:showPercent val="0"/>
          <c:showBubbleSize val="0"/>
        </c:dLbls>
        <c:gapWidth val="150"/>
        <c:axId val="125492608"/>
        <c:axId val="12549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1047.6500000000001</c:v>
                </c:pt>
              </c:numCache>
            </c:numRef>
          </c:val>
          <c:smooth val="0"/>
        </c:ser>
        <c:dLbls>
          <c:showLegendKey val="0"/>
          <c:showVal val="0"/>
          <c:showCatName val="0"/>
          <c:showSerName val="0"/>
          <c:showPercent val="0"/>
          <c:showBubbleSize val="0"/>
        </c:dLbls>
        <c:marker val="1"/>
        <c:smooth val="0"/>
        <c:axId val="125492608"/>
        <c:axId val="125494784"/>
      </c:lineChart>
      <c:dateAx>
        <c:axId val="125492608"/>
        <c:scaling>
          <c:orientation val="minMax"/>
        </c:scaling>
        <c:delete val="1"/>
        <c:axPos val="b"/>
        <c:numFmt formatCode="ge" sourceLinked="1"/>
        <c:majorTickMark val="none"/>
        <c:minorTickMark val="none"/>
        <c:tickLblPos val="none"/>
        <c:crossAx val="125494784"/>
        <c:crosses val="autoZero"/>
        <c:auto val="1"/>
        <c:lblOffset val="100"/>
        <c:baseTimeUnit val="years"/>
      </c:dateAx>
      <c:valAx>
        <c:axId val="12549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49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93.32</c:v>
                </c:pt>
                <c:pt idx="1">
                  <c:v>93.29</c:v>
                </c:pt>
                <c:pt idx="2">
                  <c:v>88.4</c:v>
                </c:pt>
                <c:pt idx="3">
                  <c:v>87.15</c:v>
                </c:pt>
                <c:pt idx="4">
                  <c:v>91.93</c:v>
                </c:pt>
              </c:numCache>
            </c:numRef>
          </c:val>
        </c:ser>
        <c:dLbls>
          <c:showLegendKey val="0"/>
          <c:showVal val="0"/>
          <c:showCatName val="0"/>
          <c:showSerName val="0"/>
          <c:showPercent val="0"/>
          <c:showBubbleSize val="0"/>
        </c:dLbls>
        <c:gapWidth val="150"/>
        <c:axId val="39066624"/>
        <c:axId val="3910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74.040000000000006</c:v>
                </c:pt>
              </c:numCache>
            </c:numRef>
          </c:val>
          <c:smooth val="0"/>
        </c:ser>
        <c:dLbls>
          <c:showLegendKey val="0"/>
          <c:showVal val="0"/>
          <c:showCatName val="0"/>
          <c:showSerName val="0"/>
          <c:showPercent val="0"/>
          <c:showBubbleSize val="0"/>
        </c:dLbls>
        <c:marker val="1"/>
        <c:smooth val="0"/>
        <c:axId val="39066624"/>
        <c:axId val="39109760"/>
      </c:lineChart>
      <c:dateAx>
        <c:axId val="39066624"/>
        <c:scaling>
          <c:orientation val="minMax"/>
        </c:scaling>
        <c:delete val="1"/>
        <c:axPos val="b"/>
        <c:numFmt formatCode="ge" sourceLinked="1"/>
        <c:majorTickMark val="none"/>
        <c:minorTickMark val="none"/>
        <c:tickLblPos val="none"/>
        <c:crossAx val="39109760"/>
        <c:crosses val="autoZero"/>
        <c:auto val="1"/>
        <c:lblOffset val="100"/>
        <c:baseTimeUnit val="years"/>
      </c:dateAx>
      <c:valAx>
        <c:axId val="3910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6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176.04</c:v>
                </c:pt>
                <c:pt idx="1">
                  <c:v>176.86</c:v>
                </c:pt>
                <c:pt idx="2">
                  <c:v>191.21</c:v>
                </c:pt>
                <c:pt idx="3">
                  <c:v>198.21</c:v>
                </c:pt>
                <c:pt idx="4">
                  <c:v>192.29</c:v>
                </c:pt>
              </c:numCache>
            </c:numRef>
          </c:val>
        </c:ser>
        <c:dLbls>
          <c:showLegendKey val="0"/>
          <c:showVal val="0"/>
          <c:showCatName val="0"/>
          <c:showSerName val="0"/>
          <c:showPercent val="0"/>
          <c:showBubbleSize val="0"/>
        </c:dLbls>
        <c:gapWidth val="150"/>
        <c:axId val="39122816"/>
        <c:axId val="11976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235.61</c:v>
                </c:pt>
              </c:numCache>
            </c:numRef>
          </c:val>
          <c:smooth val="0"/>
        </c:ser>
        <c:dLbls>
          <c:showLegendKey val="0"/>
          <c:showVal val="0"/>
          <c:showCatName val="0"/>
          <c:showSerName val="0"/>
          <c:showPercent val="0"/>
          <c:showBubbleSize val="0"/>
        </c:dLbls>
        <c:marker val="1"/>
        <c:smooth val="0"/>
        <c:axId val="39122816"/>
        <c:axId val="119762944"/>
      </c:lineChart>
      <c:dateAx>
        <c:axId val="39122816"/>
        <c:scaling>
          <c:orientation val="minMax"/>
        </c:scaling>
        <c:delete val="1"/>
        <c:axPos val="b"/>
        <c:numFmt formatCode="ge" sourceLinked="1"/>
        <c:majorTickMark val="none"/>
        <c:minorTickMark val="none"/>
        <c:tickLblPos val="none"/>
        <c:crossAx val="119762944"/>
        <c:crosses val="autoZero"/>
        <c:auto val="1"/>
        <c:lblOffset val="100"/>
        <c:baseTimeUnit val="years"/>
      </c:dateAx>
      <c:valAx>
        <c:axId val="11976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2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Normal="100" workbookViewId="0">
      <selection activeCell="CA77" sqref="CA77"/>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山口県　宇部・阿知須公共下水道組合</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
        <v>121</v>
      </c>
      <c r="AE8" s="49"/>
      <c r="AF8" s="49"/>
      <c r="AG8" s="49"/>
      <c r="AH8" s="49"/>
      <c r="AI8" s="49"/>
      <c r="AJ8" s="49"/>
      <c r="AK8" s="4"/>
      <c r="AL8" s="50" t="str">
        <f>データ!S6</f>
        <v>-</v>
      </c>
      <c r="AM8" s="50"/>
      <c r="AN8" s="50"/>
      <c r="AO8" s="50"/>
      <c r="AP8" s="50"/>
      <c r="AQ8" s="50"/>
      <c r="AR8" s="50"/>
      <c r="AS8" s="50"/>
      <c r="AT8" s="45" t="str">
        <f>データ!T6</f>
        <v>-</v>
      </c>
      <c r="AU8" s="45"/>
      <c r="AV8" s="45"/>
      <c r="AW8" s="45"/>
      <c r="AX8" s="45"/>
      <c r="AY8" s="45"/>
      <c r="AZ8" s="45"/>
      <c r="BA8" s="45"/>
      <c r="BB8" s="45" t="str">
        <f>データ!U6</f>
        <v>-</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46.83</v>
      </c>
      <c r="Q10" s="45"/>
      <c r="R10" s="45"/>
      <c r="S10" s="45"/>
      <c r="T10" s="45"/>
      <c r="U10" s="45"/>
      <c r="V10" s="45"/>
      <c r="W10" s="45">
        <f>データ!Q6</f>
        <v>87.76</v>
      </c>
      <c r="X10" s="45"/>
      <c r="Y10" s="45"/>
      <c r="Z10" s="45"/>
      <c r="AA10" s="45"/>
      <c r="AB10" s="45"/>
      <c r="AC10" s="45"/>
      <c r="AD10" s="50">
        <f>データ!R6</f>
        <v>3024</v>
      </c>
      <c r="AE10" s="50"/>
      <c r="AF10" s="50"/>
      <c r="AG10" s="50"/>
      <c r="AH10" s="50"/>
      <c r="AI10" s="50"/>
      <c r="AJ10" s="50"/>
      <c r="AK10" s="2"/>
      <c r="AL10" s="50">
        <f>データ!V6</f>
        <v>12573</v>
      </c>
      <c r="AM10" s="50"/>
      <c r="AN10" s="50"/>
      <c r="AO10" s="50"/>
      <c r="AP10" s="50"/>
      <c r="AQ10" s="50"/>
      <c r="AR10" s="50"/>
      <c r="AS10" s="50"/>
      <c r="AT10" s="45">
        <f>データ!W6</f>
        <v>5.04</v>
      </c>
      <c r="AU10" s="45"/>
      <c r="AV10" s="45"/>
      <c r="AW10" s="45"/>
      <c r="AX10" s="45"/>
      <c r="AY10" s="45"/>
      <c r="AZ10" s="45"/>
      <c r="BA10" s="45"/>
      <c r="BB10" s="45">
        <f>データ!X6</f>
        <v>2494.64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69" t="s">
        <v>27</v>
      </c>
      <c r="D34" s="69"/>
      <c r="E34" s="69"/>
      <c r="F34" s="69"/>
      <c r="G34" s="69"/>
      <c r="H34" s="69"/>
      <c r="I34" s="69"/>
      <c r="J34" s="69"/>
      <c r="K34" s="69"/>
      <c r="L34" s="69"/>
      <c r="M34" s="69"/>
      <c r="N34" s="69"/>
      <c r="O34" s="69"/>
      <c r="P34" s="69"/>
      <c r="Q34" s="20"/>
      <c r="R34" s="69" t="s">
        <v>28</v>
      </c>
      <c r="S34" s="69"/>
      <c r="T34" s="69"/>
      <c r="U34" s="69"/>
      <c r="V34" s="69"/>
      <c r="W34" s="69"/>
      <c r="X34" s="69"/>
      <c r="Y34" s="69"/>
      <c r="Z34" s="69"/>
      <c r="AA34" s="69"/>
      <c r="AB34" s="69"/>
      <c r="AC34" s="69"/>
      <c r="AD34" s="69"/>
      <c r="AE34" s="69"/>
      <c r="AF34" s="20"/>
      <c r="AG34" s="69" t="s">
        <v>29</v>
      </c>
      <c r="AH34" s="69"/>
      <c r="AI34" s="69"/>
      <c r="AJ34" s="69"/>
      <c r="AK34" s="69"/>
      <c r="AL34" s="69"/>
      <c r="AM34" s="69"/>
      <c r="AN34" s="69"/>
      <c r="AO34" s="69"/>
      <c r="AP34" s="69"/>
      <c r="AQ34" s="69"/>
      <c r="AR34" s="69"/>
      <c r="AS34" s="69"/>
      <c r="AT34" s="69"/>
      <c r="AU34" s="20"/>
      <c r="AV34" s="69" t="s">
        <v>30</v>
      </c>
      <c r="AW34" s="69"/>
      <c r="AX34" s="69"/>
      <c r="AY34" s="69"/>
      <c r="AZ34" s="69"/>
      <c r="BA34" s="69"/>
      <c r="BB34" s="69"/>
      <c r="BC34" s="69"/>
      <c r="BD34" s="69"/>
      <c r="BE34" s="69"/>
      <c r="BF34" s="69"/>
      <c r="BG34" s="69"/>
      <c r="BH34" s="69"/>
      <c r="BI34" s="69"/>
      <c r="BJ34" s="19"/>
      <c r="BK34" s="2"/>
      <c r="BL34" s="70"/>
      <c r="BM34" s="71"/>
      <c r="BN34" s="71"/>
      <c r="BO34" s="71"/>
      <c r="BP34" s="71"/>
      <c r="BQ34" s="71"/>
      <c r="BR34" s="71"/>
      <c r="BS34" s="71"/>
      <c r="BT34" s="71"/>
      <c r="BU34" s="71"/>
      <c r="BV34" s="71"/>
      <c r="BW34" s="71"/>
      <c r="BX34" s="71"/>
      <c r="BY34" s="71"/>
      <c r="BZ34" s="72"/>
    </row>
    <row r="35" spans="1:78" ht="13.5" customHeight="1">
      <c r="A35" s="2"/>
      <c r="B35" s="17"/>
      <c r="C35" s="69"/>
      <c r="D35" s="69"/>
      <c r="E35" s="69"/>
      <c r="F35" s="69"/>
      <c r="G35" s="69"/>
      <c r="H35" s="69"/>
      <c r="I35" s="69"/>
      <c r="J35" s="69"/>
      <c r="K35" s="69"/>
      <c r="L35" s="69"/>
      <c r="M35" s="69"/>
      <c r="N35" s="69"/>
      <c r="O35" s="69"/>
      <c r="P35" s="69"/>
      <c r="Q35" s="20"/>
      <c r="R35" s="69"/>
      <c r="S35" s="69"/>
      <c r="T35" s="69"/>
      <c r="U35" s="69"/>
      <c r="V35" s="69"/>
      <c r="W35" s="69"/>
      <c r="X35" s="69"/>
      <c r="Y35" s="69"/>
      <c r="Z35" s="69"/>
      <c r="AA35" s="69"/>
      <c r="AB35" s="69"/>
      <c r="AC35" s="69"/>
      <c r="AD35" s="69"/>
      <c r="AE35" s="69"/>
      <c r="AF35" s="20"/>
      <c r="AG35" s="69"/>
      <c r="AH35" s="69"/>
      <c r="AI35" s="69"/>
      <c r="AJ35" s="69"/>
      <c r="AK35" s="69"/>
      <c r="AL35" s="69"/>
      <c r="AM35" s="69"/>
      <c r="AN35" s="69"/>
      <c r="AO35" s="69"/>
      <c r="AP35" s="69"/>
      <c r="AQ35" s="69"/>
      <c r="AR35" s="69"/>
      <c r="AS35" s="69"/>
      <c r="AT35" s="69"/>
      <c r="AU35" s="20"/>
      <c r="AV35" s="69"/>
      <c r="AW35" s="69"/>
      <c r="AX35" s="69"/>
      <c r="AY35" s="69"/>
      <c r="AZ35" s="69"/>
      <c r="BA35" s="69"/>
      <c r="BB35" s="69"/>
      <c r="BC35" s="69"/>
      <c r="BD35" s="69"/>
      <c r="BE35" s="69"/>
      <c r="BF35" s="69"/>
      <c r="BG35" s="69"/>
      <c r="BH35" s="69"/>
      <c r="BI35" s="69"/>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123</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69" t="s">
        <v>32</v>
      </c>
      <c r="D56" s="69"/>
      <c r="E56" s="69"/>
      <c r="F56" s="69"/>
      <c r="G56" s="69"/>
      <c r="H56" s="69"/>
      <c r="I56" s="69"/>
      <c r="J56" s="69"/>
      <c r="K56" s="69"/>
      <c r="L56" s="69"/>
      <c r="M56" s="69"/>
      <c r="N56" s="69"/>
      <c r="O56" s="69"/>
      <c r="P56" s="69"/>
      <c r="Q56" s="20"/>
      <c r="R56" s="69" t="s">
        <v>33</v>
      </c>
      <c r="S56" s="69"/>
      <c r="T56" s="69"/>
      <c r="U56" s="69"/>
      <c r="V56" s="69"/>
      <c r="W56" s="69"/>
      <c r="X56" s="69"/>
      <c r="Y56" s="69"/>
      <c r="Z56" s="69"/>
      <c r="AA56" s="69"/>
      <c r="AB56" s="69"/>
      <c r="AC56" s="69"/>
      <c r="AD56" s="69"/>
      <c r="AE56" s="69"/>
      <c r="AF56" s="20"/>
      <c r="AG56" s="69" t="s">
        <v>34</v>
      </c>
      <c r="AH56" s="69"/>
      <c r="AI56" s="69"/>
      <c r="AJ56" s="69"/>
      <c r="AK56" s="69"/>
      <c r="AL56" s="69"/>
      <c r="AM56" s="69"/>
      <c r="AN56" s="69"/>
      <c r="AO56" s="69"/>
      <c r="AP56" s="69"/>
      <c r="AQ56" s="69"/>
      <c r="AR56" s="69"/>
      <c r="AS56" s="69"/>
      <c r="AT56" s="69"/>
      <c r="AU56" s="20"/>
      <c r="AV56" s="69" t="s">
        <v>35</v>
      </c>
      <c r="AW56" s="69"/>
      <c r="AX56" s="69"/>
      <c r="AY56" s="69"/>
      <c r="AZ56" s="69"/>
      <c r="BA56" s="69"/>
      <c r="BB56" s="69"/>
      <c r="BC56" s="69"/>
      <c r="BD56" s="69"/>
      <c r="BE56" s="69"/>
      <c r="BF56" s="69"/>
      <c r="BG56" s="69"/>
      <c r="BH56" s="69"/>
      <c r="BI56" s="69"/>
      <c r="BJ56" s="19"/>
      <c r="BK56" s="2"/>
      <c r="BL56" s="70"/>
      <c r="BM56" s="71"/>
      <c r="BN56" s="71"/>
      <c r="BO56" s="71"/>
      <c r="BP56" s="71"/>
      <c r="BQ56" s="71"/>
      <c r="BR56" s="71"/>
      <c r="BS56" s="71"/>
      <c r="BT56" s="71"/>
      <c r="BU56" s="71"/>
      <c r="BV56" s="71"/>
      <c r="BW56" s="71"/>
      <c r="BX56" s="71"/>
      <c r="BY56" s="71"/>
      <c r="BZ56" s="72"/>
    </row>
    <row r="57" spans="1:78" ht="13.5" customHeight="1">
      <c r="A57" s="2"/>
      <c r="B57" s="17"/>
      <c r="C57" s="69"/>
      <c r="D57" s="69"/>
      <c r="E57" s="69"/>
      <c r="F57" s="69"/>
      <c r="G57" s="69"/>
      <c r="H57" s="69"/>
      <c r="I57" s="69"/>
      <c r="J57" s="69"/>
      <c r="K57" s="69"/>
      <c r="L57" s="69"/>
      <c r="M57" s="69"/>
      <c r="N57" s="69"/>
      <c r="O57" s="69"/>
      <c r="P57" s="69"/>
      <c r="Q57" s="20"/>
      <c r="R57" s="69"/>
      <c r="S57" s="69"/>
      <c r="T57" s="69"/>
      <c r="U57" s="69"/>
      <c r="V57" s="69"/>
      <c r="W57" s="69"/>
      <c r="X57" s="69"/>
      <c r="Y57" s="69"/>
      <c r="Z57" s="69"/>
      <c r="AA57" s="69"/>
      <c r="AB57" s="69"/>
      <c r="AC57" s="69"/>
      <c r="AD57" s="69"/>
      <c r="AE57" s="69"/>
      <c r="AF57" s="20"/>
      <c r="AG57" s="69"/>
      <c r="AH57" s="69"/>
      <c r="AI57" s="69"/>
      <c r="AJ57" s="69"/>
      <c r="AK57" s="69"/>
      <c r="AL57" s="69"/>
      <c r="AM57" s="69"/>
      <c r="AN57" s="69"/>
      <c r="AO57" s="69"/>
      <c r="AP57" s="69"/>
      <c r="AQ57" s="69"/>
      <c r="AR57" s="69"/>
      <c r="AS57" s="69"/>
      <c r="AT57" s="69"/>
      <c r="AU57" s="20"/>
      <c r="AV57" s="69"/>
      <c r="AW57" s="69"/>
      <c r="AX57" s="69"/>
      <c r="AY57" s="69"/>
      <c r="AZ57" s="69"/>
      <c r="BA57" s="69"/>
      <c r="BB57" s="69"/>
      <c r="BC57" s="69"/>
      <c r="BD57" s="69"/>
      <c r="BE57" s="69"/>
      <c r="BF57" s="69"/>
      <c r="BG57" s="69"/>
      <c r="BH57" s="69"/>
      <c r="BI57" s="69"/>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0"/>
      <c r="BM60" s="71"/>
      <c r="BN60" s="71"/>
      <c r="BO60" s="71"/>
      <c r="BP60" s="71"/>
      <c r="BQ60" s="71"/>
      <c r="BR60" s="71"/>
      <c r="BS60" s="71"/>
      <c r="BT60" s="71"/>
      <c r="BU60" s="71"/>
      <c r="BV60" s="71"/>
      <c r="BW60" s="71"/>
      <c r="BX60" s="71"/>
      <c r="BY60" s="71"/>
      <c r="BZ60" s="72"/>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124</v>
      </c>
      <c r="BM66" s="77"/>
      <c r="BN66" s="77"/>
      <c r="BO66" s="77"/>
      <c r="BP66" s="77"/>
      <c r="BQ66" s="77"/>
      <c r="BR66" s="77"/>
      <c r="BS66" s="77"/>
      <c r="BT66" s="77"/>
      <c r="BU66" s="77"/>
      <c r="BV66" s="77"/>
      <c r="BW66" s="77"/>
      <c r="BX66" s="77"/>
      <c r="BY66" s="77"/>
      <c r="BZ66" s="78"/>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c r="A79" s="2"/>
      <c r="B79" s="17"/>
      <c r="C79" s="69" t="s">
        <v>38</v>
      </c>
      <c r="D79" s="69"/>
      <c r="E79" s="69"/>
      <c r="F79" s="69"/>
      <c r="G79" s="69"/>
      <c r="H79" s="69"/>
      <c r="I79" s="69"/>
      <c r="J79" s="69"/>
      <c r="K79" s="69"/>
      <c r="L79" s="69"/>
      <c r="M79" s="69"/>
      <c r="N79" s="69"/>
      <c r="O79" s="69"/>
      <c r="P79" s="69"/>
      <c r="Q79" s="69"/>
      <c r="R79" s="69"/>
      <c r="S79" s="69"/>
      <c r="T79" s="69"/>
      <c r="U79" s="20"/>
      <c r="V79" s="20"/>
      <c r="W79" s="69" t="s">
        <v>39</v>
      </c>
      <c r="X79" s="69"/>
      <c r="Y79" s="69"/>
      <c r="Z79" s="69"/>
      <c r="AA79" s="69"/>
      <c r="AB79" s="69"/>
      <c r="AC79" s="69"/>
      <c r="AD79" s="69"/>
      <c r="AE79" s="69"/>
      <c r="AF79" s="69"/>
      <c r="AG79" s="69"/>
      <c r="AH79" s="69"/>
      <c r="AI79" s="69"/>
      <c r="AJ79" s="69"/>
      <c r="AK79" s="69"/>
      <c r="AL79" s="69"/>
      <c r="AM79" s="69"/>
      <c r="AN79" s="69"/>
      <c r="AO79" s="20"/>
      <c r="AP79" s="20"/>
      <c r="AQ79" s="69" t="s">
        <v>40</v>
      </c>
      <c r="AR79" s="69"/>
      <c r="AS79" s="69"/>
      <c r="AT79" s="69"/>
      <c r="AU79" s="69"/>
      <c r="AV79" s="69"/>
      <c r="AW79" s="69"/>
      <c r="AX79" s="69"/>
      <c r="AY79" s="69"/>
      <c r="AZ79" s="69"/>
      <c r="BA79" s="69"/>
      <c r="BB79" s="69"/>
      <c r="BC79" s="69"/>
      <c r="BD79" s="69"/>
      <c r="BE79" s="69"/>
      <c r="BF79" s="69"/>
      <c r="BG79" s="69"/>
      <c r="BH79" s="69"/>
      <c r="BI79" s="18"/>
      <c r="BJ79" s="19"/>
      <c r="BK79" s="2"/>
      <c r="BL79" s="76"/>
      <c r="BM79" s="77"/>
      <c r="BN79" s="77"/>
      <c r="BO79" s="77"/>
      <c r="BP79" s="77"/>
      <c r="BQ79" s="77"/>
      <c r="BR79" s="77"/>
      <c r="BS79" s="77"/>
      <c r="BT79" s="77"/>
      <c r="BU79" s="77"/>
      <c r="BV79" s="77"/>
      <c r="BW79" s="77"/>
      <c r="BX79" s="77"/>
      <c r="BY79" s="77"/>
      <c r="BZ79" s="78"/>
    </row>
    <row r="80" spans="1:78" ht="13.5" customHeight="1">
      <c r="A80" s="2"/>
      <c r="B80" s="17"/>
      <c r="C80" s="69"/>
      <c r="D80" s="69"/>
      <c r="E80" s="69"/>
      <c r="F80" s="69"/>
      <c r="G80" s="69"/>
      <c r="H80" s="69"/>
      <c r="I80" s="69"/>
      <c r="J80" s="69"/>
      <c r="K80" s="69"/>
      <c r="L80" s="69"/>
      <c r="M80" s="69"/>
      <c r="N80" s="69"/>
      <c r="O80" s="69"/>
      <c r="P80" s="69"/>
      <c r="Q80" s="69"/>
      <c r="R80" s="69"/>
      <c r="S80" s="69"/>
      <c r="T80" s="69"/>
      <c r="U80" s="20"/>
      <c r="V80" s="20"/>
      <c r="W80" s="69"/>
      <c r="X80" s="69"/>
      <c r="Y80" s="69"/>
      <c r="Z80" s="69"/>
      <c r="AA80" s="69"/>
      <c r="AB80" s="69"/>
      <c r="AC80" s="69"/>
      <c r="AD80" s="69"/>
      <c r="AE80" s="69"/>
      <c r="AF80" s="69"/>
      <c r="AG80" s="69"/>
      <c r="AH80" s="69"/>
      <c r="AI80" s="69"/>
      <c r="AJ80" s="69"/>
      <c r="AK80" s="69"/>
      <c r="AL80" s="69"/>
      <c r="AM80" s="69"/>
      <c r="AN80" s="69"/>
      <c r="AO80" s="20"/>
      <c r="AP80" s="20"/>
      <c r="AQ80" s="69"/>
      <c r="AR80" s="69"/>
      <c r="AS80" s="69"/>
      <c r="AT80" s="69"/>
      <c r="AU80" s="69"/>
      <c r="AV80" s="69"/>
      <c r="AW80" s="69"/>
      <c r="AX80" s="69"/>
      <c r="AY80" s="69"/>
      <c r="AZ80" s="69"/>
      <c r="BA80" s="69"/>
      <c r="BB80" s="69"/>
      <c r="BC80" s="69"/>
      <c r="BD80" s="69"/>
      <c r="BE80" s="69"/>
      <c r="BF80" s="69"/>
      <c r="BG80" s="69"/>
      <c r="BH80" s="69"/>
      <c r="BI80" s="18"/>
      <c r="BJ80" s="19"/>
      <c r="BK80" s="2"/>
      <c r="BL80" s="76"/>
      <c r="BM80" s="77"/>
      <c r="BN80" s="77"/>
      <c r="BO80" s="77"/>
      <c r="BP80" s="77"/>
      <c r="BQ80" s="77"/>
      <c r="BR80" s="77"/>
      <c r="BS80" s="77"/>
      <c r="BT80" s="77"/>
      <c r="BU80" s="77"/>
      <c r="BV80" s="77"/>
      <c r="BW80" s="77"/>
      <c r="BX80" s="77"/>
      <c r="BY80" s="77"/>
      <c r="BZ80" s="78"/>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358673</v>
      </c>
      <c r="D6" s="33">
        <f t="shared" si="3"/>
        <v>47</v>
      </c>
      <c r="E6" s="33">
        <f t="shared" si="3"/>
        <v>17</v>
      </c>
      <c r="F6" s="33">
        <f t="shared" si="3"/>
        <v>1</v>
      </c>
      <c r="G6" s="33">
        <f t="shared" si="3"/>
        <v>0</v>
      </c>
      <c r="H6" s="33" t="str">
        <f t="shared" si="3"/>
        <v>山口県　宇部・阿知須公共下水道組合</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46.83</v>
      </c>
      <c r="Q6" s="34">
        <f t="shared" si="3"/>
        <v>87.76</v>
      </c>
      <c r="R6" s="34">
        <f t="shared" si="3"/>
        <v>3024</v>
      </c>
      <c r="S6" s="34" t="str">
        <f t="shared" si="3"/>
        <v>-</v>
      </c>
      <c r="T6" s="34" t="str">
        <f t="shared" si="3"/>
        <v>-</v>
      </c>
      <c r="U6" s="34" t="str">
        <f t="shared" si="3"/>
        <v>-</v>
      </c>
      <c r="V6" s="34">
        <f t="shared" si="3"/>
        <v>12573</v>
      </c>
      <c r="W6" s="34">
        <f t="shared" si="3"/>
        <v>5.04</v>
      </c>
      <c r="X6" s="34">
        <f t="shared" si="3"/>
        <v>2494.64</v>
      </c>
      <c r="Y6" s="35">
        <f>IF(Y7="",NA(),Y7)</f>
        <v>89.99</v>
      </c>
      <c r="Z6" s="35">
        <f t="shared" ref="Z6:AH6" si="4">IF(Z7="",NA(),Z7)</f>
        <v>97.76</v>
      </c>
      <c r="AA6" s="35">
        <f t="shared" si="4"/>
        <v>96.69</v>
      </c>
      <c r="AB6" s="35">
        <f t="shared" si="4"/>
        <v>97.16</v>
      </c>
      <c r="AC6" s="35">
        <f t="shared" si="4"/>
        <v>97.18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676.08</v>
      </c>
      <c r="BG6" s="34">
        <f t="shared" ref="BG6:BO6" si="7">IF(BG7="",NA(),BG7)</f>
        <v>0</v>
      </c>
      <c r="BH6" s="35">
        <f t="shared" si="7"/>
        <v>88.55</v>
      </c>
      <c r="BI6" s="35">
        <f t="shared" si="7"/>
        <v>48.1</v>
      </c>
      <c r="BJ6" s="35">
        <f t="shared" si="7"/>
        <v>45.09</v>
      </c>
      <c r="BK6" s="35">
        <f t="shared" si="7"/>
        <v>1273.52</v>
      </c>
      <c r="BL6" s="35">
        <f t="shared" si="7"/>
        <v>1209.95</v>
      </c>
      <c r="BM6" s="35">
        <f t="shared" si="7"/>
        <v>1136.5</v>
      </c>
      <c r="BN6" s="35">
        <f t="shared" si="7"/>
        <v>1118.56</v>
      </c>
      <c r="BO6" s="35">
        <f t="shared" si="7"/>
        <v>1047.6500000000001</v>
      </c>
      <c r="BP6" s="34" t="str">
        <f>IF(BP7="","",IF(BP7="-","【-】","【"&amp;SUBSTITUTE(TEXT(BP7,"#,##0.00"),"-","△")&amp;"】"))</f>
        <v>【728.30】</v>
      </c>
      <c r="BQ6" s="35">
        <f>IF(BQ7="",NA(),BQ7)</f>
        <v>93.32</v>
      </c>
      <c r="BR6" s="35">
        <f t="shared" ref="BR6:BZ6" si="8">IF(BR7="",NA(),BR7)</f>
        <v>93.29</v>
      </c>
      <c r="BS6" s="35">
        <f t="shared" si="8"/>
        <v>88.4</v>
      </c>
      <c r="BT6" s="35">
        <f t="shared" si="8"/>
        <v>87.15</v>
      </c>
      <c r="BU6" s="35">
        <f t="shared" si="8"/>
        <v>91.93</v>
      </c>
      <c r="BV6" s="35">
        <f t="shared" si="8"/>
        <v>67.849999999999994</v>
      </c>
      <c r="BW6" s="35">
        <f t="shared" si="8"/>
        <v>69.48</v>
      </c>
      <c r="BX6" s="35">
        <f t="shared" si="8"/>
        <v>71.650000000000006</v>
      </c>
      <c r="BY6" s="35">
        <f t="shared" si="8"/>
        <v>72.33</v>
      </c>
      <c r="BZ6" s="35">
        <f t="shared" si="8"/>
        <v>74.040000000000006</v>
      </c>
      <c r="CA6" s="34" t="str">
        <f>IF(CA7="","",IF(CA7="-","【-】","【"&amp;SUBSTITUTE(TEXT(CA7,"#,##0.00"),"-","△")&amp;"】"))</f>
        <v>【100.04】</v>
      </c>
      <c r="CB6" s="35">
        <f>IF(CB7="",NA(),CB7)</f>
        <v>176.04</v>
      </c>
      <c r="CC6" s="35">
        <f t="shared" ref="CC6:CK6" si="9">IF(CC7="",NA(),CC7)</f>
        <v>176.86</v>
      </c>
      <c r="CD6" s="35">
        <f t="shared" si="9"/>
        <v>191.21</v>
      </c>
      <c r="CE6" s="35">
        <f t="shared" si="9"/>
        <v>198.21</v>
      </c>
      <c r="CF6" s="35">
        <f t="shared" si="9"/>
        <v>192.29</v>
      </c>
      <c r="CG6" s="35">
        <f t="shared" si="9"/>
        <v>224.94</v>
      </c>
      <c r="CH6" s="35">
        <f t="shared" si="9"/>
        <v>220.67</v>
      </c>
      <c r="CI6" s="35">
        <f t="shared" si="9"/>
        <v>217.82</v>
      </c>
      <c r="CJ6" s="35">
        <f t="shared" si="9"/>
        <v>215.28</v>
      </c>
      <c r="CK6" s="35">
        <f t="shared" si="9"/>
        <v>235.61</v>
      </c>
      <c r="CL6" s="34" t="str">
        <f>IF(CL7="","",IF(CL7="-","【-】","【"&amp;SUBSTITUTE(TEXT(CL7,"#,##0.00"),"-","△")&amp;"】"))</f>
        <v>【137.82】</v>
      </c>
      <c r="CM6" s="35">
        <f>IF(CM7="",NA(),CM7)</f>
        <v>59.1</v>
      </c>
      <c r="CN6" s="35">
        <f t="shared" ref="CN6:CV6" si="10">IF(CN7="",NA(),CN7)</f>
        <v>62.06</v>
      </c>
      <c r="CO6" s="35">
        <f t="shared" si="10"/>
        <v>69.14</v>
      </c>
      <c r="CP6" s="35">
        <f t="shared" si="10"/>
        <v>65.98</v>
      </c>
      <c r="CQ6" s="35">
        <f t="shared" si="10"/>
        <v>53.26</v>
      </c>
      <c r="CR6" s="35">
        <f t="shared" si="10"/>
        <v>55.41</v>
      </c>
      <c r="CS6" s="35">
        <f t="shared" si="10"/>
        <v>55.81</v>
      </c>
      <c r="CT6" s="35">
        <f t="shared" si="10"/>
        <v>54.44</v>
      </c>
      <c r="CU6" s="35">
        <f t="shared" si="10"/>
        <v>54.67</v>
      </c>
      <c r="CV6" s="35">
        <f t="shared" si="10"/>
        <v>49.25</v>
      </c>
      <c r="CW6" s="34" t="str">
        <f>IF(CW7="","",IF(CW7="-","【-】","【"&amp;SUBSTITUTE(TEXT(CW7,"#,##0.00"),"-","△")&amp;"】"))</f>
        <v>【60.09】</v>
      </c>
      <c r="CX6" s="35">
        <f>IF(CX7="",NA(),CX7)</f>
        <v>90.87</v>
      </c>
      <c r="CY6" s="35">
        <f t="shared" ref="CY6:DG6" si="11">IF(CY7="",NA(),CY7)</f>
        <v>90.06</v>
      </c>
      <c r="CZ6" s="35">
        <f t="shared" si="11"/>
        <v>90</v>
      </c>
      <c r="DA6" s="35">
        <f t="shared" si="11"/>
        <v>89.43</v>
      </c>
      <c r="DB6" s="35">
        <f t="shared" si="11"/>
        <v>87.76</v>
      </c>
      <c r="DC6" s="35">
        <f t="shared" si="11"/>
        <v>84.12</v>
      </c>
      <c r="DD6" s="35">
        <f t="shared" si="11"/>
        <v>84.41</v>
      </c>
      <c r="DE6" s="35">
        <f t="shared" si="11"/>
        <v>84.2</v>
      </c>
      <c r="DF6" s="35">
        <f t="shared" si="11"/>
        <v>83.8</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v>
      </c>
      <c r="EO6" s="34" t="str">
        <f>IF(EO7="","",IF(EO7="-","【-】","【"&amp;SUBSTITUTE(TEXT(EO7,"#,##0.00"),"-","△")&amp;"】"))</f>
        <v>【0.27】</v>
      </c>
    </row>
    <row r="7" spans="1:145" s="36" customFormat="1">
      <c r="A7" s="28"/>
      <c r="B7" s="37">
        <v>2016</v>
      </c>
      <c r="C7" s="37">
        <v>358673</v>
      </c>
      <c r="D7" s="37">
        <v>47</v>
      </c>
      <c r="E7" s="37">
        <v>17</v>
      </c>
      <c r="F7" s="37">
        <v>1</v>
      </c>
      <c r="G7" s="37">
        <v>0</v>
      </c>
      <c r="H7" s="37" t="s">
        <v>109</v>
      </c>
      <c r="I7" s="37" t="s">
        <v>110</v>
      </c>
      <c r="J7" s="37" t="s">
        <v>111</v>
      </c>
      <c r="K7" s="37" t="s">
        <v>112</v>
      </c>
      <c r="L7" s="37" t="s">
        <v>113</v>
      </c>
      <c r="M7" s="37"/>
      <c r="N7" s="38" t="s">
        <v>114</v>
      </c>
      <c r="O7" s="38" t="s">
        <v>115</v>
      </c>
      <c r="P7" s="38">
        <v>46.83</v>
      </c>
      <c r="Q7" s="38">
        <v>87.76</v>
      </c>
      <c r="R7" s="38">
        <v>3024</v>
      </c>
      <c r="S7" s="38" t="s">
        <v>114</v>
      </c>
      <c r="T7" s="38" t="s">
        <v>114</v>
      </c>
      <c r="U7" s="38" t="s">
        <v>114</v>
      </c>
      <c r="V7" s="38">
        <v>12573</v>
      </c>
      <c r="W7" s="38">
        <v>5.04</v>
      </c>
      <c r="X7" s="38">
        <v>2494.64</v>
      </c>
      <c r="Y7" s="38">
        <v>89.99</v>
      </c>
      <c r="Z7" s="38">
        <v>97.76</v>
      </c>
      <c r="AA7" s="38">
        <v>96.69</v>
      </c>
      <c r="AB7" s="38">
        <v>97.16</v>
      </c>
      <c r="AC7" s="38">
        <v>97.18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676.08</v>
      </c>
      <c r="BG7" s="38">
        <v>0</v>
      </c>
      <c r="BH7" s="38">
        <v>88.55</v>
      </c>
      <c r="BI7" s="38">
        <v>48.1</v>
      </c>
      <c r="BJ7" s="38">
        <v>45.09</v>
      </c>
      <c r="BK7" s="38">
        <v>1273.52</v>
      </c>
      <c r="BL7" s="38">
        <v>1209.95</v>
      </c>
      <c r="BM7" s="38">
        <v>1136.5</v>
      </c>
      <c r="BN7" s="38">
        <v>1118.56</v>
      </c>
      <c r="BO7" s="38">
        <v>1047.6500000000001</v>
      </c>
      <c r="BP7" s="38">
        <v>728.3</v>
      </c>
      <c r="BQ7" s="38">
        <v>93.32</v>
      </c>
      <c r="BR7" s="38">
        <v>93.29</v>
      </c>
      <c r="BS7" s="38">
        <v>88.4</v>
      </c>
      <c r="BT7" s="38">
        <v>87.15</v>
      </c>
      <c r="BU7" s="38">
        <v>91.93</v>
      </c>
      <c r="BV7" s="38">
        <v>67.849999999999994</v>
      </c>
      <c r="BW7" s="38">
        <v>69.48</v>
      </c>
      <c r="BX7" s="38">
        <v>71.650000000000006</v>
      </c>
      <c r="BY7" s="38">
        <v>72.33</v>
      </c>
      <c r="BZ7" s="38">
        <v>74.040000000000006</v>
      </c>
      <c r="CA7" s="38">
        <v>100.04</v>
      </c>
      <c r="CB7" s="38">
        <v>176.04</v>
      </c>
      <c r="CC7" s="38">
        <v>176.86</v>
      </c>
      <c r="CD7" s="38">
        <v>191.21</v>
      </c>
      <c r="CE7" s="38">
        <v>198.21</v>
      </c>
      <c r="CF7" s="38">
        <v>192.29</v>
      </c>
      <c r="CG7" s="38">
        <v>224.94</v>
      </c>
      <c r="CH7" s="38">
        <v>220.67</v>
      </c>
      <c r="CI7" s="38">
        <v>217.82</v>
      </c>
      <c r="CJ7" s="38">
        <v>215.28</v>
      </c>
      <c r="CK7" s="38">
        <v>235.61</v>
      </c>
      <c r="CL7" s="38">
        <v>137.82</v>
      </c>
      <c r="CM7" s="38">
        <v>59.1</v>
      </c>
      <c r="CN7" s="38">
        <v>62.06</v>
      </c>
      <c r="CO7" s="38">
        <v>69.14</v>
      </c>
      <c r="CP7" s="38">
        <v>65.98</v>
      </c>
      <c r="CQ7" s="38">
        <v>53.26</v>
      </c>
      <c r="CR7" s="38">
        <v>55.41</v>
      </c>
      <c r="CS7" s="38">
        <v>55.81</v>
      </c>
      <c r="CT7" s="38">
        <v>54.44</v>
      </c>
      <c r="CU7" s="38">
        <v>54.67</v>
      </c>
      <c r="CV7" s="38">
        <v>49.25</v>
      </c>
      <c r="CW7" s="38">
        <v>60.09</v>
      </c>
      <c r="CX7" s="38">
        <v>90.87</v>
      </c>
      <c r="CY7" s="38">
        <v>90.06</v>
      </c>
      <c r="CZ7" s="38">
        <v>90</v>
      </c>
      <c r="DA7" s="38">
        <v>89.43</v>
      </c>
      <c r="DB7" s="38">
        <v>87.76</v>
      </c>
      <c r="DC7" s="38">
        <v>84.12</v>
      </c>
      <c r="DD7" s="38">
        <v>84.41</v>
      </c>
      <c r="DE7" s="38">
        <v>84.2</v>
      </c>
      <c r="DF7" s="38">
        <v>83.8</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cp:lastPrinted>2018-01-26T05:37:44Z</cp:lastPrinted>
  <dcterms:created xsi:type="dcterms:W3CDTF">2017-12-25T02:12:04Z</dcterms:created>
  <dcterms:modified xsi:type="dcterms:W3CDTF">2018-01-29T04:11:44Z</dcterms:modified>
</cp:coreProperties>
</file>