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VLFBD\share\【04地方債・公営企業班】\山本（溝部）\H28\06 決算統計（法適）\02 国照会\290120【重要】公営企業に係る「経営比較分析表」の分析等について\04 県HP掲載\HP用ファイル名修正（中身同一）\04 経営比較分析表（下水_法非適）39件\"/>
    </mc:Choice>
  </mc:AlternateContent>
  <workbookProtection workbookPassword="8649" lockStructure="1"/>
  <bookViews>
    <workbookView xWindow="10245" yWindow="-15" windowWidth="10290" windowHeight="8340"/>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<sst xmlns="http://schemas.openxmlformats.org/spreadsheetml/2006/main" count="221" uniqueCount="111">
  <si>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</si>
  <si>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</si>
  <si>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</si>
  <si>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</si>
  <si>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</si>
  <si>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</si>
  <si>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</si>
  <si>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</si>
  <si>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</si>
  <si>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</si>
  <si>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</si>
  <si>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</si>
  <si>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</si>
  <si>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</si>
  <si>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</si>
  <si>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</si>
  <si>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</si>
  <si>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</si>
  <si>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</si>
  <si>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</si>
  <si>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</si>
  <si>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</si>
  <si>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</si>
  <si>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</si>
  <si>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</si>
  <si>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</si>
  <si>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</si>
  <si>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</si>
  <si>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</si>
  <si>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</si>
  <si>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</si>
  <si>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</si>
  <si>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</si>
  <si>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</si>
  <si>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</si>
  <si>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</si>
  <si>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</si>
  <si>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</si>
  <si>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</si>
  <si>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</si>
  <si>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</si>
  <si>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</si>
  <si>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</si>
  <si>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</si>
  <si>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</si>
  <si>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</si>
  <si>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</si>
  <si>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</si>
  <si>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</si>
  <si>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</si>
  <si>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</si>
  <si>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</si>
  <si>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</si>
  <si>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</si>
  <si>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</si>
  <si>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</si>
  <si>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</si>
  <si>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</si>
  <si>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</si>
  <si>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</si>
  <si>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</si>
  <si>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</si>
  <si>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</si>
  <si>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</si>
  <si>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</si>
  <si>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</si>
  <si>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</si>
  <si>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</si>
  <si>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</si>
  <si>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</si>
  <si>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</si>
  <si>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</si>
  <si>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</si>
  <si>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</si>
  <si>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</si>
  <si>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</si>
  <si>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</si>
  <si>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</si>
  <si>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</si>
  <si>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</si>
  <si>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</si>
  <si>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</si>
  <si>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</si>
  <si>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</si>
  <si>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</si>
  <si>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</si>
  <si>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</si>
  <si>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</si>
  <si>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</si>
  <si>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</si>
  <si>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</si>
  <si>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</si>
  <si>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</si>
  <si>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</si>
  <si>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</si>
  <si>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</si>
  <si>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山口県　下関市</t>
  </si>
  <si>
    <t>法非適用</t>
  </si>
  <si>
    <t>下水道事業</t>
  </si>
  <si>
    <t>漁業集落排水</t>
  </si>
  <si>
    <t>H3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</si>
  <si>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</si>
  <si>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</si>
  <si>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</si>
  <si>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</si>
  <si>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</si>
  <si>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</si>
  <si>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</si>
  <si>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施設稼働１０年目に簡易的な劣化診断を実施した結果、全般的に劣化の程度は低い状態であり、現在もその状態を維持している。設備については、定期的にオーバーホールを実施するなど消耗部品の交換により、延命化に努めていく予定である。しかし、施設設置から１５年が経過しているため、将来的には施設や設備の老朽化の対策を講じていかなければならない時期を迎える。</t>
    <rPh sb="0" eb="2">
      <t>シセツ</t>
    </rPh>
    <rPh sb="2" eb="4">
      <t>カドウ</t>
    </rPh>
    <rPh sb="6" eb="8">
      <t>ネンメ</t>
    </rPh>
    <rPh sb="9" eb="11">
      <t>カンイ</t>
    </rPh>
    <rPh sb="11" eb="12">
      <t>テキ</t>
    </rPh>
    <rPh sb="13" eb="15">
      <t>レッカ</t>
    </rPh>
    <rPh sb="15" eb="17">
      <t>シンダン</t>
    </rPh>
    <rPh sb="18" eb="20">
      <t>ジッシ</t>
    </rPh>
    <rPh sb="22" eb="24">
      <t>ケッカ</t>
    </rPh>
    <rPh sb="25" eb="28">
      <t>ゼンパンテキ</t>
    </rPh>
    <rPh sb="29" eb="31">
      <t>レッカ</t>
    </rPh>
    <rPh sb="32" eb="34">
      <t>テイド</t>
    </rPh>
    <rPh sb="35" eb="36">
      <t>ヒク</t>
    </rPh>
    <rPh sb="37" eb="39">
      <t>ジョウタイ</t>
    </rPh>
    <rPh sb="43" eb="45">
      <t>ゲンザイ</t>
    </rPh>
    <rPh sb="48" eb="50">
      <t>ジョウタイ</t>
    </rPh>
    <rPh sb="51" eb="53">
      <t>イジ</t>
    </rPh>
    <rPh sb="58" eb="60">
      <t>セツビ</t>
    </rPh>
    <rPh sb="66" eb="69">
      <t>テイキテキ</t>
    </rPh>
    <rPh sb="78" eb="80">
      <t>ジッシ</t>
    </rPh>
    <rPh sb="84" eb="86">
      <t>ショウモウ</t>
    </rPh>
    <rPh sb="86" eb="88">
      <t>ブヒン</t>
    </rPh>
    <rPh sb="89" eb="91">
      <t>コウカン</t>
    </rPh>
    <rPh sb="95" eb="97">
      <t>エンメイ</t>
    </rPh>
    <rPh sb="97" eb="98">
      <t>カ</t>
    </rPh>
    <rPh sb="99" eb="100">
      <t>ツト</t>
    </rPh>
    <rPh sb="104" eb="106">
      <t>ヨテイ</t>
    </rPh>
    <rPh sb="114" eb="116">
      <t>シセツ</t>
    </rPh>
    <rPh sb="116" eb="118">
      <t>セッチ</t>
    </rPh>
    <rPh sb="122" eb="123">
      <t>ネン</t>
    </rPh>
    <rPh sb="124" eb="126">
      <t>ケイカ</t>
    </rPh>
    <rPh sb="133" eb="136">
      <t>ショウライテキ</t>
    </rPh>
    <rPh sb="138" eb="140">
      <t>シセツ</t>
    </rPh>
    <rPh sb="141" eb="143">
      <t>セツビ</t>
    </rPh>
    <rPh sb="144" eb="147">
      <t>ロウキュウカ</t>
    </rPh>
    <rPh sb="148" eb="150">
      <t>タイサク</t>
    </rPh>
    <rPh sb="151" eb="152">
      <t>コウ</t>
    </rPh>
    <rPh sb="164" eb="166">
      <t>ジキ</t>
    </rPh>
    <rPh sb="167" eb="168">
      <t>ムカ</t>
    </rPh>
    <phoneticPr fontId="4"/>
  </si>
  <si>
    <t>　当該集落排水施設は、設置地域が離島であり、かつ、対象住民の増加がほとんど見込めないことから、施設建設に要した起債の償還及び維持管理に要する経費については、使用料収入では賄えないため、当分の間、今後も一般会計からの繰り入れが必要である。他方、水洗化率は既に100%となっており、現時点での投資計画はないが、今後の施設更新時には、償還残高や毎年度の償還額、料金収入を踏まえた適切な水準を把握する必要がある。平成２８年度に策定した「漁業集落排水事業経営戦略」に基づき、島民の衛生的で快適な生活環境の創出と沿岸漁業に対する良好な水域環境の保全に資するため、中長期的な観点から適切な施設の維持管理を行うとともに、事業の効率化・経営健全化を行い、今後も適正に維持管理をしていく。</t>
    <rPh sb="1" eb="3">
      <t>トウガイ</t>
    </rPh>
    <rPh sb="3" eb="5">
      <t>シュウラク</t>
    </rPh>
    <rPh sb="5" eb="7">
      <t>ハイスイ</t>
    </rPh>
    <rPh sb="7" eb="9">
      <t>シセツゼンゲンコウリツセイコウジョウジョウキョウスイソク</t>
    </rPh>
    <rPh sb="118" eb="120">
      <t>タホウ</t>
    </rPh>
    <rPh sb="121" eb="124">
      <t>スイセンカ</t>
    </rPh>
    <rPh sb="124" eb="125">
      <t>リツ</t>
    </rPh>
    <rPh sb="126" eb="127">
      <t>スデ</t>
    </rPh>
    <rPh sb="228" eb="229">
      <t>モト</t>
    </rPh>
    <phoneticPr fontId="4"/>
  </si>
  <si>
    <t>　当該集落排水施設は、離島かつ小規模な集落に存在するため、個別の維持管理体制が必要であり、公共下水道のように広域的な維持管理体制と比べて効率的な運用が難しい状況である。
　また、施設の維持管理の経費について、近年の有収水量は7,500㎥で推移しており、使用料では不足するため、一般会計からの繰入金が必要となっている。使用料については、公共下水道の利用者との間に不公平感が生じないよう、下水道料金と同額としているが、既に施設整備が終了していることや島内の水洗化人口の減少により、料金収入にも限界がある。なお、平成１４年４月１日の供用開始以来、毎年度、使用料は確実に１００％回収されおり、経営の健全性・効率性に努めている。
　また、汚水処理原価については、平成２３年度と比較し、近年は低い数値となっており、効率性が向上している状況にあると推測できるが、今後は、耐用年数を超えた施設や設備の更新費用が順次発生するため、維持管理を適正に行っていく。しかし、将来的には修繕費の増加は避けられない状況である。</t>
    <rPh sb="1" eb="3">
      <t>トウガイ</t>
    </rPh>
    <rPh sb="3" eb="5">
      <t>シュウラク</t>
    </rPh>
    <rPh sb="5" eb="7">
      <t>ハイスイ</t>
    </rPh>
    <rPh sb="7" eb="9">
      <t>シセツ</t>
    </rPh>
    <rPh sb="11" eb="13">
      <t>リトウ</t>
    </rPh>
    <rPh sb="15" eb="18">
      <t>ショウキボ</t>
    </rPh>
    <rPh sb="19" eb="21">
      <t>シュウラク</t>
    </rPh>
    <rPh sb="22" eb="24">
      <t>ソンザイ</t>
    </rPh>
    <rPh sb="29" eb="31">
      <t>コベツ</t>
    </rPh>
    <rPh sb="32" eb="34">
      <t>イジ</t>
    </rPh>
    <rPh sb="34" eb="36">
      <t>カンリ</t>
    </rPh>
    <rPh sb="36" eb="38">
      <t>タイセイ</t>
    </rPh>
    <rPh sb="39" eb="41">
      <t>ヒツヨウ</t>
    </rPh>
    <rPh sb="45" eb="47">
      <t>コウキョウ</t>
    </rPh>
    <rPh sb="47" eb="50">
      <t>ゲスイドウ</t>
    </rPh>
    <rPh sb="54" eb="56">
      <t>コウイキ</t>
    </rPh>
    <rPh sb="56" eb="57">
      <t>テキ</t>
    </rPh>
    <rPh sb="58" eb="60">
      <t>イジ</t>
    </rPh>
    <rPh sb="60" eb="62">
      <t>カンリ</t>
    </rPh>
    <rPh sb="62" eb="64">
      <t>タイセイ</t>
    </rPh>
    <rPh sb="65" eb="66">
      <t>クラ</t>
    </rPh>
    <rPh sb="68" eb="71">
      <t>コウリツテキ</t>
    </rPh>
    <rPh sb="72" eb="74">
      <t>ウンヨウ</t>
    </rPh>
    <rPh sb="75" eb="76">
      <t>ムズカ</t>
    </rPh>
    <rPh sb="78" eb="80">
      <t>ジョウキョウ</t>
    </rPh>
    <rPh sb="89" eb="91">
      <t>シセツ</t>
    </rPh>
    <rPh sb="92" eb="94">
      <t>イジ</t>
    </rPh>
    <rPh sb="94" eb="96">
      <t>カンリ</t>
    </rPh>
    <rPh sb="97" eb="99">
      <t>ケイヒ</t>
    </rPh>
    <rPh sb="104" eb="106">
      <t>キンネン</t>
    </rPh>
    <rPh sb="107" eb="109">
      <t>ユウシュウ</t>
    </rPh>
    <rPh sb="109" eb="111">
      <t>スイリョウ</t>
    </rPh>
    <rPh sb="119" eb="121">
      <t>スイイ</t>
    </rPh>
    <rPh sb="126" eb="128">
      <t>シヨウ</t>
    </rPh>
    <rPh sb="128" eb="129">
      <t>リョウ</t>
    </rPh>
    <rPh sb="131" eb="133">
      <t>フソク</t>
    </rPh>
    <rPh sb="138" eb="140">
      <t>イッパン</t>
    </rPh>
    <rPh sb="140" eb="142">
      <t>カイケイ</t>
    </rPh>
    <rPh sb="145" eb="147">
      <t>クリイレ</t>
    </rPh>
    <rPh sb="147" eb="148">
      <t>キン</t>
    </rPh>
    <rPh sb="149" eb="151">
      <t>ヒツヨウ</t>
    </rPh>
    <rPh sb="158" eb="160">
      <t>シヨウ</t>
    </rPh>
    <rPh sb="160" eb="161">
      <t>リョウ</t>
    </rPh>
    <rPh sb="167" eb="169">
      <t>コウキョウ</t>
    </rPh>
    <rPh sb="169" eb="172">
      <t>ゲスイドウ</t>
    </rPh>
    <rPh sb="173" eb="176">
      <t>リヨウシャ</t>
    </rPh>
    <rPh sb="178" eb="179">
      <t>アイダ</t>
    </rPh>
    <rPh sb="180" eb="183">
      <t>フコウヘイ</t>
    </rPh>
    <rPh sb="183" eb="184">
      <t>カン</t>
    </rPh>
    <rPh sb="185" eb="186">
      <t>ショウ</t>
    </rPh>
    <rPh sb="192" eb="195">
      <t>ゲスイドウ</t>
    </rPh>
    <rPh sb="195" eb="197">
      <t>リョウキン</t>
    </rPh>
    <rPh sb="198" eb="200">
      <t>ドウガク</t>
    </rPh>
    <rPh sb="207" eb="208">
      <t>スデ</t>
    </rPh>
    <rPh sb="209" eb="211">
      <t>シセツ</t>
    </rPh>
    <rPh sb="211" eb="213">
      <t>セイビ</t>
    </rPh>
    <rPh sb="214" eb="216">
      <t>シュウリョウ</t>
    </rPh>
    <rPh sb="238" eb="240">
      <t>リョウキン</t>
    </rPh>
    <rPh sb="240" eb="242">
      <t>シュウニュウ</t>
    </rPh>
    <rPh sb="244" eb="246">
      <t>ゲンカイ</t>
    </rPh>
    <rPh sb="253" eb="255">
      <t>ヘイセイ</t>
    </rPh>
    <rPh sb="257" eb="258">
      <t>ネン</t>
    </rPh>
    <rPh sb="259" eb="260">
      <t>ガツ</t>
    </rPh>
    <rPh sb="261" eb="262">
      <t>ニチ</t>
    </rPh>
    <rPh sb="263" eb="265">
      <t>キョウヨウ</t>
    </rPh>
    <rPh sb="265" eb="267">
      <t>カイシ</t>
    </rPh>
    <rPh sb="267" eb="269">
      <t>イライ</t>
    </rPh>
    <rPh sb="270" eb="273">
      <t>マイネンド</t>
    </rPh>
    <rPh sb="274" eb="276">
      <t>シヨウ</t>
    </rPh>
    <rPh sb="276" eb="277">
      <t>リョウ</t>
    </rPh>
    <rPh sb="278" eb="280">
      <t>カクジツ</t>
    </rPh>
    <rPh sb="285" eb="287">
      <t>カイシュウ</t>
    </rPh>
    <rPh sb="292" eb="294">
      <t>ケイエイ</t>
    </rPh>
    <rPh sb="295" eb="298">
      <t>ケンゼンセイ</t>
    </rPh>
    <rPh sb="299" eb="301">
      <t>コウリツ</t>
    </rPh>
    <rPh sb="301" eb="302">
      <t>セイ</t>
    </rPh>
    <rPh sb="303" eb="304">
      <t>ツト</t>
    </rPh>
    <rPh sb="314" eb="316">
      <t>オスイ</t>
    </rPh>
    <rPh sb="316" eb="318">
      <t>ショリ</t>
    </rPh>
    <rPh sb="318" eb="320">
      <t>ゲンカ</t>
    </rPh>
    <rPh sb="326" eb="328">
      <t>ヘイセイ</t>
    </rPh>
    <rPh sb="330" eb="332">
      <t>ネンド</t>
    </rPh>
    <rPh sb="333" eb="335">
      <t>ヒカク</t>
    </rPh>
    <rPh sb="337" eb="339">
      <t>キンネン</t>
    </rPh>
    <rPh sb="340" eb="341">
      <t>ヒク</t>
    </rPh>
    <rPh sb="342" eb="344">
      <t>スウチ</t>
    </rPh>
    <rPh sb="351" eb="354">
      <t>コウリツセイ</t>
    </rPh>
    <rPh sb="355" eb="357">
      <t>コウジョウ</t>
    </rPh>
    <rPh sb="361" eb="363">
      <t>ジョウキョウ</t>
    </rPh>
    <rPh sb="367" eb="369">
      <t>スイソク</t>
    </rPh>
    <rPh sb="374" eb="376">
      <t>コンゴ</t>
    </rPh>
    <rPh sb="378" eb="380">
      <t>タイヨウ</t>
    </rPh>
    <rPh sb="380" eb="382">
      <t>ネンスウ</t>
    </rPh>
    <rPh sb="383" eb="384">
      <t>コ</t>
    </rPh>
    <rPh sb="386" eb="388">
      <t>シセツ</t>
    </rPh>
    <rPh sb="389" eb="391">
      <t>セツビ</t>
    </rPh>
    <rPh sb="392" eb="394">
      <t>コウシン</t>
    </rPh>
    <rPh sb="394" eb="396">
      <t>ヒヨウ</t>
    </rPh>
    <rPh sb="397" eb="399">
      <t>ジュンジ</t>
    </rPh>
    <rPh sb="399" eb="401">
      <t>ハッセイ</t>
    </rPh>
    <rPh sb="406" eb="408">
      <t>イジ</t>
    </rPh>
    <rPh sb="408" eb="410">
      <t>カンリ</t>
    </rPh>
    <rPh sb="411" eb="413">
      <t>テキセイ</t>
    </rPh>
    <rPh sb="414" eb="415">
      <t>オコナ</t>
    </rPh>
    <rPh sb="424" eb="427">
      <t>ショウライテキ</t>
    </rPh>
    <rPh sb="429" eb="432">
      <t>シュウゼンヒ</t>
    </rPh>
    <rPh sb="433" eb="435">
      <t>ゾウカ</t>
    </rPh>
    <rPh sb="436" eb="437">
      <t>サ</t>
    </rPh>
    <rPh sb="442" eb="444">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</si>
</sst>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59163728"/>
        <c:axId val="459162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c:v>
                </c:pt>
                <c:pt idx="1">
                  <c:v>0.36</c:v>
                </c:pt>
                <c:pt idx="2">
                  <c:v>0.25</c:v>
                </c:pt>
                <c:pt idx="3">
                  <c:v>0.31</c:v>
                </c:pt>
                <c:pt idx="4">
                  <c:v>0.1</c:v>
                </c:pt>
              </c:numCache>
            </c:numRef>
          </c:val>
          <c:smooth val="0"/>
        </c:ser>
        <c:dLbls>
          <c:showLegendKey val="0"/>
          <c:showVal val="0"/>
          <c:showCatName val="0"/>
          <c:showSerName val="0"/>
          <c:showPercent val="0"/>
          <c:showBubbleSize val="0"/>
        </c:dLbls>
        <c:marker val="1"/>
        <c:smooth val="0"/>
        <c:axId val="459163728"/>
        <c:axId val="459162944"/>
      </c:lineChart>
      <c:dateAx>
        <c:axId val="459163728"/>
        <c:scaling>
          <c:orientation val="minMax"/>
        </c:scaling>
        <c:delete val="1"/>
        <c:axPos val="b"/>
        <c:numFmt formatCode="ge" sourceLinked="1"/>
        <c:majorTickMark val="none"/>
        <c:minorTickMark val="none"/>
        <c:tickLblPos val="none"/>
        <c:crossAx val="459162944"/>
        <c:crosses val="autoZero"/>
        <c:auto val="1"/>
        <c:lblOffset val="100"/>
        <c:baseTimeUnit val="years"/>
      </c:dateAx>
      <c:valAx>
        <c:axId val="459162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9163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3"/>
          <c:y val="0.1580694566902848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29.73</c:v>
                </c:pt>
                <c:pt idx="1">
                  <c:v>29.73</c:v>
                </c:pt>
                <c:pt idx="2">
                  <c:v>29.73</c:v>
                </c:pt>
                <c:pt idx="3">
                  <c:v>28.38</c:v>
                </c:pt>
                <c:pt idx="4">
                  <c:v>29.73</c:v>
                </c:pt>
              </c:numCache>
            </c:numRef>
          </c:val>
        </c:ser>
        <c:dLbls>
          <c:showLegendKey val="0"/>
          <c:showVal val="0"/>
          <c:showCatName val="0"/>
          <c:showSerName val="0"/>
          <c:showPercent val="0"/>
          <c:showBubbleSize val="0"/>
        </c:dLbls>
        <c:gapWidth val="150"/>
        <c:axId val="234930096"/>
        <c:axId val="234930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32.04</c:v>
                </c:pt>
                <c:pt idx="1">
                  <c:v>33.81</c:v>
                </c:pt>
                <c:pt idx="2">
                  <c:v>31.37</c:v>
                </c:pt>
                <c:pt idx="3">
                  <c:v>29.86</c:v>
                </c:pt>
                <c:pt idx="4">
                  <c:v>29.28</c:v>
                </c:pt>
              </c:numCache>
            </c:numRef>
          </c:val>
          <c:smooth val="0"/>
        </c:ser>
        <c:dLbls>
          <c:showLegendKey val="0"/>
          <c:showVal val="0"/>
          <c:showCatName val="0"/>
          <c:showSerName val="0"/>
          <c:showPercent val="0"/>
          <c:showBubbleSize val="0"/>
        </c:dLbls>
        <c:marker val="1"/>
        <c:smooth val="0"/>
        <c:axId val="234930096"/>
        <c:axId val="234930880"/>
      </c:lineChart>
      <c:dateAx>
        <c:axId val="234930096"/>
        <c:scaling>
          <c:orientation val="minMax"/>
        </c:scaling>
        <c:delete val="1"/>
        <c:axPos val="b"/>
        <c:numFmt formatCode="ge" sourceLinked="1"/>
        <c:majorTickMark val="none"/>
        <c:minorTickMark val="none"/>
        <c:tickLblPos val="none"/>
        <c:crossAx val="234930880"/>
        <c:crosses val="autoZero"/>
        <c:auto val="1"/>
        <c:lblOffset val="100"/>
        <c:baseTimeUnit val="years"/>
      </c:dateAx>
      <c:valAx>
        <c:axId val="234930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4930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88" l="0.70000000000000062" r="0.70000000000000062" t="0.75000000000001188"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3"/>
          <c:y val="0.1580694566902848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459356752"/>
        <c:axId val="459357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68.86</c:v>
                </c:pt>
                <c:pt idx="1">
                  <c:v>68.7</c:v>
                </c:pt>
                <c:pt idx="2">
                  <c:v>67.38</c:v>
                </c:pt>
                <c:pt idx="3">
                  <c:v>65.95</c:v>
                </c:pt>
                <c:pt idx="4">
                  <c:v>66.819999999999993</c:v>
                </c:pt>
              </c:numCache>
            </c:numRef>
          </c:val>
          <c:smooth val="0"/>
        </c:ser>
        <c:dLbls>
          <c:showLegendKey val="0"/>
          <c:showVal val="0"/>
          <c:showCatName val="0"/>
          <c:showSerName val="0"/>
          <c:showPercent val="0"/>
          <c:showBubbleSize val="0"/>
        </c:dLbls>
        <c:marker val="1"/>
        <c:smooth val="0"/>
        <c:axId val="459356752"/>
        <c:axId val="459357928"/>
      </c:lineChart>
      <c:dateAx>
        <c:axId val="459356752"/>
        <c:scaling>
          <c:orientation val="minMax"/>
        </c:scaling>
        <c:delete val="1"/>
        <c:axPos val="b"/>
        <c:numFmt formatCode="ge" sourceLinked="1"/>
        <c:majorTickMark val="none"/>
        <c:minorTickMark val="none"/>
        <c:tickLblPos val="none"/>
        <c:crossAx val="459357928"/>
        <c:crosses val="autoZero"/>
        <c:auto val="1"/>
        <c:lblOffset val="100"/>
        <c:baseTimeUnit val="years"/>
      </c:dateAx>
      <c:valAx>
        <c:axId val="459357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9356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88" l="0.70000000000000062" r="0.70000000000000062" t="0.75000000000001188"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
          <c:y val="0.15806945669028474"/>
          <c:w val="0.8602616255212191"/>
          <c:h val="0.56370168884887895"/>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58.8</c:v>
                </c:pt>
                <c:pt idx="1">
                  <c:v>74.959999999999994</c:v>
                </c:pt>
                <c:pt idx="2">
                  <c:v>73.260000000000005</c:v>
                </c:pt>
                <c:pt idx="3">
                  <c:v>71.41</c:v>
                </c:pt>
                <c:pt idx="4">
                  <c:v>72.209999999999994</c:v>
                </c:pt>
              </c:numCache>
            </c:numRef>
          </c:val>
        </c:ser>
        <c:dLbls>
          <c:showLegendKey val="0"/>
          <c:showVal val="0"/>
          <c:showCatName val="0"/>
          <c:showSerName val="0"/>
          <c:showPercent val="0"/>
          <c:showBubbleSize val="0"/>
        </c:dLbls>
        <c:gapWidth val="150"/>
        <c:axId val="459161376"/>
        <c:axId val="459160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59161376"/>
        <c:axId val="459160592"/>
      </c:lineChart>
      <c:dateAx>
        <c:axId val="459161376"/>
        <c:scaling>
          <c:orientation val="minMax"/>
        </c:scaling>
        <c:delete val="1"/>
        <c:axPos val="b"/>
        <c:numFmt formatCode="ge" sourceLinked="1"/>
        <c:majorTickMark val="none"/>
        <c:minorTickMark val="none"/>
        <c:tickLblPos val="none"/>
        <c:crossAx val="459160592"/>
        <c:crosses val="autoZero"/>
        <c:auto val="1"/>
        <c:lblOffset val="100"/>
        <c:baseTimeUnit val="years"/>
      </c:dateAx>
      <c:valAx>
        <c:axId val="45916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9161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3"/>
          <c:y val="0.1580694566902848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59317992"/>
        <c:axId val="459314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59317992"/>
        <c:axId val="459314464"/>
      </c:lineChart>
      <c:dateAx>
        <c:axId val="459317992"/>
        <c:scaling>
          <c:orientation val="minMax"/>
        </c:scaling>
        <c:delete val="1"/>
        <c:axPos val="b"/>
        <c:numFmt formatCode="ge" sourceLinked="1"/>
        <c:majorTickMark val="none"/>
        <c:minorTickMark val="none"/>
        <c:tickLblPos val="none"/>
        <c:crossAx val="459314464"/>
        <c:crosses val="autoZero"/>
        <c:auto val="1"/>
        <c:lblOffset val="100"/>
        <c:baseTimeUnit val="years"/>
      </c:dateAx>
      <c:valAx>
        <c:axId val="459314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9317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88" l="0.70000000000000062" r="0.70000000000000062" t="0.75000000000001188"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5"/>
          <c:y val="0.1580694566902849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59312112"/>
        <c:axId val="459312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59312112"/>
        <c:axId val="459312504"/>
      </c:lineChart>
      <c:dateAx>
        <c:axId val="459312112"/>
        <c:scaling>
          <c:orientation val="minMax"/>
        </c:scaling>
        <c:delete val="1"/>
        <c:axPos val="b"/>
        <c:numFmt formatCode="ge" sourceLinked="1"/>
        <c:majorTickMark val="none"/>
        <c:minorTickMark val="none"/>
        <c:tickLblPos val="none"/>
        <c:crossAx val="459312504"/>
        <c:crosses val="autoZero"/>
        <c:auto val="1"/>
        <c:lblOffset val="100"/>
        <c:baseTimeUnit val="years"/>
      </c:dateAx>
      <c:valAx>
        <c:axId val="459312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9312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1" l="0.70000000000000062" r="0.70000000000000062" t="0.7500000000000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3"/>
          <c:y val="0.1580694566902848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59318776"/>
        <c:axId val="459316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59318776"/>
        <c:axId val="459316816"/>
      </c:lineChart>
      <c:dateAx>
        <c:axId val="459318776"/>
        <c:scaling>
          <c:orientation val="minMax"/>
        </c:scaling>
        <c:delete val="1"/>
        <c:axPos val="b"/>
        <c:numFmt formatCode="ge" sourceLinked="1"/>
        <c:majorTickMark val="none"/>
        <c:minorTickMark val="none"/>
        <c:tickLblPos val="none"/>
        <c:crossAx val="459316816"/>
        <c:crosses val="autoZero"/>
        <c:auto val="1"/>
        <c:lblOffset val="100"/>
        <c:baseTimeUnit val="years"/>
      </c:dateAx>
      <c:valAx>
        <c:axId val="459316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9318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88" l="0.70000000000000062" r="0.70000000000000062" t="0.75000000000001188"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3"/>
          <c:y val="0.1580694566902848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59316424"/>
        <c:axId val="461223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59316424"/>
        <c:axId val="461223816"/>
      </c:lineChart>
      <c:dateAx>
        <c:axId val="459316424"/>
        <c:scaling>
          <c:orientation val="minMax"/>
        </c:scaling>
        <c:delete val="1"/>
        <c:axPos val="b"/>
        <c:numFmt formatCode="ge" sourceLinked="1"/>
        <c:majorTickMark val="none"/>
        <c:minorTickMark val="none"/>
        <c:tickLblPos val="none"/>
        <c:crossAx val="461223816"/>
        <c:crosses val="autoZero"/>
        <c:auto val="1"/>
        <c:lblOffset val="100"/>
        <c:baseTimeUnit val="years"/>
      </c:dateAx>
      <c:valAx>
        <c:axId val="461223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9316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88" l="0.70000000000000062" r="0.70000000000000062" t="0.75000000000001188"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3"/>
          <c:y val="0.1580694566902848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formatCode="#,##0.00;&quot;△&quot;#,##0.00;&quot;-&quot;">
                  <c:v>1576.38</c:v>
                </c:pt>
                <c:pt idx="1">
                  <c:v>0</c:v>
                </c:pt>
                <c:pt idx="2">
                  <c:v>0</c:v>
                </c:pt>
                <c:pt idx="3" formatCode="#,##0.00;&quot;△&quot;#,##0.00;&quot;-&quot;">
                  <c:v>505.76</c:v>
                </c:pt>
                <c:pt idx="4" formatCode="#,##0.00;&quot;△&quot;#,##0.00;&quot;-&quot;">
                  <c:v>439.84</c:v>
                </c:pt>
              </c:numCache>
            </c:numRef>
          </c:val>
        </c:ser>
        <c:dLbls>
          <c:showLegendKey val="0"/>
          <c:showVal val="0"/>
          <c:showCatName val="0"/>
          <c:showSerName val="0"/>
          <c:showPercent val="0"/>
          <c:showBubbleSize val="0"/>
        </c:dLbls>
        <c:gapWidth val="150"/>
        <c:axId val="461225776"/>
        <c:axId val="46122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1723.1</c:v>
                </c:pt>
                <c:pt idx="1">
                  <c:v>1665.33</c:v>
                </c:pt>
                <c:pt idx="2">
                  <c:v>1716.47</c:v>
                </c:pt>
                <c:pt idx="3">
                  <c:v>1741.94</c:v>
                </c:pt>
                <c:pt idx="4">
                  <c:v>1451.54</c:v>
                </c:pt>
              </c:numCache>
            </c:numRef>
          </c:val>
          <c:smooth val="0"/>
        </c:ser>
        <c:dLbls>
          <c:showLegendKey val="0"/>
          <c:showVal val="0"/>
          <c:showCatName val="0"/>
          <c:showSerName val="0"/>
          <c:showPercent val="0"/>
          <c:showBubbleSize val="0"/>
        </c:dLbls>
        <c:marker val="1"/>
        <c:smooth val="0"/>
        <c:axId val="461225776"/>
        <c:axId val="461224208"/>
      </c:lineChart>
      <c:dateAx>
        <c:axId val="461225776"/>
        <c:scaling>
          <c:orientation val="minMax"/>
        </c:scaling>
        <c:delete val="1"/>
        <c:axPos val="b"/>
        <c:numFmt formatCode="ge" sourceLinked="1"/>
        <c:majorTickMark val="none"/>
        <c:minorTickMark val="none"/>
        <c:tickLblPos val="none"/>
        <c:crossAx val="461224208"/>
        <c:crosses val="autoZero"/>
        <c:auto val="1"/>
        <c:lblOffset val="100"/>
        <c:baseTimeUnit val="years"/>
      </c:dateAx>
      <c:valAx>
        <c:axId val="46122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1225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88" l="0.70000000000000062" r="0.70000000000000062" t="0.75000000000001188"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3"/>
          <c:y val="0.1580694566902848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16.899999999999999</c:v>
                </c:pt>
                <c:pt idx="1">
                  <c:v>19.78</c:v>
                </c:pt>
                <c:pt idx="2">
                  <c:v>22.05</c:v>
                </c:pt>
                <c:pt idx="3">
                  <c:v>22.09</c:v>
                </c:pt>
                <c:pt idx="4">
                  <c:v>22.16</c:v>
                </c:pt>
              </c:numCache>
            </c:numRef>
          </c:val>
        </c:ser>
        <c:dLbls>
          <c:showLegendKey val="0"/>
          <c:showVal val="0"/>
          <c:showCatName val="0"/>
          <c:showSerName val="0"/>
          <c:showPercent val="0"/>
          <c:showBubbleSize val="0"/>
        </c:dLbls>
        <c:gapWidth val="150"/>
        <c:axId val="461225384"/>
        <c:axId val="461224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35.909999999999997</c:v>
                </c:pt>
                <c:pt idx="1">
                  <c:v>37.92</c:v>
                </c:pt>
                <c:pt idx="2">
                  <c:v>35.049999999999997</c:v>
                </c:pt>
                <c:pt idx="3">
                  <c:v>33.86</c:v>
                </c:pt>
                <c:pt idx="4">
                  <c:v>33.58</c:v>
                </c:pt>
              </c:numCache>
            </c:numRef>
          </c:val>
          <c:smooth val="0"/>
        </c:ser>
        <c:dLbls>
          <c:showLegendKey val="0"/>
          <c:showVal val="0"/>
          <c:showCatName val="0"/>
          <c:showSerName val="0"/>
          <c:showPercent val="0"/>
          <c:showBubbleSize val="0"/>
        </c:dLbls>
        <c:marker val="1"/>
        <c:smooth val="0"/>
        <c:axId val="461225384"/>
        <c:axId val="461224600"/>
      </c:lineChart>
      <c:dateAx>
        <c:axId val="461225384"/>
        <c:scaling>
          <c:orientation val="minMax"/>
        </c:scaling>
        <c:delete val="1"/>
        <c:axPos val="b"/>
        <c:numFmt formatCode="ge" sourceLinked="1"/>
        <c:majorTickMark val="none"/>
        <c:minorTickMark val="none"/>
        <c:tickLblPos val="none"/>
        <c:crossAx val="461224600"/>
        <c:crosses val="autoZero"/>
        <c:auto val="1"/>
        <c:lblOffset val="100"/>
        <c:baseTimeUnit val="years"/>
      </c:dateAx>
      <c:valAx>
        <c:axId val="461224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1225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88" l="0.70000000000000062" r="0.70000000000000062" t="0.75000000000001188"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3"/>
          <c:y val="0.1580694566902848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1113.9000000000001</c:v>
                </c:pt>
                <c:pt idx="1">
                  <c:v>918.45</c:v>
                </c:pt>
                <c:pt idx="2">
                  <c:v>837.43</c:v>
                </c:pt>
                <c:pt idx="3">
                  <c:v>853.85</c:v>
                </c:pt>
                <c:pt idx="4">
                  <c:v>864.83</c:v>
                </c:pt>
              </c:numCache>
            </c:numRef>
          </c:val>
        </c:ser>
        <c:dLbls>
          <c:showLegendKey val="0"/>
          <c:showVal val="0"/>
          <c:showCatName val="0"/>
          <c:showSerName val="0"/>
          <c:showPercent val="0"/>
          <c:showBubbleSize val="0"/>
        </c:dLbls>
        <c:gapWidth val="150"/>
        <c:axId val="234929704"/>
        <c:axId val="234930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459.38</c:v>
                </c:pt>
                <c:pt idx="1">
                  <c:v>438.71</c:v>
                </c:pt>
                <c:pt idx="2">
                  <c:v>463.38</c:v>
                </c:pt>
                <c:pt idx="3">
                  <c:v>510.15</c:v>
                </c:pt>
                <c:pt idx="4">
                  <c:v>514.39</c:v>
                </c:pt>
              </c:numCache>
            </c:numRef>
          </c:val>
          <c:smooth val="0"/>
        </c:ser>
        <c:dLbls>
          <c:showLegendKey val="0"/>
          <c:showVal val="0"/>
          <c:showCatName val="0"/>
          <c:showSerName val="0"/>
          <c:showPercent val="0"/>
          <c:showBubbleSize val="0"/>
        </c:dLbls>
        <c:marker val="1"/>
        <c:smooth val="0"/>
        <c:axId val="234929704"/>
        <c:axId val="234930488"/>
      </c:lineChart>
      <c:dateAx>
        <c:axId val="234929704"/>
        <c:scaling>
          <c:orientation val="minMax"/>
        </c:scaling>
        <c:delete val="1"/>
        <c:axPos val="b"/>
        <c:numFmt formatCode="ge" sourceLinked="1"/>
        <c:majorTickMark val="none"/>
        <c:minorTickMark val="none"/>
        <c:tickLblPos val="none"/>
        <c:crossAx val="234930488"/>
        <c:crosses val="autoZero"/>
        <c:auto val="1"/>
        <c:lblOffset val="100"/>
        <c:baseTimeUnit val="years"/>
      </c:dateAx>
      <c:valAx>
        <c:axId val="234930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4929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88" l="0.70000000000000062" r="0.70000000000000062" t="0.75000000000001188"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【1,052.66】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【77.87】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【33.90】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【424.58】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【40.22】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112" zoomScaleNormal="112"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山口県　下関市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漁業集落排水</v>
      </c>
      <c r="Q8" s="46"/>
      <c r="R8" s="46"/>
      <c r="S8" s="46"/>
      <c r="T8" s="46"/>
      <c r="U8" s="46"/>
      <c r="V8" s="46"/>
      <c r="W8" s="46" t="str">
        <f>データ!L6</f>
        <v>H3</v>
      </c>
      <c r="X8" s="46"/>
      <c r="Y8" s="46"/>
      <c r="Z8" s="46"/>
      <c r="AA8" s="46"/>
      <c r="AB8" s="46"/>
      <c r="AC8" s="46"/>
      <c r="AD8" s="3"/>
      <c r="AE8" s="3"/>
      <c r="AF8" s="3"/>
      <c r="AG8" s="3"/>
      <c r="AH8" s="3"/>
      <c r="AI8" s="3"/>
      <c r="AJ8" s="3"/>
      <c r="AK8" s="3"/>
      <c r="AL8" s="47">
        <f>データ!R6</f>
        <v>272360</v>
      </c>
      <c r="AM8" s="47"/>
      <c r="AN8" s="47"/>
      <c r="AO8" s="47"/>
      <c r="AP8" s="47"/>
      <c r="AQ8" s="47"/>
      <c r="AR8" s="47"/>
      <c r="AS8" s="47"/>
      <c r="AT8" s="43">
        <f>データ!S6</f>
        <v>715.89</v>
      </c>
      <c r="AU8" s="43"/>
      <c r="AV8" s="43"/>
      <c r="AW8" s="43"/>
      <c r="AX8" s="43"/>
      <c r="AY8" s="43"/>
      <c r="AZ8" s="43"/>
      <c r="BA8" s="43"/>
      <c r="BB8" s="43">
        <f>データ!T6</f>
        <v>380.45</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0.03</v>
      </c>
      <c r="Q10" s="43"/>
      <c r="R10" s="43"/>
      <c r="S10" s="43"/>
      <c r="T10" s="43"/>
      <c r="U10" s="43"/>
      <c r="V10" s="43"/>
      <c r="W10" s="43">
        <f>データ!P6</f>
        <v>97.17</v>
      </c>
      <c r="X10" s="43"/>
      <c r="Y10" s="43"/>
      <c r="Z10" s="43"/>
      <c r="AA10" s="43"/>
      <c r="AB10" s="43"/>
      <c r="AC10" s="43"/>
      <c r="AD10" s="47">
        <f>データ!Q6</f>
        <v>3279</v>
      </c>
      <c r="AE10" s="47"/>
      <c r="AF10" s="47"/>
      <c r="AG10" s="47"/>
      <c r="AH10" s="47"/>
      <c r="AI10" s="47"/>
      <c r="AJ10" s="47"/>
      <c r="AK10" s="2"/>
      <c r="AL10" s="47">
        <f>データ!U6</f>
        <v>91</v>
      </c>
      <c r="AM10" s="47"/>
      <c r="AN10" s="47"/>
      <c r="AO10" s="47"/>
      <c r="AP10" s="47"/>
      <c r="AQ10" s="47"/>
      <c r="AR10" s="47"/>
      <c r="AS10" s="47"/>
      <c r="AT10" s="43">
        <f>データ!V6</f>
        <v>0.04</v>
      </c>
      <c r="AU10" s="43"/>
      <c r="AV10" s="43"/>
      <c r="AW10" s="43"/>
      <c r="AX10" s="43"/>
      <c r="AY10" s="43"/>
      <c r="AZ10" s="43"/>
      <c r="BA10" s="43"/>
      <c r="BB10" s="43">
        <f>データ!W6</f>
        <v>2275</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3" t="s">
        <v>108</v>
      </c>
      <c r="BM47" s="74"/>
      <c r="BN47" s="74"/>
      <c r="BO47" s="74"/>
      <c r="BP47" s="74"/>
      <c r="BQ47" s="74"/>
      <c r="BR47" s="74"/>
      <c r="BS47" s="74"/>
      <c r="BT47" s="74"/>
      <c r="BU47" s="74"/>
      <c r="BV47" s="74"/>
      <c r="BW47" s="74"/>
      <c r="BX47" s="74"/>
      <c r="BY47" s="74"/>
      <c r="BZ47" s="75"/>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3"/>
      <c r="BM48" s="74"/>
      <c r="BN48" s="74"/>
      <c r="BO48" s="74"/>
      <c r="BP48" s="74"/>
      <c r="BQ48" s="74"/>
      <c r="BR48" s="74"/>
      <c r="BS48" s="74"/>
      <c r="BT48" s="74"/>
      <c r="BU48" s="74"/>
      <c r="BV48" s="74"/>
      <c r="BW48" s="74"/>
      <c r="BX48" s="74"/>
      <c r="BY48" s="74"/>
      <c r="BZ48" s="75"/>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3"/>
      <c r="BM49" s="74"/>
      <c r="BN49" s="74"/>
      <c r="BO49" s="74"/>
      <c r="BP49" s="74"/>
      <c r="BQ49" s="74"/>
      <c r="BR49" s="74"/>
      <c r="BS49" s="74"/>
      <c r="BT49" s="74"/>
      <c r="BU49" s="74"/>
      <c r="BV49" s="74"/>
      <c r="BW49" s="74"/>
      <c r="BX49" s="74"/>
      <c r="BY49" s="74"/>
      <c r="BZ49" s="75"/>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3"/>
      <c r="BM50" s="74"/>
      <c r="BN50" s="74"/>
      <c r="BO50" s="74"/>
      <c r="BP50" s="74"/>
      <c r="BQ50" s="74"/>
      <c r="BR50" s="74"/>
      <c r="BS50" s="74"/>
      <c r="BT50" s="74"/>
      <c r="BU50" s="74"/>
      <c r="BV50" s="74"/>
      <c r="BW50" s="74"/>
      <c r="BX50" s="74"/>
      <c r="BY50" s="74"/>
      <c r="BZ50" s="75"/>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3"/>
      <c r="BM51" s="74"/>
      <c r="BN51" s="74"/>
      <c r="BO51" s="74"/>
      <c r="BP51" s="74"/>
      <c r="BQ51" s="74"/>
      <c r="BR51" s="74"/>
      <c r="BS51" s="74"/>
      <c r="BT51" s="74"/>
      <c r="BU51" s="74"/>
      <c r="BV51" s="74"/>
      <c r="BW51" s="74"/>
      <c r="BX51" s="74"/>
      <c r="BY51" s="74"/>
      <c r="BZ51" s="75"/>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3"/>
      <c r="BM52" s="74"/>
      <c r="BN52" s="74"/>
      <c r="BO52" s="74"/>
      <c r="BP52" s="74"/>
      <c r="BQ52" s="74"/>
      <c r="BR52" s="74"/>
      <c r="BS52" s="74"/>
      <c r="BT52" s="74"/>
      <c r="BU52" s="74"/>
      <c r="BV52" s="74"/>
      <c r="BW52" s="74"/>
      <c r="BX52" s="74"/>
      <c r="BY52" s="74"/>
      <c r="BZ52" s="75"/>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3"/>
      <c r="BM53" s="74"/>
      <c r="BN53" s="74"/>
      <c r="BO53" s="74"/>
      <c r="BP53" s="74"/>
      <c r="BQ53" s="74"/>
      <c r="BR53" s="74"/>
      <c r="BS53" s="74"/>
      <c r="BT53" s="74"/>
      <c r="BU53" s="74"/>
      <c r="BV53" s="74"/>
      <c r="BW53" s="74"/>
      <c r="BX53" s="74"/>
      <c r="BY53" s="74"/>
      <c r="BZ53" s="75"/>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3"/>
      <c r="BM54" s="74"/>
      <c r="BN54" s="74"/>
      <c r="BO54" s="74"/>
      <c r="BP54" s="74"/>
      <c r="BQ54" s="74"/>
      <c r="BR54" s="74"/>
      <c r="BS54" s="74"/>
      <c r="BT54" s="74"/>
      <c r="BU54" s="74"/>
      <c r="BV54" s="74"/>
      <c r="BW54" s="74"/>
      <c r="BX54" s="74"/>
      <c r="BY54" s="74"/>
      <c r="BZ54" s="75"/>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3"/>
      <c r="BM55" s="74"/>
      <c r="BN55" s="74"/>
      <c r="BO55" s="74"/>
      <c r="BP55" s="74"/>
      <c r="BQ55" s="74"/>
      <c r="BR55" s="74"/>
      <c r="BS55" s="74"/>
      <c r="BT55" s="74"/>
      <c r="BU55" s="74"/>
      <c r="BV55" s="74"/>
      <c r="BW55" s="74"/>
      <c r="BX55" s="74"/>
      <c r="BY55" s="74"/>
      <c r="BZ55" s="75"/>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73"/>
      <c r="BM56" s="74"/>
      <c r="BN56" s="74"/>
      <c r="BO56" s="74"/>
      <c r="BP56" s="74"/>
      <c r="BQ56" s="74"/>
      <c r="BR56" s="74"/>
      <c r="BS56" s="74"/>
      <c r="BT56" s="74"/>
      <c r="BU56" s="74"/>
      <c r="BV56" s="74"/>
      <c r="BW56" s="74"/>
      <c r="BX56" s="74"/>
      <c r="BY56" s="74"/>
      <c r="BZ56" s="75"/>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73"/>
      <c r="BM57" s="74"/>
      <c r="BN57" s="74"/>
      <c r="BO57" s="74"/>
      <c r="BP57" s="74"/>
      <c r="BQ57" s="74"/>
      <c r="BR57" s="74"/>
      <c r="BS57" s="74"/>
      <c r="BT57" s="74"/>
      <c r="BU57" s="74"/>
      <c r="BV57" s="74"/>
      <c r="BW57" s="74"/>
      <c r="BX57" s="74"/>
      <c r="BY57" s="74"/>
      <c r="BZ57" s="75"/>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3"/>
      <c r="BM58" s="74"/>
      <c r="BN58" s="74"/>
      <c r="BO58" s="74"/>
      <c r="BP58" s="74"/>
      <c r="BQ58" s="74"/>
      <c r="BR58" s="74"/>
      <c r="BS58" s="74"/>
      <c r="BT58" s="74"/>
      <c r="BU58" s="74"/>
      <c r="BV58" s="74"/>
      <c r="BW58" s="74"/>
      <c r="BX58" s="74"/>
      <c r="BY58" s="74"/>
      <c r="BZ58" s="75"/>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3"/>
      <c r="BM59" s="74"/>
      <c r="BN59" s="74"/>
      <c r="BO59" s="74"/>
      <c r="BP59" s="74"/>
      <c r="BQ59" s="74"/>
      <c r="BR59" s="74"/>
      <c r="BS59" s="74"/>
      <c r="BT59" s="74"/>
      <c r="BU59" s="74"/>
      <c r="BV59" s="74"/>
      <c r="BW59" s="74"/>
      <c r="BX59" s="74"/>
      <c r="BY59" s="74"/>
      <c r="BZ59" s="75"/>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73"/>
      <c r="BM60" s="74"/>
      <c r="BN60" s="74"/>
      <c r="BO60" s="74"/>
      <c r="BP60" s="74"/>
      <c r="BQ60" s="74"/>
      <c r="BR60" s="74"/>
      <c r="BS60" s="74"/>
      <c r="BT60" s="74"/>
      <c r="BU60" s="74"/>
      <c r="BV60" s="74"/>
      <c r="BW60" s="74"/>
      <c r="BX60" s="74"/>
      <c r="BY60" s="74"/>
      <c r="BZ60" s="75"/>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73"/>
      <c r="BM61" s="74"/>
      <c r="BN61" s="74"/>
      <c r="BO61" s="74"/>
      <c r="BP61" s="74"/>
      <c r="BQ61" s="74"/>
      <c r="BR61" s="74"/>
      <c r="BS61" s="74"/>
      <c r="BT61" s="74"/>
      <c r="BU61" s="74"/>
      <c r="BV61" s="74"/>
      <c r="BW61" s="74"/>
      <c r="BX61" s="74"/>
      <c r="BY61" s="74"/>
      <c r="BZ61" s="75"/>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3"/>
      <c r="BM62" s="74"/>
      <c r="BN62" s="74"/>
      <c r="BO62" s="74"/>
      <c r="BP62" s="74"/>
      <c r="BQ62" s="74"/>
      <c r="BR62" s="74"/>
      <c r="BS62" s="74"/>
      <c r="BT62" s="74"/>
      <c r="BU62" s="74"/>
      <c r="BV62" s="74"/>
      <c r="BW62" s="74"/>
      <c r="BX62" s="74"/>
      <c r="BY62" s="74"/>
      <c r="BZ62" s="75"/>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6"/>
      <c r="BM63" s="77"/>
      <c r="BN63" s="77"/>
      <c r="BO63" s="77"/>
      <c r="BP63" s="77"/>
      <c r="BQ63" s="77"/>
      <c r="BR63" s="77"/>
      <c r="BS63" s="77"/>
      <c r="BT63" s="77"/>
      <c r="BU63" s="77"/>
      <c r="BV63" s="77"/>
      <c r="BW63" s="77"/>
      <c r="BX63" s="77"/>
      <c r="BY63" s="77"/>
      <c r="BZ63" s="78"/>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3" t="s">
        <v>109</v>
      </c>
      <c r="BM66" s="74"/>
      <c r="BN66" s="74"/>
      <c r="BO66" s="74"/>
      <c r="BP66" s="74"/>
      <c r="BQ66" s="74"/>
      <c r="BR66" s="74"/>
      <c r="BS66" s="74"/>
      <c r="BT66" s="74"/>
      <c r="BU66" s="74"/>
      <c r="BV66" s="74"/>
      <c r="BW66" s="74"/>
      <c r="BX66" s="74"/>
      <c r="BY66" s="74"/>
      <c r="BZ66" s="75"/>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3"/>
      <c r="BM67" s="74"/>
      <c r="BN67" s="74"/>
      <c r="BO67" s="74"/>
      <c r="BP67" s="74"/>
      <c r="BQ67" s="74"/>
      <c r="BR67" s="74"/>
      <c r="BS67" s="74"/>
      <c r="BT67" s="74"/>
      <c r="BU67" s="74"/>
      <c r="BV67" s="74"/>
      <c r="BW67" s="74"/>
      <c r="BX67" s="74"/>
      <c r="BY67" s="74"/>
      <c r="BZ67" s="75"/>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3"/>
      <c r="BM68" s="74"/>
      <c r="BN68" s="74"/>
      <c r="BO68" s="74"/>
      <c r="BP68" s="74"/>
      <c r="BQ68" s="74"/>
      <c r="BR68" s="74"/>
      <c r="BS68" s="74"/>
      <c r="BT68" s="74"/>
      <c r="BU68" s="74"/>
      <c r="BV68" s="74"/>
      <c r="BW68" s="74"/>
      <c r="BX68" s="74"/>
      <c r="BY68" s="74"/>
      <c r="BZ68" s="75"/>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3"/>
      <c r="BM69" s="74"/>
      <c r="BN69" s="74"/>
      <c r="BO69" s="74"/>
      <c r="BP69" s="74"/>
      <c r="BQ69" s="74"/>
      <c r="BR69" s="74"/>
      <c r="BS69" s="74"/>
      <c r="BT69" s="74"/>
      <c r="BU69" s="74"/>
      <c r="BV69" s="74"/>
      <c r="BW69" s="74"/>
      <c r="BX69" s="74"/>
      <c r="BY69" s="74"/>
      <c r="BZ69" s="75"/>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3"/>
      <c r="BM70" s="74"/>
      <c r="BN70" s="74"/>
      <c r="BO70" s="74"/>
      <c r="BP70" s="74"/>
      <c r="BQ70" s="74"/>
      <c r="BR70" s="74"/>
      <c r="BS70" s="74"/>
      <c r="BT70" s="74"/>
      <c r="BU70" s="74"/>
      <c r="BV70" s="74"/>
      <c r="BW70" s="74"/>
      <c r="BX70" s="74"/>
      <c r="BY70" s="74"/>
      <c r="BZ70" s="75"/>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3"/>
      <c r="BM71" s="74"/>
      <c r="BN71" s="74"/>
      <c r="BO71" s="74"/>
      <c r="BP71" s="74"/>
      <c r="BQ71" s="74"/>
      <c r="BR71" s="74"/>
      <c r="BS71" s="74"/>
      <c r="BT71" s="74"/>
      <c r="BU71" s="74"/>
      <c r="BV71" s="74"/>
      <c r="BW71" s="74"/>
      <c r="BX71" s="74"/>
      <c r="BY71" s="74"/>
      <c r="BZ71" s="75"/>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3"/>
      <c r="BM72" s="74"/>
      <c r="BN72" s="74"/>
      <c r="BO72" s="74"/>
      <c r="BP72" s="74"/>
      <c r="BQ72" s="74"/>
      <c r="BR72" s="74"/>
      <c r="BS72" s="74"/>
      <c r="BT72" s="74"/>
      <c r="BU72" s="74"/>
      <c r="BV72" s="74"/>
      <c r="BW72" s="74"/>
      <c r="BX72" s="74"/>
      <c r="BY72" s="74"/>
      <c r="BZ72" s="75"/>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3"/>
      <c r="BM73" s="74"/>
      <c r="BN73" s="74"/>
      <c r="BO73" s="74"/>
      <c r="BP73" s="74"/>
      <c r="BQ73" s="74"/>
      <c r="BR73" s="74"/>
      <c r="BS73" s="74"/>
      <c r="BT73" s="74"/>
      <c r="BU73" s="74"/>
      <c r="BV73" s="74"/>
      <c r="BW73" s="74"/>
      <c r="BX73" s="74"/>
      <c r="BY73" s="74"/>
      <c r="BZ73" s="75"/>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3"/>
      <c r="BM74" s="74"/>
      <c r="BN74" s="74"/>
      <c r="BO74" s="74"/>
      <c r="BP74" s="74"/>
      <c r="BQ74" s="74"/>
      <c r="BR74" s="74"/>
      <c r="BS74" s="74"/>
      <c r="BT74" s="74"/>
      <c r="BU74" s="74"/>
      <c r="BV74" s="74"/>
      <c r="BW74" s="74"/>
      <c r="BX74" s="74"/>
      <c r="BY74" s="74"/>
      <c r="BZ74" s="75"/>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3"/>
      <c r="BM75" s="74"/>
      <c r="BN75" s="74"/>
      <c r="BO75" s="74"/>
      <c r="BP75" s="74"/>
      <c r="BQ75" s="74"/>
      <c r="BR75" s="74"/>
      <c r="BS75" s="74"/>
      <c r="BT75" s="74"/>
      <c r="BU75" s="74"/>
      <c r="BV75" s="74"/>
      <c r="BW75" s="74"/>
      <c r="BX75" s="74"/>
      <c r="BY75" s="74"/>
      <c r="BZ75" s="75"/>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3"/>
      <c r="BM76" s="74"/>
      <c r="BN76" s="74"/>
      <c r="BO76" s="74"/>
      <c r="BP76" s="74"/>
      <c r="BQ76" s="74"/>
      <c r="BR76" s="74"/>
      <c r="BS76" s="74"/>
      <c r="BT76" s="74"/>
      <c r="BU76" s="74"/>
      <c r="BV76" s="74"/>
      <c r="BW76" s="74"/>
      <c r="BX76" s="74"/>
      <c r="BY76" s="74"/>
      <c r="BZ76" s="75"/>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3"/>
      <c r="BM77" s="74"/>
      <c r="BN77" s="74"/>
      <c r="BO77" s="74"/>
      <c r="BP77" s="74"/>
      <c r="BQ77" s="74"/>
      <c r="BR77" s="74"/>
      <c r="BS77" s="74"/>
      <c r="BT77" s="74"/>
      <c r="BU77" s="74"/>
      <c r="BV77" s="74"/>
      <c r="BW77" s="74"/>
      <c r="BX77" s="74"/>
      <c r="BY77" s="74"/>
      <c r="BZ77" s="75"/>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3"/>
      <c r="BM78" s="74"/>
      <c r="BN78" s="74"/>
      <c r="BO78" s="74"/>
      <c r="BP78" s="74"/>
      <c r="BQ78" s="74"/>
      <c r="BR78" s="74"/>
      <c r="BS78" s="74"/>
      <c r="BT78" s="74"/>
      <c r="BU78" s="74"/>
      <c r="BV78" s="74"/>
      <c r="BW78" s="74"/>
      <c r="BX78" s="74"/>
      <c r="BY78" s="74"/>
      <c r="BZ78" s="75"/>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73"/>
      <c r="BM79" s="74"/>
      <c r="BN79" s="74"/>
      <c r="BO79" s="74"/>
      <c r="BP79" s="74"/>
      <c r="BQ79" s="74"/>
      <c r="BR79" s="74"/>
      <c r="BS79" s="74"/>
      <c r="BT79" s="74"/>
      <c r="BU79" s="74"/>
      <c r="BV79" s="74"/>
      <c r="BW79" s="74"/>
      <c r="BX79" s="74"/>
      <c r="BY79" s="74"/>
      <c r="BZ79" s="75"/>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73"/>
      <c r="BM80" s="74"/>
      <c r="BN80" s="74"/>
      <c r="BO80" s="74"/>
      <c r="BP80" s="74"/>
      <c r="BQ80" s="74"/>
      <c r="BR80" s="74"/>
      <c r="BS80" s="74"/>
      <c r="BT80" s="74"/>
      <c r="BU80" s="74"/>
      <c r="BV80" s="74"/>
      <c r="BW80" s="74"/>
      <c r="BX80" s="74"/>
      <c r="BY80" s="74"/>
      <c r="BZ80" s="75"/>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3"/>
      <c r="BM81" s="74"/>
      <c r="BN81" s="74"/>
      <c r="BO81" s="74"/>
      <c r="BP81" s="74"/>
      <c r="BQ81" s="74"/>
      <c r="BR81" s="74"/>
      <c r="BS81" s="74"/>
      <c r="BT81" s="74"/>
      <c r="BU81" s="74"/>
      <c r="BV81" s="74"/>
      <c r="BW81" s="74"/>
      <c r="BX81" s="74"/>
      <c r="BY81" s="74"/>
      <c r="BZ81" s="75"/>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6"/>
      <c r="BM82" s="77"/>
      <c r="BN82" s="77"/>
      <c r="BO82" s="77"/>
      <c r="BP82" s="77"/>
      <c r="BQ82" s="77"/>
      <c r="BR82" s="77"/>
      <c r="BS82" s="77"/>
      <c r="BT82" s="77"/>
      <c r="BU82" s="77"/>
      <c r="BV82" s="77"/>
      <c r="BW82" s="77"/>
      <c r="BX82" s="77"/>
      <c r="BY82" s="77"/>
      <c r="BZ82" s="78"/>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80" t="s">
        <v>51</v>
      </c>
      <c r="I3" s="81"/>
      <c r="J3" s="81"/>
      <c r="K3" s="81"/>
      <c r="L3" s="81"/>
      <c r="M3" s="81"/>
      <c r="N3" s="81"/>
      <c r="O3" s="81"/>
      <c r="P3" s="81"/>
      <c r="Q3" s="81"/>
      <c r="R3" s="81"/>
      <c r="S3" s="81"/>
      <c r="T3" s="81"/>
      <c r="U3" s="81"/>
      <c r="V3" s="81"/>
      <c r="W3" s="82"/>
      <c r="X3" s="86" t="s">
        <v>52</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53</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4">
      <c r="A4" s="26" t="s">
        <v>54</v>
      </c>
      <c r="B4" s="28"/>
      <c r="C4" s="28"/>
      <c r="D4" s="28"/>
      <c r="E4" s="28"/>
      <c r="F4" s="28"/>
      <c r="G4" s="28"/>
      <c r="H4" s="83"/>
      <c r="I4" s="84"/>
      <c r="J4" s="84"/>
      <c r="K4" s="84"/>
      <c r="L4" s="84"/>
      <c r="M4" s="84"/>
      <c r="N4" s="84"/>
      <c r="O4" s="84"/>
      <c r="P4" s="84"/>
      <c r="Q4" s="84"/>
      <c r="R4" s="84"/>
      <c r="S4" s="84"/>
      <c r="T4" s="84"/>
      <c r="U4" s="84"/>
      <c r="V4" s="84"/>
      <c r="W4" s="85"/>
      <c r="X4" s="79" t="s">
        <v>55</v>
      </c>
      <c r="Y4" s="79"/>
      <c r="Z4" s="79"/>
      <c r="AA4" s="79"/>
      <c r="AB4" s="79"/>
      <c r="AC4" s="79"/>
      <c r="AD4" s="79"/>
      <c r="AE4" s="79"/>
      <c r="AF4" s="79"/>
      <c r="AG4" s="79"/>
      <c r="AH4" s="79"/>
      <c r="AI4" s="79" t="s">
        <v>56</v>
      </c>
      <c r="AJ4" s="79"/>
      <c r="AK4" s="79"/>
      <c r="AL4" s="79"/>
      <c r="AM4" s="79"/>
      <c r="AN4" s="79"/>
      <c r="AO4" s="79"/>
      <c r="AP4" s="79"/>
      <c r="AQ4" s="79"/>
      <c r="AR4" s="79"/>
      <c r="AS4" s="79"/>
      <c r="AT4" s="79" t="s">
        <v>57</v>
      </c>
      <c r="AU4" s="79"/>
      <c r="AV4" s="79"/>
      <c r="AW4" s="79"/>
      <c r="AX4" s="79"/>
      <c r="AY4" s="79"/>
      <c r="AZ4" s="79"/>
      <c r="BA4" s="79"/>
      <c r="BB4" s="79"/>
      <c r="BC4" s="79"/>
      <c r="BD4" s="79"/>
      <c r="BE4" s="79" t="s">
        <v>58</v>
      </c>
      <c r="BF4" s="79"/>
      <c r="BG4" s="79"/>
      <c r="BH4" s="79"/>
      <c r="BI4" s="79"/>
      <c r="BJ4" s="79"/>
      <c r="BK4" s="79"/>
      <c r="BL4" s="79"/>
      <c r="BM4" s="79"/>
      <c r="BN4" s="79"/>
      <c r="BO4" s="79"/>
      <c r="BP4" s="79" t="s">
        <v>59</v>
      </c>
      <c r="BQ4" s="79"/>
      <c r="BR4" s="79"/>
      <c r="BS4" s="79"/>
      <c r="BT4" s="79"/>
      <c r="BU4" s="79"/>
      <c r="BV4" s="79"/>
      <c r="BW4" s="79"/>
      <c r="BX4" s="79"/>
      <c r="BY4" s="79"/>
      <c r="BZ4" s="79"/>
      <c r="CA4" s="79" t="s">
        <v>60</v>
      </c>
      <c r="CB4" s="79"/>
      <c r="CC4" s="79"/>
      <c r="CD4" s="79"/>
      <c r="CE4" s="79"/>
      <c r="CF4" s="79"/>
      <c r="CG4" s="79"/>
      <c r="CH4" s="79"/>
      <c r="CI4" s="79"/>
      <c r="CJ4" s="79"/>
      <c r="CK4" s="79"/>
      <c r="CL4" s="79" t="s">
        <v>61</v>
      </c>
      <c r="CM4" s="79"/>
      <c r="CN4" s="79"/>
      <c r="CO4" s="79"/>
      <c r="CP4" s="79"/>
      <c r="CQ4" s="79"/>
      <c r="CR4" s="79"/>
      <c r="CS4" s="79"/>
      <c r="CT4" s="79"/>
      <c r="CU4" s="79"/>
      <c r="CV4" s="79"/>
      <c r="CW4" s="79" t="s">
        <v>62</v>
      </c>
      <c r="CX4" s="79"/>
      <c r="CY4" s="79"/>
      <c r="CZ4" s="79"/>
      <c r="DA4" s="79"/>
      <c r="DB4" s="79"/>
      <c r="DC4" s="79"/>
      <c r="DD4" s="79"/>
      <c r="DE4" s="79"/>
      <c r="DF4" s="79"/>
      <c r="DG4" s="79"/>
      <c r="DH4" s="79" t="s">
        <v>63</v>
      </c>
      <c r="DI4" s="79"/>
      <c r="DJ4" s="79"/>
      <c r="DK4" s="79"/>
      <c r="DL4" s="79"/>
      <c r="DM4" s="79"/>
      <c r="DN4" s="79"/>
      <c r="DO4" s="79"/>
      <c r="DP4" s="79"/>
      <c r="DQ4" s="79"/>
      <c r="DR4" s="79"/>
      <c r="DS4" s="79" t="s">
        <v>64</v>
      </c>
      <c r="DT4" s="79"/>
      <c r="DU4" s="79"/>
      <c r="DV4" s="79"/>
      <c r="DW4" s="79"/>
      <c r="DX4" s="79"/>
      <c r="DY4" s="79"/>
      <c r="DZ4" s="79"/>
      <c r="EA4" s="79"/>
      <c r="EB4" s="79"/>
      <c r="EC4" s="79"/>
      <c r="ED4" s="79" t="s">
        <v>65</v>
      </c>
      <c r="EE4" s="79"/>
      <c r="EF4" s="79"/>
      <c r="EG4" s="79"/>
      <c r="EH4" s="79"/>
      <c r="EI4" s="79"/>
      <c r="EJ4" s="79"/>
      <c r="EK4" s="79"/>
      <c r="EL4" s="79"/>
      <c r="EM4" s="79"/>
      <c r="EN4" s="79"/>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352012</v>
      </c>
      <c r="D6" s="31">
        <f t="shared" si="3"/>
        <v>47</v>
      </c>
      <c r="E6" s="31">
        <f t="shared" si="3"/>
        <v>17</v>
      </c>
      <c r="F6" s="31">
        <f t="shared" si="3"/>
        <v>6</v>
      </c>
      <c r="G6" s="31">
        <f t="shared" si="3"/>
        <v>0</v>
      </c>
      <c r="H6" s="31" t="str">
        <f t="shared" si="3"/>
        <v>山口県　下関市</v>
      </c>
      <c r="I6" s="31" t="str">
        <f t="shared" si="3"/>
        <v>法非適用</v>
      </c>
      <c r="J6" s="31" t="str">
        <f t="shared" si="3"/>
        <v>下水道事業</v>
      </c>
      <c r="K6" s="31" t="str">
        <f t="shared" si="3"/>
        <v>漁業集落排水</v>
      </c>
      <c r="L6" s="31" t="str">
        <f t="shared" si="3"/>
        <v>H3</v>
      </c>
      <c r="M6" s="32" t="str">
        <f t="shared" si="3"/>
        <v>-</v>
      </c>
      <c r="N6" s="32" t="str">
        <f t="shared" si="3"/>
        <v>該当数値なし</v>
      </c>
      <c r="O6" s="32">
        <f t="shared" si="3"/>
        <v>0.03</v>
      </c>
      <c r="P6" s="32">
        <f t="shared" si="3"/>
        <v>97.17</v>
      </c>
      <c r="Q6" s="32">
        <f t="shared" si="3"/>
        <v>3279</v>
      </c>
      <c r="R6" s="32">
        <f t="shared" si="3"/>
        <v>272360</v>
      </c>
      <c r="S6" s="32">
        <f t="shared" si="3"/>
        <v>715.89</v>
      </c>
      <c r="T6" s="32">
        <f t="shared" si="3"/>
        <v>380.45</v>
      </c>
      <c r="U6" s="32">
        <f t="shared" si="3"/>
        <v>91</v>
      </c>
      <c r="V6" s="32">
        <f t="shared" si="3"/>
        <v>0.04</v>
      </c>
      <c r="W6" s="32">
        <f t="shared" si="3"/>
        <v>2275</v>
      </c>
      <c r="X6" s="33">
        <f>IF(X7="",NA(),X7)</f>
        <v>58.8</v>
      </c>
      <c r="Y6" s="33">
        <f t="shared" ref="Y6:AG6" si="4">IF(Y7="",NA(),Y7)</f>
        <v>74.959999999999994</v>
      </c>
      <c r="Z6" s="33">
        <f t="shared" si="4"/>
        <v>73.260000000000005</v>
      </c>
      <c r="AA6" s="33">
        <f t="shared" si="4"/>
        <v>71.41</v>
      </c>
      <c r="AB6" s="33">
        <f t="shared" si="4"/>
        <v>72.209999999999994</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1576.38</v>
      </c>
      <c r="BF6" s="32">
        <f t="shared" ref="BF6:BN6" si="7">IF(BF7="",NA(),BF7)</f>
        <v>0</v>
      </c>
      <c r="BG6" s="32">
        <f t="shared" si="7"/>
        <v>0</v>
      </c>
      <c r="BH6" s="33">
        <f t="shared" si="7"/>
        <v>505.76</v>
      </c>
      <c r="BI6" s="33">
        <f t="shared" si="7"/>
        <v>439.84</v>
      </c>
      <c r="BJ6" s="33">
        <f t="shared" si="7"/>
        <v>1723.1</v>
      </c>
      <c r="BK6" s="33">
        <f t="shared" si="7"/>
        <v>1665.33</v>
      </c>
      <c r="BL6" s="33">
        <f t="shared" si="7"/>
        <v>1716.47</v>
      </c>
      <c r="BM6" s="33">
        <f t="shared" si="7"/>
        <v>1741.94</v>
      </c>
      <c r="BN6" s="33">
        <f t="shared" si="7"/>
        <v>1451.54</v>
      </c>
      <c r="BO6" s="32" t="str">
        <f>IF(BO7="","",IF(BO7="-","【-】","【"&amp;SUBSTITUTE(TEXT(BO7,"#,##0.00"),"-","△")&amp;"】"))</f>
        <v>【1,052.66】</v>
      </c>
      <c r="BP6" s="33">
        <f>IF(BP7="",NA(),BP7)</f>
        <v>16.899999999999999</v>
      </c>
      <c r="BQ6" s="33">
        <f t="shared" ref="BQ6:BY6" si="8">IF(BQ7="",NA(),BQ7)</f>
        <v>19.78</v>
      </c>
      <c r="BR6" s="33">
        <f t="shared" si="8"/>
        <v>22.05</v>
      </c>
      <c r="BS6" s="33">
        <f t="shared" si="8"/>
        <v>22.09</v>
      </c>
      <c r="BT6" s="33">
        <f t="shared" si="8"/>
        <v>22.16</v>
      </c>
      <c r="BU6" s="33">
        <f t="shared" si="8"/>
        <v>35.909999999999997</v>
      </c>
      <c r="BV6" s="33">
        <f t="shared" si="8"/>
        <v>37.92</v>
      </c>
      <c r="BW6" s="33">
        <f t="shared" si="8"/>
        <v>35.049999999999997</v>
      </c>
      <c r="BX6" s="33">
        <f t="shared" si="8"/>
        <v>33.86</v>
      </c>
      <c r="BY6" s="33">
        <f t="shared" si="8"/>
        <v>33.58</v>
      </c>
      <c r="BZ6" s="32" t="str">
        <f>IF(BZ7="","",IF(BZ7="-","【-】","【"&amp;SUBSTITUTE(TEXT(BZ7,"#,##0.00"),"-","△")&amp;"】"))</f>
        <v>【40.22】</v>
      </c>
      <c r="CA6" s="33">
        <f>IF(CA7="",NA(),CA7)</f>
        <v>1113.9000000000001</v>
      </c>
      <c r="CB6" s="33">
        <f t="shared" ref="CB6:CJ6" si="9">IF(CB7="",NA(),CB7)</f>
        <v>918.45</v>
      </c>
      <c r="CC6" s="33">
        <f t="shared" si="9"/>
        <v>837.43</v>
      </c>
      <c r="CD6" s="33">
        <f t="shared" si="9"/>
        <v>853.85</v>
      </c>
      <c r="CE6" s="33">
        <f t="shared" si="9"/>
        <v>864.83</v>
      </c>
      <c r="CF6" s="33">
        <f t="shared" si="9"/>
        <v>459.38</v>
      </c>
      <c r="CG6" s="33">
        <f t="shared" si="9"/>
        <v>438.71</v>
      </c>
      <c r="CH6" s="33">
        <f t="shared" si="9"/>
        <v>463.38</v>
      </c>
      <c r="CI6" s="33">
        <f t="shared" si="9"/>
        <v>510.15</v>
      </c>
      <c r="CJ6" s="33">
        <f t="shared" si="9"/>
        <v>514.39</v>
      </c>
      <c r="CK6" s="32" t="str">
        <f>IF(CK7="","",IF(CK7="-","【-】","【"&amp;SUBSTITUTE(TEXT(CK7,"#,##0.00"),"-","△")&amp;"】"))</f>
        <v>【424.58】</v>
      </c>
      <c r="CL6" s="33">
        <f>IF(CL7="",NA(),CL7)</f>
        <v>29.73</v>
      </c>
      <c r="CM6" s="33">
        <f t="shared" ref="CM6:CU6" si="10">IF(CM7="",NA(),CM7)</f>
        <v>29.73</v>
      </c>
      <c r="CN6" s="33">
        <f t="shared" si="10"/>
        <v>29.73</v>
      </c>
      <c r="CO6" s="33">
        <f t="shared" si="10"/>
        <v>28.38</v>
      </c>
      <c r="CP6" s="33">
        <f t="shared" si="10"/>
        <v>29.73</v>
      </c>
      <c r="CQ6" s="33">
        <f t="shared" si="10"/>
        <v>32.04</v>
      </c>
      <c r="CR6" s="33">
        <f t="shared" si="10"/>
        <v>33.81</v>
      </c>
      <c r="CS6" s="33">
        <f t="shared" si="10"/>
        <v>31.37</v>
      </c>
      <c r="CT6" s="33">
        <f t="shared" si="10"/>
        <v>29.86</v>
      </c>
      <c r="CU6" s="33">
        <f t="shared" si="10"/>
        <v>29.28</v>
      </c>
      <c r="CV6" s="32" t="str">
        <f>IF(CV7="","",IF(CV7="-","【-】","【"&amp;SUBSTITUTE(TEXT(CV7,"#,##0.00"),"-","△")&amp;"】"))</f>
        <v>【33.90】</v>
      </c>
      <c r="CW6" s="33">
        <f>IF(CW7="",NA(),CW7)</f>
        <v>100</v>
      </c>
      <c r="CX6" s="33">
        <f t="shared" ref="CX6:DF6" si="11">IF(CX7="",NA(),CX7)</f>
        <v>100</v>
      </c>
      <c r="CY6" s="33">
        <f t="shared" si="11"/>
        <v>100</v>
      </c>
      <c r="CZ6" s="33">
        <f t="shared" si="11"/>
        <v>100</v>
      </c>
      <c r="DA6" s="33">
        <f t="shared" si="11"/>
        <v>100</v>
      </c>
      <c r="DB6" s="33">
        <f t="shared" si="11"/>
        <v>68.86</v>
      </c>
      <c r="DC6" s="33">
        <f t="shared" si="11"/>
        <v>68.7</v>
      </c>
      <c r="DD6" s="33">
        <f t="shared" si="11"/>
        <v>67.38</v>
      </c>
      <c r="DE6" s="33">
        <f t="shared" si="11"/>
        <v>65.95</v>
      </c>
      <c r="DF6" s="33">
        <f t="shared" si="11"/>
        <v>66.819999999999993</v>
      </c>
      <c r="DG6" s="32" t="str">
        <f>IF(DG7="","",IF(DG7="-","【-】","【"&amp;SUBSTITUTE(TEXT(DG7,"#,##0.00"),"-","△")&amp;"】"))</f>
        <v>【77.87】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0.4</v>
      </c>
      <c r="EJ6" s="33">
        <f t="shared" si="14"/>
        <v>0.36</v>
      </c>
      <c r="EK6" s="33">
        <f t="shared" si="14"/>
        <v>0.25</v>
      </c>
      <c r="EL6" s="33">
        <f t="shared" si="14"/>
        <v>0.31</v>
      </c>
      <c r="EM6" s="33">
        <f t="shared" si="14"/>
        <v>0.1</v>
      </c>
      <c r="EN6" s="32" t="str">
        <f>IF(EN7="","",IF(EN7="-","【-】","【"&amp;SUBSTITUTE(TEXT(EN7,"#,##0.00"),"-","△")&amp;"】"))</f>
        <v>【0.13】</v>
      </c>
    </row>
    <row r="7" spans="1:144" s="34" customFormat="1">
      <c r="A7" s="26"/>
      <c r="B7" s="35">
        <v>2015</v>
      </c>
      <c r="C7" s="35">
        <v>352012</v>
      </c>
      <c r="D7" s="35">
        <v>47</v>
      </c>
      <c r="E7" s="35">
        <v>17</v>
      </c>
      <c r="F7" s="35">
        <v>6</v>
      </c>
      <c r="G7" s="35">
        <v>0</v>
      </c>
      <c r="H7" s="35" t="s">
        <v>96</v>
      </c>
      <c r="I7" s="35" t="s">
        <v>97</v>
      </c>
      <c r="J7" s="35" t="s">
        <v>98</v>
      </c>
      <c r="K7" s="35" t="s">
        <v>99</v>
      </c>
      <c r="L7" s="35" t="s">
        <v>100</v>
      </c>
      <c r="M7" s="36" t="s">
        <v>101</v>
      </c>
      <c r="N7" s="36" t="s">
        <v>102</v>
      </c>
      <c r="O7" s="36">
        <v>0.03</v>
      </c>
      <c r="P7" s="36">
        <v>97.17</v>
      </c>
      <c r="Q7" s="36">
        <v>3279</v>
      </c>
      <c r="R7" s="36">
        <v>272360</v>
      </c>
      <c r="S7" s="36">
        <v>715.89</v>
      </c>
      <c r="T7" s="36">
        <v>380.45</v>
      </c>
      <c r="U7" s="36">
        <v>91</v>
      </c>
      <c r="V7" s="36">
        <v>0.04</v>
      </c>
      <c r="W7" s="36">
        <v>2275</v>
      </c>
      <c r="X7" s="36">
        <v>58.8</v>
      </c>
      <c r="Y7" s="36">
        <v>74.959999999999994</v>
      </c>
      <c r="Z7" s="36">
        <v>73.260000000000005</v>
      </c>
      <c r="AA7" s="36">
        <v>71.41</v>
      </c>
      <c r="AB7" s="36">
        <v>72.209999999999994</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1576.38</v>
      </c>
      <c r="BF7" s="36">
        <v>0</v>
      </c>
      <c r="BG7" s="36">
        <v>0</v>
      </c>
      <c r="BH7" s="36">
        <v>505.76</v>
      </c>
      <c r="BI7" s="36">
        <v>439.84</v>
      </c>
      <c r="BJ7" s="36">
        <v>1723.1</v>
      </c>
      <c r="BK7" s="36">
        <v>1665.33</v>
      </c>
      <c r="BL7" s="36">
        <v>1716.47</v>
      </c>
      <c r="BM7" s="36">
        <v>1741.94</v>
      </c>
      <c r="BN7" s="36">
        <v>1451.54</v>
      </c>
      <c r="BO7" s="36">
        <v>1052.6600000000001</v>
      </c>
      <c r="BP7" s="36">
        <v>16.899999999999999</v>
      </c>
      <c r="BQ7" s="36">
        <v>19.78</v>
      </c>
      <c r="BR7" s="36">
        <v>22.05</v>
      </c>
      <c r="BS7" s="36">
        <v>22.09</v>
      </c>
      <c r="BT7" s="36">
        <v>22.16</v>
      </c>
      <c r="BU7" s="36">
        <v>35.909999999999997</v>
      </c>
      <c r="BV7" s="36">
        <v>37.92</v>
      </c>
      <c r="BW7" s="36">
        <v>35.049999999999997</v>
      </c>
      <c r="BX7" s="36">
        <v>33.86</v>
      </c>
      <c r="BY7" s="36">
        <v>33.58</v>
      </c>
      <c r="BZ7" s="36">
        <v>40.22</v>
      </c>
      <c r="CA7" s="36">
        <v>1113.9000000000001</v>
      </c>
      <c r="CB7" s="36">
        <v>918.45</v>
      </c>
      <c r="CC7" s="36">
        <v>837.43</v>
      </c>
      <c r="CD7" s="36">
        <v>853.85</v>
      </c>
      <c r="CE7" s="36">
        <v>864.83</v>
      </c>
      <c r="CF7" s="36">
        <v>459.38</v>
      </c>
      <c r="CG7" s="36">
        <v>438.71</v>
      </c>
      <c r="CH7" s="36">
        <v>463.38</v>
      </c>
      <c r="CI7" s="36">
        <v>510.15</v>
      </c>
      <c r="CJ7" s="36">
        <v>514.39</v>
      </c>
      <c r="CK7" s="36">
        <v>424.58</v>
      </c>
      <c r="CL7" s="36">
        <v>29.73</v>
      </c>
      <c r="CM7" s="36">
        <v>29.73</v>
      </c>
      <c r="CN7" s="36">
        <v>29.73</v>
      </c>
      <c r="CO7" s="36">
        <v>28.38</v>
      </c>
      <c r="CP7" s="36">
        <v>29.73</v>
      </c>
      <c r="CQ7" s="36">
        <v>32.04</v>
      </c>
      <c r="CR7" s="36">
        <v>33.81</v>
      </c>
      <c r="CS7" s="36">
        <v>31.37</v>
      </c>
      <c r="CT7" s="36">
        <v>29.86</v>
      </c>
      <c r="CU7" s="36">
        <v>29.28</v>
      </c>
      <c r="CV7" s="36">
        <v>33.9</v>
      </c>
      <c r="CW7" s="36">
        <v>100</v>
      </c>
      <c r="CX7" s="36">
        <v>100</v>
      </c>
      <c r="CY7" s="36">
        <v>100</v>
      </c>
      <c r="CZ7" s="36">
        <v>100</v>
      </c>
      <c r="DA7" s="36">
        <v>100</v>
      </c>
      <c r="DB7" s="36">
        <v>68.86</v>
      </c>
      <c r="DC7" s="36">
        <v>68.7</v>
      </c>
      <c r="DD7" s="36">
        <v>67.38</v>
      </c>
      <c r="DE7" s="36">
        <v>65.95</v>
      </c>
      <c r="DF7" s="36">
        <v>66.819999999999993</v>
      </c>
      <c r="DG7" s="36">
        <v>77.87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0.4</v>
      </c>
      <c r="EJ7" s="36">
        <v>0.36</v>
      </c>
      <c r="EK7" s="36">
        <v>0.25</v>
      </c>
      <c r="EL7" s="36">
        <v>0.31</v>
      </c>
      <c r="EM7" s="36">
        <v>0.1</v>
      </c>
      <c r="EN7" s="36">
        <v>0.13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溝部　日出子</cp:lastModifiedBy>
  <dcterms:created xsi:type="dcterms:W3CDTF">2017-02-08T03:18:35Z</dcterms:created>
  <dcterms:modified xsi:type="dcterms:W3CDTF">2017-02-21T06:57:17Z</dcterms:modified>
</cp:coreProperties>
</file>