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kfsv01\USERS\Redirect\2212\デスクトップ\経営比較分析表07 岩国市\"/>
    </mc:Choice>
  </mc:AlternateContent>
  <workbookProtection workbookAlgorithmName="SHA-512" workbookHashValue="pGjDg5bdglAC61k8caSL+McXhJLfoURJBudTN2Jn3nmvEATa+NqIalm70p9S8OzcFs+ojCKrEPZCYiOeVPnqtw==" workbookSaltValue="kh7bW+NuLQaexfmoJUKus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BZ51" i="4"/>
  <c r="GQ30" i="4"/>
  <c r="BZ30" i="4"/>
  <c r="HP76" i="4"/>
  <c r="BG30" i="4"/>
  <c r="FX30" i="4"/>
  <c r="AV76" i="4"/>
  <c r="KO51" i="4"/>
  <c r="BG51" i="4"/>
  <c r="LE76" i="4"/>
  <c r="FX51" i="4"/>
  <c r="KO30" i="4"/>
  <c r="FE51" i="4"/>
  <c r="HA76" i="4"/>
  <c r="AN51" i="4"/>
  <c r="FE30" i="4"/>
  <c r="AN30" i="4"/>
  <c r="JV30" i="4"/>
  <c r="AG76" i="4"/>
  <c r="JV51" i="4"/>
  <c r="KP76" i="4"/>
  <c r="KA76" i="4"/>
  <c r="EL51" i="4"/>
  <c r="JC30" i="4"/>
  <c r="GL76" i="4"/>
  <c r="U51" i="4"/>
  <c r="EL30" i="4"/>
  <c r="JC51" i="4"/>
  <c r="U30" i="4"/>
  <c r="R76" i="4"/>
</calcChain>
</file>

<file path=xl/sharedStrings.xml><?xml version="1.0" encoding="utf-8"?>
<sst xmlns="http://schemas.openxmlformats.org/spreadsheetml/2006/main" count="335" uniqueCount="142">
  <si>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</si>
  <si>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</si>
  <si>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</si>
  <si>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</si>
  <si>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</si>
  <si>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</si>
  <si>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</si>
  <si>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</si>
  <si>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</si>
  <si>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</si>
  <si>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</si>
  <si>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</si>
  <si>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</si>
  <si>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</si>
  <si>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</si>
  <si>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</si>
  <si>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</si>
  <si>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</si>
  <si>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</si>
  <si>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</si>
  <si>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</si>
  <si>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</si>
  <si>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</si>
  <si>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</si>
  <si>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</si>
  <si>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</si>
  <si>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</si>
  <si>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</si>
  <si>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</si>
  <si>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</si>
  <si>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</si>
  <si>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</si>
  <si>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</si>
  <si>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</si>
  <si>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</si>
  <si>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</si>
  <si>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</si>
  <si>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</si>
  <si>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</si>
  <si>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</si>
  <si>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</si>
  <si>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</si>
  <si>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</si>
  <si>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</si>
  <si>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</si>
  <si>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</si>
  <si>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</si>
  <si>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</si>
  <si>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</si>
  <si>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</si>
  <si>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</si>
  <si>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</si>
  <si>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</si>
  <si>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</si>
  <si>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</si>
  <si>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</si>
  <si>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</si>
  <si>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</si>
  <si>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</si>
  <si>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</si>
  <si>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</si>
  <si>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</si>
  <si>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</si>
  <si>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</si>
  <si>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</si>
  <si>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</si>
  <si>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</si>
  <si>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</si>
  <si>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</si>
  <si>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</si>
  <si>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</si>
  <si>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</si>
  <si>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</si>
  <si>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</si>
  <si>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</si>
  <si>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</si>
  <si>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</si>
  <si>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</si>
  <si>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</si>
  <si>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</si>
  <si>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</si>
  <si>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</si>
  <si>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</si>
  <si>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</si>
  <si>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</si>
  <si>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</si>
  <si>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</si>
  <si>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</si>
  <si>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</si>
  <si>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</si>
  <si>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</si>
  <si>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</si>
  <si>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</si>
  <si>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</si>
  <si>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</si>
  <si>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</si>
  <si>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</si>
  <si>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</si>
  <si>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</si>
  <si>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</si>
  <si>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</si>
  <si>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</si>
  <si>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</si>
  <si>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</si>
  <si>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</si>
  <si>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</si>
  <si>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</si>
  <si>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</si>
  <si>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当該値(N-1)</t>
    <phoneticPr fontId="5"/>
  </si>
  <si>
    <t>当該値(N)</t>
    <phoneticPr fontId="5"/>
  </si>
  <si>
    <t>当該値(N-3)</t>
    <phoneticPr fontId="5"/>
  </si>
  <si>
    <t>当該値(N-2)</t>
    <phoneticPr fontId="5"/>
  </si>
  <si>
    <t>当該値(N-1)</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</si>
  <si>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</si>
  <si>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</si>
  <si>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</si>
  <si>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</si>
  <si>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</si>
  <si>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</si>
  <si>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</si>
  <si>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岩国市</t>
  </si>
  <si>
    <t>岩国駅東口自動二輪車等駐車場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</si>
  <si>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</si>
  <si>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</si>
  <si>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</si>
  <si>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</si>
  <si>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</si>
  <si>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</si>
  <si>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</si>
  <si>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</si>
  <si>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</si>
  <si>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</si>
  <si>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</si>
  <si>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</si>
  <si>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</si>
  <si>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</si>
  <si>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</si>
  <si>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</si>
  <si>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新しい施設のため、今のところ問題はない。</t>
    <rPh sb="1" eb="2">
      <t>アタラ</t>
    </rPh>
    <rPh sb="4" eb="6">
      <t>シセツ</t>
    </rPh>
    <rPh sb="10" eb="11">
      <t>イマ</t>
    </rPh>
    <rPh sb="15" eb="17">
      <t>モンダイ</t>
    </rPh>
    <phoneticPr fontId="5"/>
  </si>
  <si>
    <t>　稼働率は、全国平均及び類似施設平均を下回っている。
　一定の空きがある状況であり、稼働率向上に向けた取組みを検討する必要がある。</t>
    <rPh sb="1" eb="3">
      <t>カドウ</t>
    </rPh>
    <rPh sb="3" eb="4">
      <t>リツ</t>
    </rPh>
    <rPh sb="6" eb="8">
      <t>ゼンコク</t>
    </rPh>
    <rPh sb="8" eb="10">
      <t>ヘイキン</t>
    </rPh>
    <rPh sb="10" eb="11">
      <t>オヨ</t>
    </rPh>
    <rPh sb="12" eb="14">
      <t>ルイジ</t>
    </rPh>
    <rPh sb="14" eb="16">
      <t>シセツ</t>
    </rPh>
    <rPh sb="16" eb="18">
      <t>ヘイキン</t>
    </rPh>
    <rPh sb="19" eb="21">
      <t>シタマワ</t>
    </rPh>
    <rPh sb="28" eb="30">
      <t>イッテイ</t>
    </rPh>
    <rPh sb="31" eb="32">
      <t>ア</t>
    </rPh>
    <rPh sb="36" eb="38">
      <t>ジョウキョウ</t>
    </rPh>
    <rPh sb="42" eb="44">
      <t>カドウ</t>
    </rPh>
    <rPh sb="44" eb="45">
      <t>リツ</t>
    </rPh>
    <rPh sb="45" eb="47">
      <t>コウジョウ</t>
    </rPh>
    <rPh sb="48" eb="49">
      <t>ム</t>
    </rPh>
    <rPh sb="51" eb="53">
      <t>トリク</t>
    </rPh>
    <rPh sb="55" eb="57">
      <t>ケントウ</t>
    </rPh>
    <rPh sb="59" eb="61">
      <t>ヒツヨウ</t>
    </rPh>
    <phoneticPr fontId="5"/>
  </si>
  <si>
    <t>　新しい施設のため、今のところ資産としての問題はない。
　稼働率向上に向けた取組みを検討する必要がある。</t>
    <rPh sb="1" eb="2">
      <t>アタラ</t>
    </rPh>
    <rPh sb="4" eb="6">
      <t>シセツ</t>
    </rPh>
    <rPh sb="10" eb="11">
      <t>イマ</t>
    </rPh>
    <rPh sb="15" eb="17">
      <t>シサン</t>
    </rPh>
    <rPh sb="21" eb="23">
      <t>モンダイ</t>
    </rPh>
    <phoneticPr fontId="5"/>
  </si>
  <si>
    <t>　千円単位にすると分母が０となるため、収益的収支比率の数字が上がっていないが、売上高ＧＯＰ比率が全国平均及び類似施設平均を上回っていることが高い収益性を示す。
　一方、ＥＢＩＴＤＡが全国平均及び類似施設平均を大きく下回っており、収益が継続して成長する見込みが高くないと評価されるが、経営規模も考慮し、今後の推移をみていく必要がある。</t>
    <rPh sb="1" eb="3">
      <t>センエン</t>
    </rPh>
    <rPh sb="3" eb="5">
      <t>タンイ</t>
    </rPh>
    <rPh sb="9" eb="11">
      <t>ブンボ</t>
    </rPh>
    <rPh sb="19" eb="22">
      <t>シュウエキテキ</t>
    </rPh>
    <rPh sb="22" eb="24">
      <t>シュウシ</t>
    </rPh>
    <rPh sb="24" eb="26">
      <t>ヒリツ</t>
    </rPh>
    <rPh sb="27" eb="29">
      <t>スウジ</t>
    </rPh>
    <rPh sb="30" eb="31">
      <t>ア</t>
    </rPh>
    <rPh sb="39" eb="41">
      <t>ウリアゲ</t>
    </rPh>
    <rPh sb="41" eb="42">
      <t>ダカ</t>
    </rPh>
    <rPh sb="45" eb="47">
      <t>ヒリツ</t>
    </rPh>
    <rPh sb="61" eb="63">
      <t>ウワマワ</t>
    </rPh>
    <rPh sb="70" eb="71">
      <t>タカ</t>
    </rPh>
    <rPh sb="72" eb="75">
      <t>シュウエキセイ</t>
    </rPh>
    <rPh sb="76" eb="77">
      <t>シメ</t>
    </rPh>
    <rPh sb="81" eb="83">
      <t>イッポウ</t>
    </rPh>
    <rPh sb="91" eb="93">
      <t>ゼンコク</t>
    </rPh>
    <rPh sb="93" eb="95">
      <t>ヘイキン</t>
    </rPh>
    <rPh sb="95" eb="96">
      <t>オヨ</t>
    </rPh>
    <rPh sb="97" eb="99">
      <t>ルイジ</t>
    </rPh>
    <rPh sb="99" eb="101">
      <t>シセツ</t>
    </rPh>
    <rPh sb="101" eb="103">
      <t>ヘイキン</t>
    </rPh>
    <rPh sb="104" eb="105">
      <t>オオ</t>
    </rPh>
    <rPh sb="107" eb="109">
      <t>シタマワ</t>
    </rPh>
    <rPh sb="114" eb="116">
      <t>シュウエキ</t>
    </rPh>
    <rPh sb="117" eb="119">
      <t>ケイゾク</t>
    </rPh>
    <rPh sb="121" eb="123">
      <t>セイチョウ</t>
    </rPh>
    <rPh sb="125" eb="127">
      <t>ミコ</t>
    </rPh>
    <rPh sb="129" eb="130">
      <t>タカ</t>
    </rPh>
    <rPh sb="134" eb="136">
      <t>ヒョウカ</t>
    </rPh>
    <rPh sb="141" eb="143">
      <t>ケイエイ</t>
    </rPh>
    <rPh sb="143" eb="145">
      <t>キボ</t>
    </rPh>
    <rPh sb="146" eb="148">
      <t>コウリョ</t>
    </rPh>
    <rPh sb="150" eb="152">
      <t>コンゴ</t>
    </rPh>
    <rPh sb="153" eb="155">
      <t>スイイ</t>
    </rPh>
    <rPh sb="160" eb="1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</si>
</sst>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935A-4B4F-A0DE-8AD1794F7BF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756.6</c:v>
                </c:pt>
              </c:numCache>
            </c:numRef>
          </c:val>
          <c:smooth val="0"/>
          <c:extLst>
            <c:ext xmlns:c16="http://schemas.microsoft.com/office/drawing/2014/chart" uri="{C3380CC4-5D6E-409C-BE32-E72D297353CC}">
              <c16:uniqueId val="{00000001-935A-4B4F-A0DE-8AD1794F7BF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BAD5-49D5-A863-2655F2FB8B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54.7</c:v>
                </c:pt>
              </c:numCache>
            </c:numRef>
          </c:val>
          <c:smooth val="0"/>
          <c:extLst>
            <c:ext xmlns:c16="http://schemas.microsoft.com/office/drawing/2014/chart" uri="{C3380CC4-5D6E-409C-BE32-E72D297353CC}">
              <c16:uniqueId val="{00000001-BAD5-49D5-A863-2655F2FB8B2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C04-4329-8EE2-FBF0399A6D8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C04-4329-8EE2-FBF0399A6D8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1A9-42BD-93A6-95CEF293F1D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1A9-42BD-93A6-95CEF293F1D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BAC9-4E12-A44C-31E6DB7D54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2</c:v>
                </c:pt>
              </c:numCache>
            </c:numRef>
          </c:val>
          <c:smooth val="0"/>
          <c:extLst>
            <c:ext xmlns:c16="http://schemas.microsoft.com/office/drawing/2014/chart" uri="{C3380CC4-5D6E-409C-BE32-E72D297353CC}">
              <c16:uniqueId val="{00000001-BAC9-4E12-A44C-31E6DB7D54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67DA-4375-9111-BDDCA83E04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15</c:v>
                </c:pt>
              </c:numCache>
            </c:numRef>
          </c:val>
          <c:smooth val="0"/>
          <c:extLst>
            <c:ext xmlns:c16="http://schemas.microsoft.com/office/drawing/2014/chart" uri="{C3380CC4-5D6E-409C-BE32-E72D297353CC}">
              <c16:uniqueId val="{00000001-67DA-4375-9111-BDDCA83E043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#N/A</c:v>
                </c:pt>
                <c:pt idx="3">
                  <c:v>#N/A</c:v>
                </c:pt>
                <c:pt idx="4">
                  <c:v>44.4</c:v>
                </c:pt>
              </c:numCache>
            </c:numRef>
          </c:val>
          <c:extLst>
            <c:ext xmlns:c16="http://schemas.microsoft.com/office/drawing/2014/chart" uri="{C3380CC4-5D6E-409C-BE32-E72D297353CC}">
              <c16:uniqueId val="{00000000-2060-4007-805B-DD3A4E3B3D7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289.2</c:v>
                </c:pt>
              </c:numCache>
            </c:numRef>
          </c:val>
          <c:smooth val="0"/>
          <c:extLst>
            <c:ext xmlns:c16="http://schemas.microsoft.com/office/drawing/2014/chart" uri="{C3380CC4-5D6E-409C-BE32-E72D297353CC}">
              <c16:uniqueId val="{00000001-2060-4007-805B-DD3A4E3B3D7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#N/A</c:v>
                </c:pt>
                <c:pt idx="4">
                  <c:v>100</c:v>
                </c:pt>
              </c:numCache>
            </c:numRef>
          </c:val>
          <c:extLst>
            <c:ext xmlns:c16="http://schemas.microsoft.com/office/drawing/2014/chart" uri="{C3380CC4-5D6E-409C-BE32-E72D297353CC}">
              <c16:uniqueId val="{00000000-2F05-4F8F-94EC-44C251CA730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33.9</c:v>
                </c:pt>
              </c:numCache>
            </c:numRef>
          </c:val>
          <c:smooth val="0"/>
          <c:extLst>
            <c:ext xmlns:c16="http://schemas.microsoft.com/office/drawing/2014/chart" uri="{C3380CC4-5D6E-409C-BE32-E72D297353CC}">
              <c16:uniqueId val="{00000001-2F05-4F8F-94EC-44C251CA730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#N/A</c:v>
                </c:pt>
                <c:pt idx="3">
                  <c:v>#N/A</c:v>
                </c:pt>
                <c:pt idx="4">
                  <c:v>49</c:v>
                </c:pt>
              </c:numCache>
            </c:numRef>
          </c:val>
          <c:extLst>
            <c:ext xmlns:c16="http://schemas.microsoft.com/office/drawing/2014/chart" uri="{C3380CC4-5D6E-409C-BE32-E72D297353CC}">
              <c16:uniqueId val="{00000000-B402-4030-B3B8-2F21B01185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8265</c:v>
                </c:pt>
              </c:numCache>
            </c:numRef>
          </c:val>
          <c:smooth val="0"/>
          <c:extLst>
            <c:ext xmlns:c16="http://schemas.microsoft.com/office/drawing/2014/chart" uri="{C3380CC4-5D6E-409C-BE32-E72D297353CC}">
              <c16:uniqueId val="{00000001-B402-4030-B3B8-2F21B01185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6"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山口県岩国市　岩国駅東口自動二輪車等駐車場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t="str">
        <f>データ!AB7</f>
        <v>-</v>
      </c>
      <c r="CA31" s="118"/>
      <c r="CB31" s="118"/>
      <c r="CC31" s="118"/>
      <c r="CD31" s="118"/>
      <c r="CE31" s="118"/>
      <c r="CF31" s="118"/>
      <c r="CG31" s="118"/>
      <c r="CH31" s="118"/>
      <c r="CI31" s="118"/>
      <c r="CJ31" s="118"/>
      <c r="CK31" s="118"/>
      <c r="CL31" s="118"/>
      <c r="CM31" s="118"/>
      <c r="CN31" s="118"/>
      <c r="CO31" s="118"/>
      <c r="CP31" s="118"/>
      <c r="CQ31" s="118"/>
      <c r="CR31" s="118"/>
      <c r="CS31" s="118">
        <f>データ!AC7</f>
        <v>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t="str">
        <f>データ!AM7</f>
        <v>-</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t="str">
        <f>データ!DN7</f>
        <v>-</v>
      </c>
      <c r="LI31" s="120"/>
      <c r="LJ31" s="120"/>
      <c r="LK31" s="120"/>
      <c r="LL31" s="120"/>
      <c r="LM31" s="120"/>
      <c r="LN31" s="120"/>
      <c r="LO31" s="120"/>
      <c r="LP31" s="120"/>
      <c r="LQ31" s="120"/>
      <c r="LR31" s="120"/>
      <c r="LS31" s="120"/>
      <c r="LT31" s="120"/>
      <c r="LU31" s="120"/>
      <c r="LV31" s="120"/>
      <c r="LW31" s="120"/>
      <c r="LX31" s="120"/>
      <c r="LY31" s="120"/>
      <c r="LZ31" s="121"/>
      <c r="MA31" s="119">
        <f>データ!DO7</f>
        <v>44.4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t="str">
        <f>データ!AG7</f>
        <v>-</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t="str">
        <f>データ!AR7</f>
        <v>-</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t="str">
        <f>データ!DS7</f>
        <v>-</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t="str">
        <f>データ!BI7</f>
        <v>-</v>
      </c>
      <c r="GR52" s="118"/>
      <c r="GS52" s="118"/>
      <c r="GT52" s="118"/>
      <c r="GU52" s="118"/>
      <c r="GV52" s="118"/>
      <c r="GW52" s="118"/>
      <c r="GX52" s="118"/>
      <c r="GY52" s="118"/>
      <c r="GZ52" s="118"/>
      <c r="HA52" s="118"/>
      <c r="HB52" s="118"/>
      <c r="HC52" s="118"/>
      <c r="HD52" s="118"/>
      <c r="HE52" s="118"/>
      <c r="HF52" s="118"/>
      <c r="HG52" s="118"/>
      <c r="HH52" s="118"/>
      <c r="HI52" s="118"/>
      <c r="HJ52" s="118">
        <f>データ!BJ7</f>
        <v>100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49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t="str">
        <f>データ!BC7</f>
        <v>-</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t="str">
        <f>データ!BN7</f>
        <v>-</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t="str">
        <f>データ!BY7</f>
        <v>-</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10595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t="str">
        <f>データ!DC7</f>
        <v>-</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t="str">
        <f>データ!DH7</f>
        <v>-</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E++gldjsLdntCGykGteRCVlmgOPvW8sGC4wRNYP9zA0KqfmXRemiWAdPb1kG6RhtR1R7ri0bkOxrmDJBQSRUQ==" saltValue="LpxOugFxZ6dcvwRg+ZJ0K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106</v>
      </c>
      <c r="AW5" s="59" t="s">
        <v>102</v>
      </c>
      <c r="AX5" s="59" t="s">
        <v>107</v>
      </c>
      <c r="AY5" s="59" t="s">
        <v>104</v>
      </c>
      <c r="AZ5" s="59" t="s">
        <v>94</v>
      </c>
      <c r="BA5" s="59" t="s">
        <v>95</v>
      </c>
      <c r="BB5" s="59" t="s">
        <v>96</v>
      </c>
      <c r="BC5" s="59" t="s">
        <v>97</v>
      </c>
      <c r="BD5" s="59" t="s">
        <v>98</v>
      </c>
      <c r="BE5" s="59" t="s">
        <v>99</v>
      </c>
      <c r="BF5" s="59" t="s">
        <v>100</v>
      </c>
      <c r="BG5" s="59" t="s">
        <v>106</v>
      </c>
      <c r="BH5" s="59" t="s">
        <v>91</v>
      </c>
      <c r="BI5" s="59" t="s">
        <v>108</v>
      </c>
      <c r="BJ5" s="59" t="s">
        <v>109</v>
      </c>
      <c r="BK5" s="59" t="s">
        <v>94</v>
      </c>
      <c r="BL5" s="59" t="s">
        <v>95</v>
      </c>
      <c r="BM5" s="59" t="s">
        <v>96</v>
      </c>
      <c r="BN5" s="59" t="s">
        <v>97</v>
      </c>
      <c r="BO5" s="59" t="s">
        <v>98</v>
      </c>
      <c r="BP5" s="59" t="s">
        <v>99</v>
      </c>
      <c r="BQ5" s="59" t="s">
        <v>89</v>
      </c>
      <c r="BR5" s="59" t="s">
        <v>110</v>
      </c>
      <c r="BS5" s="59" t="s">
        <v>91</v>
      </c>
      <c r="BT5" s="59" t="s">
        <v>108</v>
      </c>
      <c r="BU5" s="59" t="s">
        <v>93</v>
      </c>
      <c r="BV5" s="59" t="s">
        <v>94</v>
      </c>
      <c r="BW5" s="59" t="s">
        <v>95</v>
      </c>
      <c r="BX5" s="59" t="s">
        <v>96</v>
      </c>
      <c r="BY5" s="59" t="s">
        <v>97</v>
      </c>
      <c r="BZ5" s="59" t="s">
        <v>98</v>
      </c>
      <c r="CA5" s="59" t="s">
        <v>99</v>
      </c>
      <c r="CB5" s="59" t="s">
        <v>100</v>
      </c>
      <c r="CC5" s="59" t="s">
        <v>106</v>
      </c>
      <c r="CD5" s="59" t="s">
        <v>111</v>
      </c>
      <c r="CE5" s="59" t="s">
        <v>112</v>
      </c>
      <c r="CF5" s="59" t="s">
        <v>93</v>
      </c>
      <c r="CG5" s="59" t="s">
        <v>94</v>
      </c>
      <c r="CH5" s="59" t="s">
        <v>95</v>
      </c>
      <c r="CI5" s="59" t="s">
        <v>96</v>
      </c>
      <c r="CJ5" s="59" t="s">
        <v>97</v>
      </c>
      <c r="CK5" s="59" t="s">
        <v>98</v>
      </c>
      <c r="CL5" s="59" t="s">
        <v>99</v>
      </c>
      <c r="CM5" s="150"/>
      <c r="CN5" s="150"/>
      <c r="CO5" s="59" t="s">
        <v>100</v>
      </c>
      <c r="CP5" s="59" t="s">
        <v>110</v>
      </c>
      <c r="CQ5" s="59" t="s">
        <v>91</v>
      </c>
      <c r="CR5" s="59" t="s">
        <v>108</v>
      </c>
      <c r="CS5" s="59" t="s">
        <v>104</v>
      </c>
      <c r="CT5" s="59" t="s">
        <v>94</v>
      </c>
      <c r="CU5" s="59" t="s">
        <v>95</v>
      </c>
      <c r="CV5" s="59" t="s">
        <v>96</v>
      </c>
      <c r="CW5" s="59" t="s">
        <v>97</v>
      </c>
      <c r="CX5" s="59" t="s">
        <v>98</v>
      </c>
      <c r="CY5" s="59" t="s">
        <v>99</v>
      </c>
      <c r="CZ5" s="59" t="s">
        <v>100</v>
      </c>
      <c r="DA5" s="59" t="s">
        <v>106</v>
      </c>
      <c r="DB5" s="59" t="s">
        <v>91</v>
      </c>
      <c r="DC5" s="59" t="s">
        <v>112</v>
      </c>
      <c r="DD5" s="59" t="s">
        <v>104</v>
      </c>
      <c r="DE5" s="59" t="s">
        <v>94</v>
      </c>
      <c r="DF5" s="59" t="s">
        <v>95</v>
      </c>
      <c r="DG5" s="59" t="s">
        <v>96</v>
      </c>
      <c r="DH5" s="59" t="s">
        <v>97</v>
      </c>
      <c r="DI5" s="59" t="s">
        <v>98</v>
      </c>
      <c r="DJ5" s="59" t="s">
        <v>35</v>
      </c>
      <c r="DK5" s="59" t="s">
        <v>113</v>
      </c>
      <c r="DL5" s="59" t="s">
        <v>106</v>
      </c>
      <c r="DM5" s="59" t="s">
        <v>114</v>
      </c>
      <c r="DN5" s="59" t="s">
        <v>108</v>
      </c>
      <c r="DO5" s="59" t="s">
        <v>104</v>
      </c>
      <c r="DP5" s="59" t="s">
        <v>94</v>
      </c>
      <c r="DQ5" s="59" t="s">
        <v>95</v>
      </c>
      <c r="DR5" s="59" t="s">
        <v>96</v>
      </c>
      <c r="DS5" s="59" t="s">
        <v>97</v>
      </c>
      <c r="DT5" s="59" t="s">
        <v>98</v>
      </c>
      <c r="DU5" s="59" t="s">
        <v>99</v>
      </c>
    </row>
    <row r="6" spans="1:125" s="66" customFormat="1" x14ac:dyDescent="0.15">
      <c r="A6" s="49" t="s">
        <v>115</v>
      </c>
      <c r="B6" s="60">
        <f>B8</f>
        <v>2019</v>
      </c>
      <c r="C6" s="60">
        <f t="shared" ref="C6:X6" si="1">C8</f>
        <v>352080</v>
      </c>
      <c r="D6" s="60">
        <f t="shared" si="1"/>
        <v>47</v>
      </c>
      <c r="E6" s="60">
        <f t="shared" si="1"/>
        <v>14</v>
      </c>
      <c r="F6" s="60">
        <f t="shared" si="1"/>
        <v>0</v>
      </c>
      <c r="G6" s="60">
        <f t="shared" si="1"/>
        <v>5</v>
      </c>
      <c r="H6" s="60" t="str">
        <f>SUBSTITUTE(H8,"　","")</f>
        <v>山口県岩国市</v>
      </c>
      <c r="I6" s="60" t="str">
        <f t="shared" si="1"/>
        <v>岩国駅東口自動二輪車等駐車場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v>
      </c>
      <c r="S6" s="62" t="str">
        <f t="shared" si="1"/>
        <v>駅</v>
      </c>
      <c r="T6" s="62" t="str">
        <f t="shared" si="1"/>
        <v>無</v>
      </c>
      <c r="U6" s="63">
        <f t="shared" si="1"/>
        <v>196</v>
      </c>
      <c r="V6" s="63">
        <f t="shared" si="1"/>
        <v>36</v>
      </c>
      <c r="W6" s="63" t="str">
        <f t="shared" si="1"/>
        <v>-</v>
      </c>
      <c r="X6" s="62" t="str">
        <f t="shared" si="1"/>
        <v>利用料金制</v>
      </c>
      <c r="Y6" s="64" t="e">
        <f>IF(Y8="-",NA(),Y8)</f>
        <v>#N/A</v>
      </c>
      <c r="Z6" s="64" t="e">
        <f t="shared" ref="Z6:AH6" si="2">IF(Z8="-",NA(),Z8)</f>
        <v>#N/A</v>
      </c>
      <c r="AA6" s="64" t="e">
        <f t="shared" si="2"/>
        <v>#N/A</v>
      </c>
      <c r="AB6" s="64" t="e">
        <f t="shared" si="2"/>
        <v>#N/A</v>
      </c>
      <c r="AC6" s="64">
        <f t="shared" si="2"/>
        <v>0</v>
      </c>
      <c r="AD6" s="64" t="e">
        <f t="shared" si="2"/>
        <v>#N/A</v>
      </c>
      <c r="AE6" s="64" t="e">
        <f t="shared" si="2"/>
        <v>#N/A</v>
      </c>
      <c r="AF6" s="64" t="e">
        <f t="shared" si="2"/>
        <v>#N/A</v>
      </c>
      <c r="AG6" s="64" t="e">
        <f t="shared" si="2"/>
        <v>#N/A</v>
      </c>
      <c r="AH6" s="64">
        <f t="shared" si="2"/>
        <v>756.6</v>
      </c>
      <c r="AI6" s="61" t="str">
        <f>IF(AI8="-","",IF(AI8="-","【-】","【"&amp;SUBSTITUTE(TEXT(AI8,"#,##0.0"),"-","△")&amp;"】"))</f>
        <v>【619.1】</v>
      </c>
      <c r="AJ6" s="64" t="e">
        <f>IF(AJ8="-",NA(),AJ8)</f>
        <v>#N/A</v>
      </c>
      <c r="AK6" s="64" t="e">
        <f t="shared" ref="AK6:AS6" si="3">IF(AK8="-",NA(),AK8)</f>
        <v>#N/A</v>
      </c>
      <c r="AL6" s="64" t="e">
        <f t="shared" si="3"/>
        <v>#N/A</v>
      </c>
      <c r="AM6" s="64" t="e">
        <f t="shared" si="3"/>
        <v>#N/A</v>
      </c>
      <c r="AN6" s="64">
        <f t="shared" si="3"/>
        <v>0</v>
      </c>
      <c r="AO6" s="64" t="e">
        <f t="shared" si="3"/>
        <v>#N/A</v>
      </c>
      <c r="AP6" s="64" t="e">
        <f t="shared" si="3"/>
        <v>#N/A</v>
      </c>
      <c r="AQ6" s="64" t="e">
        <f t="shared" si="3"/>
        <v>#N/A</v>
      </c>
      <c r="AR6" s="64" t="e">
        <f t="shared" si="3"/>
        <v>#N/A</v>
      </c>
      <c r="AS6" s="64">
        <f t="shared" si="3"/>
        <v>2</v>
      </c>
      <c r="AT6" s="61" t="str">
        <f>IF(AT8="-","",IF(AT8="-","【-】","【"&amp;SUBSTITUTE(TEXT(AT8,"#,##0.0"),"-","△")&amp;"】"))</f>
        <v>【2.3】</v>
      </c>
      <c r="AU6" s="65" t="e">
        <f>IF(AU8="-",NA(),AU8)</f>
        <v>#N/A</v>
      </c>
      <c r="AV6" s="65" t="e">
        <f t="shared" ref="AV6:BD6" si="4">IF(AV8="-",NA(),AV8)</f>
        <v>#N/A</v>
      </c>
      <c r="AW6" s="65" t="e">
        <f t="shared" si="4"/>
        <v>#N/A</v>
      </c>
      <c r="AX6" s="65" t="e">
        <f t="shared" si="4"/>
        <v>#N/A</v>
      </c>
      <c r="AY6" s="65">
        <f t="shared" si="4"/>
        <v>0</v>
      </c>
      <c r="AZ6" s="65" t="e">
        <f t="shared" si="4"/>
        <v>#N/A</v>
      </c>
      <c r="BA6" s="65" t="e">
        <f t="shared" si="4"/>
        <v>#N/A</v>
      </c>
      <c r="BB6" s="65" t="e">
        <f t="shared" si="4"/>
        <v>#N/A</v>
      </c>
      <c r="BC6" s="65" t="e">
        <f t="shared" si="4"/>
        <v>#N/A</v>
      </c>
      <c r="BD6" s="65">
        <f t="shared" si="4"/>
        <v>15</v>
      </c>
      <c r="BE6" s="63" t="str">
        <f>IF(BE8="-","",IF(BE8="-","【-】","【"&amp;SUBSTITUTE(TEXT(BE8,"#,##0"),"-","△")&amp;"】"))</f>
        <v>【17】</v>
      </c>
      <c r="BF6" s="64" t="e">
        <f>IF(BF8="-",NA(),BF8)</f>
        <v>#N/A</v>
      </c>
      <c r="BG6" s="64" t="e">
        <f t="shared" ref="BG6:BO6" si="5">IF(BG8="-",NA(),BG8)</f>
        <v>#N/A</v>
      </c>
      <c r="BH6" s="64" t="e">
        <f t="shared" si="5"/>
        <v>#N/A</v>
      </c>
      <c r="BI6" s="64" t="e">
        <f t="shared" si="5"/>
        <v>#N/A</v>
      </c>
      <c r="BJ6" s="64">
        <f t="shared" si="5"/>
        <v>100</v>
      </c>
      <c r="BK6" s="64" t="e">
        <f t="shared" si="5"/>
        <v>#N/A</v>
      </c>
      <c r="BL6" s="64" t="e">
        <f t="shared" si="5"/>
        <v>#N/A</v>
      </c>
      <c r="BM6" s="64" t="e">
        <f t="shared" si="5"/>
        <v>#N/A</v>
      </c>
      <c r="BN6" s="64" t="e">
        <f t="shared" si="5"/>
        <v>#N/A</v>
      </c>
      <c r="BO6" s="64">
        <f t="shared" si="5"/>
        <v>33.9</v>
      </c>
      <c r="BP6" s="61" t="str">
        <f>IF(BP8="-","",IF(BP8="-","【-】","【"&amp;SUBSTITUTE(TEXT(BP8,"#,##0.0"),"-","△")&amp;"】"))</f>
        <v>【20.8】</v>
      </c>
      <c r="BQ6" s="65" t="e">
        <f>IF(BQ8="-",NA(),BQ8)</f>
        <v>#N/A</v>
      </c>
      <c r="BR6" s="65" t="e">
        <f t="shared" ref="BR6:BZ6" si="6">IF(BR8="-",NA(),BR8)</f>
        <v>#N/A</v>
      </c>
      <c r="BS6" s="65" t="e">
        <f t="shared" si="6"/>
        <v>#N/A</v>
      </c>
      <c r="BT6" s="65" t="e">
        <f t="shared" si="6"/>
        <v>#N/A</v>
      </c>
      <c r="BU6" s="65">
        <f t="shared" si="6"/>
        <v>49</v>
      </c>
      <c r="BV6" s="65" t="e">
        <f t="shared" si="6"/>
        <v>#N/A</v>
      </c>
      <c r="BW6" s="65" t="e">
        <f t="shared" si="6"/>
        <v>#N/A</v>
      </c>
      <c r="BX6" s="65" t="e">
        <f t="shared" si="6"/>
        <v>#N/A</v>
      </c>
      <c r="BY6" s="65" t="e">
        <f t="shared" si="6"/>
        <v>#N/A</v>
      </c>
      <c r="BZ6" s="65">
        <f t="shared" si="6"/>
        <v>8265</v>
      </c>
      <c r="CA6" s="63" t="str">
        <f>IF(CA8="-","",IF(CA8="-","【-】","【"&amp;SUBSTITUTE(TEXT(CA8,"#,##0"),"-","△")&amp;"】"))</f>
        <v>【14,290】</v>
      </c>
      <c r="CB6" s="64"/>
      <c r="CC6" s="64"/>
      <c r="CD6" s="64"/>
      <c r="CE6" s="64"/>
      <c r="CF6" s="64"/>
      <c r="CG6" s="64"/>
      <c r="CH6" s="64"/>
      <c r="CI6" s="64"/>
      <c r="CJ6" s="64"/>
      <c r="CK6" s="64"/>
      <c r="CL6" s="61" t="s">
        <v>116</v>
      </c>
      <c r="CM6" s="63">
        <f t="shared" ref="CM6:CN6" si="7">CM8</f>
        <v>10595</v>
      </c>
      <c r="CN6" s="63">
        <f t="shared" si="7"/>
        <v>0</v>
      </c>
      <c r="CO6" s="64"/>
      <c r="CP6" s="64"/>
      <c r="CQ6" s="64"/>
      <c r="CR6" s="64"/>
      <c r="CS6" s="64"/>
      <c r="CT6" s="64"/>
      <c r="CU6" s="64"/>
      <c r="CV6" s="64"/>
      <c r="CW6" s="64"/>
      <c r="CX6" s="64"/>
      <c r="CY6" s="61" t="s">
        <v>117</v>
      </c>
      <c r="CZ6" s="64" t="e">
        <f>IF(CZ8="-",NA(),CZ8)</f>
        <v>#N/A</v>
      </c>
      <c r="DA6" s="64" t="e">
        <f t="shared" ref="DA6:DI6" si="8">IF(DA8="-",NA(),DA8)</f>
        <v>#N/A</v>
      </c>
      <c r="DB6" s="64" t="e">
        <f t="shared" si="8"/>
        <v>#N/A</v>
      </c>
      <c r="DC6" s="64" t="e">
        <f t="shared" si="8"/>
        <v>#N/A</v>
      </c>
      <c r="DD6" s="64">
        <f t="shared" si="8"/>
        <v>0</v>
      </c>
      <c r="DE6" s="64" t="e">
        <f t="shared" si="8"/>
        <v>#N/A</v>
      </c>
      <c r="DF6" s="64" t="e">
        <f t="shared" si="8"/>
        <v>#N/A</v>
      </c>
      <c r="DG6" s="64" t="e">
        <f t="shared" si="8"/>
        <v>#N/A</v>
      </c>
      <c r="DH6" s="64" t="e">
        <f t="shared" si="8"/>
        <v>#N/A</v>
      </c>
      <c r="DI6" s="64">
        <f t="shared" si="8"/>
        <v>54.7</v>
      </c>
      <c r="DJ6" s="61" t="str">
        <f>IF(DJ8="-","",IF(DJ8="-","【-】","【"&amp;SUBSTITUTE(TEXT(DJ8,"#,##0.0"),"-","△")&amp;"】"))</f>
        <v>【425.4】</v>
      </c>
      <c r="DK6" s="64" t="e">
        <f>IF(DK8="-",NA(),DK8)</f>
        <v>#N/A</v>
      </c>
      <c r="DL6" s="64" t="e">
        <f t="shared" ref="DL6:DT6" si="9">IF(DL8="-",NA(),DL8)</f>
        <v>#N/A</v>
      </c>
      <c r="DM6" s="64" t="e">
        <f t="shared" si="9"/>
        <v>#N/A</v>
      </c>
      <c r="DN6" s="64" t="e">
        <f t="shared" si="9"/>
        <v>#N/A</v>
      </c>
      <c r="DO6" s="64">
        <f t="shared" si="9"/>
        <v>44.4</v>
      </c>
      <c r="DP6" s="64" t="e">
        <f t="shared" si="9"/>
        <v>#N/A</v>
      </c>
      <c r="DQ6" s="64" t="e">
        <f t="shared" si="9"/>
        <v>#N/A</v>
      </c>
      <c r="DR6" s="64" t="e">
        <f t="shared" si="9"/>
        <v>#N/A</v>
      </c>
      <c r="DS6" s="64" t="e">
        <f t="shared" si="9"/>
        <v>#N/A</v>
      </c>
      <c r="DT6" s="64">
        <f t="shared" si="9"/>
        <v>289.2</v>
      </c>
      <c r="DU6" s="61" t="str">
        <f>IF(DU8="-","",IF(DU8="-","【-】","【"&amp;SUBSTITUTE(TEXT(DU8,"#,##0.0"),"-","△")&amp;"】"))</f>
        <v>【205.9】</v>
      </c>
    </row>
    <row r="7" spans="1:125" s="66" customFormat="1" x14ac:dyDescent="0.15">
      <c r="A7" s="49" t="s">
        <v>118</v>
      </c>
      <c r="B7" s="60">
        <f t="shared" ref="B7:X7" si="10">B8</f>
        <v>2019</v>
      </c>
      <c r="C7" s="60">
        <f t="shared" si="10"/>
        <v>352080</v>
      </c>
      <c r="D7" s="60">
        <f t="shared" si="10"/>
        <v>47</v>
      </c>
      <c r="E7" s="60">
        <f t="shared" si="10"/>
        <v>14</v>
      </c>
      <c r="F7" s="60">
        <f t="shared" si="10"/>
        <v>0</v>
      </c>
      <c r="G7" s="60">
        <f t="shared" si="10"/>
        <v>5</v>
      </c>
      <c r="H7" s="60" t="str">
        <f t="shared" si="10"/>
        <v>山口県　岩国市</v>
      </c>
      <c r="I7" s="60" t="str">
        <f t="shared" si="10"/>
        <v>岩国駅東口自動二輪車等駐車場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v>
      </c>
      <c r="S7" s="62" t="str">
        <f t="shared" si="10"/>
        <v>駅</v>
      </c>
      <c r="T7" s="62" t="str">
        <f t="shared" si="10"/>
        <v>無</v>
      </c>
      <c r="U7" s="63">
        <f t="shared" si="10"/>
        <v>196</v>
      </c>
      <c r="V7" s="63">
        <f t="shared" si="10"/>
        <v>36</v>
      </c>
      <c r="W7" s="63" t="str">
        <f t="shared" si="10"/>
        <v>-</v>
      </c>
      <c r="X7" s="62" t="str">
        <f t="shared" si="10"/>
        <v>利用料金制</v>
      </c>
      <c r="Y7" s="64" t="str">
        <f>Y8</f>
        <v>-</v>
      </c>
      <c r="Z7" s="64" t="str">
        <f t="shared" ref="Z7:AH7" si="11">Z8</f>
        <v>-</v>
      </c>
      <c r="AA7" s="64" t="str">
        <f t="shared" si="11"/>
        <v>-</v>
      </c>
      <c r="AB7" s="64" t="str">
        <f t="shared" si="11"/>
        <v>-</v>
      </c>
      <c r="AC7" s="64">
        <f t="shared" si="11"/>
        <v>0</v>
      </c>
      <c r="AD7" s="64" t="str">
        <f t="shared" si="11"/>
        <v>-</v>
      </c>
      <c r="AE7" s="64" t="str">
        <f t="shared" si="11"/>
        <v>-</v>
      </c>
      <c r="AF7" s="64" t="str">
        <f t="shared" si="11"/>
        <v>-</v>
      </c>
      <c r="AG7" s="64" t="str">
        <f t="shared" si="11"/>
        <v>-</v>
      </c>
      <c r="AH7" s="64">
        <f t="shared" si="11"/>
        <v>756.6</v>
      </c>
      <c r="AI7" s="61"/>
      <c r="AJ7" s="64" t="str">
        <f>AJ8</f>
        <v>-</v>
      </c>
      <c r="AK7" s="64" t="str">
        <f t="shared" ref="AK7:AS7" si="12">AK8</f>
        <v>-</v>
      </c>
      <c r="AL7" s="64" t="str">
        <f t="shared" si="12"/>
        <v>-</v>
      </c>
      <c r="AM7" s="64" t="str">
        <f t="shared" si="12"/>
        <v>-</v>
      </c>
      <c r="AN7" s="64">
        <f t="shared" si="12"/>
        <v>0</v>
      </c>
      <c r="AO7" s="64" t="str">
        <f t="shared" si="12"/>
        <v>-</v>
      </c>
      <c r="AP7" s="64" t="str">
        <f t="shared" si="12"/>
        <v>-</v>
      </c>
      <c r="AQ7" s="64" t="str">
        <f t="shared" si="12"/>
        <v>-</v>
      </c>
      <c r="AR7" s="64" t="str">
        <f t="shared" si="12"/>
        <v>-</v>
      </c>
      <c r="AS7" s="64">
        <f t="shared" si="12"/>
        <v>2</v>
      </c>
      <c r="AT7" s="61"/>
      <c r="AU7" s="65" t="str">
        <f>AU8</f>
        <v>-</v>
      </c>
      <c r="AV7" s="65" t="str">
        <f t="shared" ref="AV7:BD7" si="13">AV8</f>
        <v>-</v>
      </c>
      <c r="AW7" s="65" t="str">
        <f t="shared" si="13"/>
        <v>-</v>
      </c>
      <c r="AX7" s="65" t="str">
        <f t="shared" si="13"/>
        <v>-</v>
      </c>
      <c r="AY7" s="65">
        <f t="shared" si="13"/>
        <v>0</v>
      </c>
      <c r="AZ7" s="65" t="str">
        <f t="shared" si="13"/>
        <v>-</v>
      </c>
      <c r="BA7" s="65" t="str">
        <f t="shared" si="13"/>
        <v>-</v>
      </c>
      <c r="BB7" s="65" t="str">
        <f t="shared" si="13"/>
        <v>-</v>
      </c>
      <c r="BC7" s="65" t="str">
        <f t="shared" si="13"/>
        <v>-</v>
      </c>
      <c r="BD7" s="65">
        <f t="shared" si="13"/>
        <v>15</v>
      </c>
      <c r="BE7" s="63"/>
      <c r="BF7" s="64" t="str">
        <f>BF8</f>
        <v>-</v>
      </c>
      <c r="BG7" s="64" t="str">
        <f t="shared" ref="BG7:BO7" si="14">BG8</f>
        <v>-</v>
      </c>
      <c r="BH7" s="64" t="str">
        <f t="shared" si="14"/>
        <v>-</v>
      </c>
      <c r="BI7" s="64" t="str">
        <f t="shared" si="14"/>
        <v>-</v>
      </c>
      <c r="BJ7" s="64">
        <f t="shared" si="14"/>
        <v>100</v>
      </c>
      <c r="BK7" s="64" t="str">
        <f t="shared" si="14"/>
        <v>-</v>
      </c>
      <c r="BL7" s="64" t="str">
        <f t="shared" si="14"/>
        <v>-</v>
      </c>
      <c r="BM7" s="64" t="str">
        <f t="shared" si="14"/>
        <v>-</v>
      </c>
      <c r="BN7" s="64" t="str">
        <f t="shared" si="14"/>
        <v>-</v>
      </c>
      <c r="BO7" s="64">
        <f t="shared" si="14"/>
        <v>33.9</v>
      </c>
      <c r="BP7" s="61"/>
      <c r="BQ7" s="65" t="str">
        <f>BQ8</f>
        <v>-</v>
      </c>
      <c r="BR7" s="65" t="str">
        <f t="shared" ref="BR7:BZ7" si="15">BR8</f>
        <v>-</v>
      </c>
      <c r="BS7" s="65" t="str">
        <f t="shared" si="15"/>
        <v>-</v>
      </c>
      <c r="BT7" s="65" t="str">
        <f t="shared" si="15"/>
        <v>-</v>
      </c>
      <c r="BU7" s="65">
        <f t="shared" si="15"/>
        <v>49</v>
      </c>
      <c r="BV7" s="65" t="str">
        <f t="shared" si="15"/>
        <v>-</v>
      </c>
      <c r="BW7" s="65" t="str">
        <f t="shared" si="15"/>
        <v>-</v>
      </c>
      <c r="BX7" s="65" t="str">
        <f t="shared" si="15"/>
        <v>-</v>
      </c>
      <c r="BY7" s="65" t="str">
        <f t="shared" si="15"/>
        <v>-</v>
      </c>
      <c r="BZ7" s="65">
        <f t="shared" si="15"/>
        <v>8265</v>
      </c>
      <c r="CA7" s="63"/>
      <c r="CB7" s="64" t="s">
        <v>119</v>
      </c>
      <c r="CC7" s="64" t="s">
        <v>119</v>
      </c>
      <c r="CD7" s="64" t="s">
        <v>119</v>
      </c>
      <c r="CE7" s="64" t="s">
        <v>119</v>
      </c>
      <c r="CF7" s="64" t="s">
        <v>119</v>
      </c>
      <c r="CG7" s="64" t="s">
        <v>119</v>
      </c>
      <c r="CH7" s="64" t="s">
        <v>119</v>
      </c>
      <c r="CI7" s="64" t="s">
        <v>119</v>
      </c>
      <c r="CJ7" s="64" t="s">
        <v>119</v>
      </c>
      <c r="CK7" s="64" t="s">
        <v>117</v>
      </c>
      <c r="CL7" s="61"/>
      <c r="CM7" s="63">
        <f>CM8</f>
        <v>10595</v>
      </c>
      <c r="CN7" s="63">
        <f>CN8</f>
        <v>0</v>
      </c>
      <c r="CO7" s="64" t="s">
        <v>119</v>
      </c>
      <c r="CP7" s="64" t="s">
        <v>119</v>
      </c>
      <c r="CQ7" s="64" t="s">
        <v>119</v>
      </c>
      <c r="CR7" s="64" t="s">
        <v>119</v>
      </c>
      <c r="CS7" s="64" t="s">
        <v>119</v>
      </c>
      <c r="CT7" s="64" t="s">
        <v>119</v>
      </c>
      <c r="CU7" s="64" t="s">
        <v>119</v>
      </c>
      <c r="CV7" s="64" t="s">
        <v>119</v>
      </c>
      <c r="CW7" s="64" t="s">
        <v>119</v>
      </c>
      <c r="CX7" s="64" t="s">
        <v>117</v>
      </c>
      <c r="CY7" s="61"/>
      <c r="CZ7" s="64" t="str">
        <f>CZ8</f>
        <v>-</v>
      </c>
      <c r="DA7" s="64" t="str">
        <f t="shared" ref="DA7:DI7" si="16">DA8</f>
        <v>-</v>
      </c>
      <c r="DB7" s="64" t="str">
        <f t="shared" si="16"/>
        <v>-</v>
      </c>
      <c r="DC7" s="64" t="str">
        <f t="shared" si="16"/>
        <v>-</v>
      </c>
      <c r="DD7" s="64">
        <f t="shared" si="16"/>
        <v>0</v>
      </c>
      <c r="DE7" s="64" t="str">
        <f t="shared" si="16"/>
        <v>-</v>
      </c>
      <c r="DF7" s="64" t="str">
        <f t="shared" si="16"/>
        <v>-</v>
      </c>
      <c r="DG7" s="64" t="str">
        <f t="shared" si="16"/>
        <v>-</v>
      </c>
      <c r="DH7" s="64" t="str">
        <f t="shared" si="16"/>
        <v>-</v>
      </c>
      <c r="DI7" s="64">
        <f t="shared" si="16"/>
        <v>54.7</v>
      </c>
      <c r="DJ7" s="61"/>
      <c r="DK7" s="64" t="str">
        <f>DK8</f>
        <v>-</v>
      </c>
      <c r="DL7" s="64" t="str">
        <f t="shared" ref="DL7:DT7" si="17">DL8</f>
        <v>-</v>
      </c>
      <c r="DM7" s="64" t="str">
        <f t="shared" si="17"/>
        <v>-</v>
      </c>
      <c r="DN7" s="64" t="str">
        <f t="shared" si="17"/>
        <v>-</v>
      </c>
      <c r="DO7" s="64">
        <f t="shared" si="17"/>
        <v>44.4</v>
      </c>
      <c r="DP7" s="64" t="str">
        <f t="shared" si="17"/>
        <v>-</v>
      </c>
      <c r="DQ7" s="64" t="str">
        <f t="shared" si="17"/>
        <v>-</v>
      </c>
      <c r="DR7" s="64" t="str">
        <f t="shared" si="17"/>
        <v>-</v>
      </c>
      <c r="DS7" s="64" t="str">
        <f t="shared" si="17"/>
        <v>-</v>
      </c>
      <c r="DT7" s="64">
        <f t="shared" si="17"/>
        <v>289.2</v>
      </c>
      <c r="DU7" s="61"/>
    </row>
    <row r="8" spans="1:125" s="66" customFormat="1" x14ac:dyDescent="0.15">
      <c r="A8" s="49"/>
      <c r="B8" s="67">
        <v>2019</v>
      </c>
      <c r="C8" s="67">
        <v>352080</v>
      </c>
      <c r="D8" s="67">
        <v>47</v>
      </c>
      <c r="E8" s="67">
        <v>14</v>
      </c>
      <c r="F8" s="67">
        <v>0</v>
      </c>
      <c r="G8" s="67">
        <v>5</v>
      </c>
      <c r="H8" s="67" t="s">
        <v>120</v>
      </c>
      <c r="I8" s="67" t="s">
        <v>121</v>
      </c>
      <c r="J8" s="67" t="s">
        <v>122</v>
      </c>
      <c r="K8" s="67" t="s">
        <v>123</v>
      </c>
      <c r="L8" s="67" t="s">
        <v>124</v>
      </c>
      <c r="M8" s="67" t="s">
        <v>125</v>
      </c>
      <c r="N8" s="67" t="s">
        <v>126</v>
      </c>
      <c r="O8" s="68" t="s">
        <v>127</v>
      </c>
      <c r="P8" s="69" t="s">
        <v>128</v>
      </c>
      <c r="Q8" s="69" t="s">
        <v>129</v>
      </c>
      <c r="R8" s="70">
        <v>1</v>
      </c>
      <c r="S8" s="69" t="s">
        <v>130</v>
      </c>
      <c r="T8" s="69" t="s">
        <v>131</v>
      </c>
      <c r="U8" s="70">
        <v>196</v>
      </c>
      <c r="V8" s="70">
        <v>36</v>
      </c>
      <c r="W8" s="70" t="s">
        <v>124</v>
      </c>
      <c r="X8" s="69" t="s">
        <v>132</v>
      </c>
      <c r="Y8" s="71" t="s">
        <v>124</v>
      </c>
      <c r="Z8" s="71" t="s">
        <v>124</v>
      </c>
      <c r="AA8" s="71" t="s">
        <v>124</v>
      </c>
      <c r="AB8" s="71" t="s">
        <v>124</v>
      </c>
      <c r="AC8" s="71">
        <v>0</v>
      </c>
      <c r="AD8" s="71" t="s">
        <v>124</v>
      </c>
      <c r="AE8" s="71" t="s">
        <v>124</v>
      </c>
      <c r="AF8" s="71" t="s">
        <v>124</v>
      </c>
      <c r="AG8" s="71" t="s">
        <v>124</v>
      </c>
      <c r="AH8" s="71">
        <v>756.6</v>
      </c>
      <c r="AI8" s="68">
        <v>619.1</v>
      </c>
      <c r="AJ8" s="71" t="s">
        <v>124</v>
      </c>
      <c r="AK8" s="71" t="s">
        <v>124</v>
      </c>
      <c r="AL8" s="71" t="s">
        <v>124</v>
      </c>
      <c r="AM8" s="71" t="s">
        <v>124</v>
      </c>
      <c r="AN8" s="71">
        <v>0</v>
      </c>
      <c r="AO8" s="71" t="s">
        <v>124</v>
      </c>
      <c r="AP8" s="71" t="s">
        <v>124</v>
      </c>
      <c r="AQ8" s="71" t="s">
        <v>124</v>
      </c>
      <c r="AR8" s="71" t="s">
        <v>124</v>
      </c>
      <c r="AS8" s="71">
        <v>2</v>
      </c>
      <c r="AT8" s="68">
        <v>2.2999999999999998</v>
      </c>
      <c r="AU8" s="72" t="s">
        <v>124</v>
      </c>
      <c r="AV8" s="72" t="s">
        <v>124</v>
      </c>
      <c r="AW8" s="72" t="s">
        <v>124</v>
      </c>
      <c r="AX8" s="72" t="s">
        <v>124</v>
      </c>
      <c r="AY8" s="72">
        <v>0</v>
      </c>
      <c r="AZ8" s="72" t="s">
        <v>124</v>
      </c>
      <c r="BA8" s="72" t="s">
        <v>124</v>
      </c>
      <c r="BB8" s="72" t="s">
        <v>124</v>
      </c>
      <c r="BC8" s="72" t="s">
        <v>124</v>
      </c>
      <c r="BD8" s="72">
        <v>15</v>
      </c>
      <c r="BE8" s="72">
        <v>17</v>
      </c>
      <c r="BF8" s="71" t="s">
        <v>124</v>
      </c>
      <c r="BG8" s="71" t="s">
        <v>124</v>
      </c>
      <c r="BH8" s="71" t="s">
        <v>124</v>
      </c>
      <c r="BI8" s="71" t="s">
        <v>124</v>
      </c>
      <c r="BJ8" s="71">
        <v>100</v>
      </c>
      <c r="BK8" s="71" t="s">
        <v>124</v>
      </c>
      <c r="BL8" s="71" t="s">
        <v>124</v>
      </c>
      <c r="BM8" s="71" t="s">
        <v>124</v>
      </c>
      <c r="BN8" s="71" t="s">
        <v>124</v>
      </c>
      <c r="BO8" s="71">
        <v>33.9</v>
      </c>
      <c r="BP8" s="68">
        <v>20.8</v>
      </c>
      <c r="BQ8" s="72" t="s">
        <v>124</v>
      </c>
      <c r="BR8" s="72" t="s">
        <v>124</v>
      </c>
      <c r="BS8" s="72" t="s">
        <v>124</v>
      </c>
      <c r="BT8" s="73" t="s">
        <v>124</v>
      </c>
      <c r="BU8" s="73">
        <v>49</v>
      </c>
      <c r="BV8" s="72" t="s">
        <v>124</v>
      </c>
      <c r="BW8" s="72" t="s">
        <v>124</v>
      </c>
      <c r="BX8" s="72" t="s">
        <v>124</v>
      </c>
      <c r="BY8" s="72" t="s">
        <v>124</v>
      </c>
      <c r="BZ8" s="72">
        <v>8265</v>
      </c>
      <c r="CA8" s="70">
        <v>14290</v>
      </c>
      <c r="CB8" s="71" t="s">
        <v>124</v>
      </c>
      <c r="CC8" s="71" t="s">
        <v>124</v>
      </c>
      <c r="CD8" s="71" t="s">
        <v>124</v>
      </c>
      <c r="CE8" s="71" t="s">
        <v>124</v>
      </c>
      <c r="CF8" s="71" t="s">
        <v>124</v>
      </c>
      <c r="CG8" s="71" t="s">
        <v>124</v>
      </c>
      <c r="CH8" s="71" t="s">
        <v>124</v>
      </c>
      <c r="CI8" s="71" t="s">
        <v>124</v>
      </c>
      <c r="CJ8" s="71" t="s">
        <v>124</v>
      </c>
      <c r="CK8" s="71" t="s">
        <v>124</v>
      </c>
      <c r="CL8" s="68" t="s">
        <v>124</v>
      </c>
      <c r="CM8" s="70">
        <v>10595</v>
      </c>
      <c r="CN8" s="70">
        <v>0</v>
      </c>
      <c r="CO8" s="71" t="s">
        <v>124</v>
      </c>
      <c r="CP8" s="71" t="s">
        <v>124</v>
      </c>
      <c r="CQ8" s="71" t="s">
        <v>124</v>
      </c>
      <c r="CR8" s="71" t="s">
        <v>124</v>
      </c>
      <c r="CS8" s="71" t="s">
        <v>124</v>
      </c>
      <c r="CT8" s="71" t="s">
        <v>124</v>
      </c>
      <c r="CU8" s="71" t="s">
        <v>124</v>
      </c>
      <c r="CV8" s="71" t="s">
        <v>124</v>
      </c>
      <c r="CW8" s="71" t="s">
        <v>124</v>
      </c>
      <c r="CX8" s="71" t="s">
        <v>124</v>
      </c>
      <c r="CY8" s="68" t="s">
        <v>124</v>
      </c>
      <c r="CZ8" s="71" t="s">
        <v>124</v>
      </c>
      <c r="DA8" s="71" t="s">
        <v>124</v>
      </c>
      <c r="DB8" s="71" t="s">
        <v>124</v>
      </c>
      <c r="DC8" s="71" t="s">
        <v>124</v>
      </c>
      <c r="DD8" s="71">
        <v>0</v>
      </c>
      <c r="DE8" s="71" t="s">
        <v>124</v>
      </c>
      <c r="DF8" s="71" t="s">
        <v>124</v>
      </c>
      <c r="DG8" s="71" t="s">
        <v>124</v>
      </c>
      <c r="DH8" s="71" t="s">
        <v>124</v>
      </c>
      <c r="DI8" s="71">
        <v>54.7</v>
      </c>
      <c r="DJ8" s="68">
        <v>425.4</v>
      </c>
      <c r="DK8" s="71" t="s">
        <v>124</v>
      </c>
      <c r="DL8" s="71" t="s">
        <v>124</v>
      </c>
      <c r="DM8" s="71" t="s">
        <v>124</v>
      </c>
      <c r="DN8" s="71" t="s">
        <v>124</v>
      </c>
      <c r="DO8" s="71">
        <v>44.4</v>
      </c>
      <c r="DP8" s="71" t="s">
        <v>124</v>
      </c>
      <c r="DQ8" s="71" t="s">
        <v>124</v>
      </c>
      <c r="DR8" s="71" t="s">
        <v>124</v>
      </c>
      <c r="DS8" s="71" t="s">
        <v>124</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名和　伸也</cp:lastModifiedBy>
  <cp:lastPrinted>2021-01-18T03:04:08Z</cp:lastPrinted>
  <dcterms:created xsi:type="dcterms:W3CDTF">2020-12-04T03:38:16Z</dcterms:created>
  <dcterms:modified xsi:type="dcterms:W3CDTF">2021-01-21T01:37:09Z</dcterms:modified>
  <cp:category/>
</cp:coreProperties>
</file>