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済】\05県修正回答\"/>
    </mc:Choice>
  </mc:AlternateContent>
  <workbookProtection workbookAlgorithmName="SHA-512" workbookHashValue="wkWMz26xFc5RVTKhacUhyjiEW8JjLYuDEm/82vTgO2ff2pkmMRJx/rmSNRFN+is9BZP/GYNLHZclP6CO0h8MyA==" workbookSaltValue="p0ZDuXWgW/eaWtIzmD/fFQ==" workbookSpinCount="100000" lockStructure="1"/>
  <bookViews>
    <workbookView xWindow="0" yWindow="15" windowWidth="1536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BZ51" i="4"/>
  <c r="GQ30" i="4"/>
  <c r="BZ30" i="4"/>
  <c r="LT76" i="4"/>
  <c r="GQ51" i="4"/>
  <c r="LH30" i="4"/>
  <c r="FX30" i="4"/>
  <c r="BG30" i="4"/>
  <c r="HP76" i="4"/>
  <c r="BG51" i="4"/>
  <c r="AV76" i="4"/>
  <c r="KO51" i="4"/>
  <c r="LE76" i="4"/>
  <c r="FX51" i="4"/>
  <c r="KO30" i="4"/>
  <c r="KP76" i="4"/>
  <c r="HA76" i="4"/>
  <c r="AN51" i="4"/>
  <c r="FE30" i="4"/>
  <c r="AN30" i="4"/>
  <c r="AG76" i="4"/>
  <c r="JV51" i="4"/>
  <c r="JV30" i="4"/>
  <c r="FE51" i="4"/>
  <c r="R76" i="4"/>
  <c r="KA76" i="4"/>
  <c r="EL51" i="4"/>
  <c r="JC30" i="4"/>
  <c r="U30" i="4"/>
  <c r="JC51" i="4"/>
  <c r="GL76" i="4"/>
  <c r="U51" i="4"/>
  <c r="EL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<sst xmlns="http://schemas.openxmlformats.org/spreadsheetml/2006/main" count="278" uniqueCount="130">
  <si>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</si>
  <si>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</si>
  <si>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</si>
  <si>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</si>
  <si>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</si>
  <si>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</si>
  <si>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</si>
  <si>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</si>
  <si>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</si>
  <si>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</si>
  <si>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</si>
  <si>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</si>
  <si>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</si>
  <si>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</si>
  <si>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</si>
  <si>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</si>
  <si>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</si>
  <si>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</si>
  <si>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</si>
  <si>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</si>
  <si>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</si>
  <si>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</si>
  <si>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</si>
  <si>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</si>
  <si>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</si>
  <si>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</si>
  <si>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</si>
  <si>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</si>
  <si>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</si>
  <si>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</si>
  <si>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</si>
  <si>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</si>
  <si>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</si>
  <si>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</si>
  <si>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</si>
  <si>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</si>
  <si>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</si>
  <si>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</si>
  <si>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</si>
  <si>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</si>
  <si>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</si>
  <si>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</si>
  <si>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</si>
  <si>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</si>
  <si>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</si>
  <si>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</si>
  <si>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</si>
  <si>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</si>
  <si>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</si>
  <si>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</si>
  <si>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</si>
  <si>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</si>
  <si>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</si>
  <si>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</si>
  <si>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</si>
  <si>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</si>
  <si>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</si>
  <si>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</si>
  <si>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</si>
  <si>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</si>
  <si>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</si>
  <si>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</si>
  <si>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</si>
  <si>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</si>
  <si>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</si>
  <si>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</si>
  <si>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</si>
  <si>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</si>
  <si>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</si>
  <si>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</si>
  <si>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</si>
  <si>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</si>
  <si>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</si>
  <si>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</si>
  <si>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</si>
  <si>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</si>
  <si>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</si>
  <si>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</si>
  <si>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</si>
  <si>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</si>
  <si>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</si>
  <si>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</si>
  <si>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</si>
  <si>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</si>
  <si>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</si>
  <si>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</si>
  <si>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</si>
  <si>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</si>
  <si>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</si>
  <si>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</si>
  <si>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</si>
  <si>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</si>
  <si>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</si>
  <si>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</si>
  <si>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</si>
  <si>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</si>
  <si>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</si>
  <si>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</si>
  <si>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</si>
  <si>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</si>
  <si>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</si>
  <si>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</si>
  <si>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</si>
  <si>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</si>
  <si>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</si>
  <si>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</si>
  <si>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</si>
  <si>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</si>
  <si>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宇部市</t>
  </si>
  <si>
    <t>宇部市新町有料駐車場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</si>
  <si>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</si>
  <si>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</si>
  <si>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</si>
  <si>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</si>
  <si>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</si>
  <si>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</si>
  <si>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</si>
  <si>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</si>
  <si>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</si>
  <si>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</si>
  <si>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</si>
  <si>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</si>
  <si>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</si>
  <si>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</si>
  <si>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</si>
  <si>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</si>
  <si>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当施設は、昭和49年に建設された、2階3層の立体駐車場であるが、老朽化がすすんでおり、長寿命化や設備更新などの大規模な投資が必要となっている。</t>
    <rPh sb="0" eb="3">
      <t>トウシセツ</t>
    </rPh>
    <rPh sb="5" eb="7">
      <t>ショウワ</t>
    </rPh>
    <rPh sb="9" eb="10">
      <t>ネン</t>
    </rPh>
    <rPh sb="11" eb="13">
      <t>ケンセツ</t>
    </rPh>
    <rPh sb="18" eb="19">
      <t>カイ</t>
    </rPh>
    <rPh sb="20" eb="21">
      <t>ソウ</t>
    </rPh>
    <rPh sb="22" eb="24">
      <t>リッタイ</t>
    </rPh>
    <rPh sb="24" eb="27">
      <t>チュウシャジョウ</t>
    </rPh>
    <rPh sb="59" eb="61">
      <t>トウシ</t>
    </rPh>
    <phoneticPr fontId="5"/>
  </si>
  <si>
    <t>当施設は、市街地の中央部に位置し、商業地区に集中する駐車需要に対応するために設置されたが、周辺商店街の衰退などにより、利用者が減少し、稼働率はかなり悪い状況が続いている。
通勤のための定期利用者など、一定の利用はあるが、立体式駐車場の収容台数に対して稼働率はかなり低い水準となっている。</t>
    <rPh sb="45" eb="47">
      <t>シュウヘン</t>
    </rPh>
    <phoneticPr fontId="5"/>
  </si>
  <si>
    <t>収益的収支比率は100%を大きく下回りっており、単年度赤字が続いている状況である。
売上高ＧＯＰ比率やＥＢＩＴＤＡはいずれもマイナスとなっており、収益性が非常に悪いことがわかる。
平成30年度及び令和元年度は、過年度に比べて改善しているが、これは本市新庁舎の建設工事に当たり、市庁舎駐車場が閉鎖されたため、当施設を公用車駐車場として定期貸し扱いで使用したことによるものであり、一般利用による収益は例年並みとなっている。</t>
    <rPh sb="2" eb="3">
      <t>テキ</t>
    </rPh>
    <rPh sb="3" eb="5">
      <t>シュウシ</t>
    </rPh>
    <rPh sb="5" eb="7">
      <t>ヒリツ</t>
    </rPh>
    <rPh sb="13" eb="14">
      <t>オオ</t>
    </rPh>
    <rPh sb="16" eb="18">
      <t>シタマワ</t>
    </rPh>
    <rPh sb="42" eb="44">
      <t>ウリアゲ</t>
    </rPh>
    <rPh sb="44" eb="45">
      <t>ダカ</t>
    </rPh>
    <rPh sb="48" eb="50">
      <t>ヒリツ</t>
    </rPh>
    <rPh sb="73" eb="76">
      <t>シュウエキセイ</t>
    </rPh>
    <rPh sb="77" eb="79">
      <t>ヒジョウ</t>
    </rPh>
    <rPh sb="80" eb="81">
      <t>ワル</t>
    </rPh>
    <rPh sb="96" eb="97">
      <t>オヨ</t>
    </rPh>
    <rPh sb="98" eb="99">
      <t>レイ</t>
    </rPh>
    <rPh sb="99" eb="100">
      <t>ワ</t>
    </rPh>
    <rPh sb="100" eb="101">
      <t>ガン</t>
    </rPh>
    <rPh sb="101" eb="102">
      <t>ネン</t>
    </rPh>
    <rPh sb="102" eb="103">
      <t>ド</t>
    </rPh>
    <phoneticPr fontId="5"/>
  </si>
  <si>
    <t>駐車需要やまちづくりの方向性の変化に伴い、市営駐車場の今後のあり方について検討した結果、当施設は、施設の老朽化及び需要の低さから、令和元年度をもって事業廃止とする。</t>
    <rPh sb="0" eb="2">
      <t>チュウシャ</t>
    </rPh>
    <rPh sb="2" eb="4">
      <t>ジュヨウ</t>
    </rPh>
    <rPh sb="11" eb="14">
      <t>ホウコウセイ</t>
    </rPh>
    <rPh sb="15" eb="17">
      <t>ヘンカ</t>
    </rPh>
    <rPh sb="18" eb="19">
      <t>トモナ</t>
    </rPh>
    <rPh sb="21" eb="23">
      <t>シエイ</t>
    </rPh>
    <rPh sb="23" eb="26">
      <t>チュウシャジョウ</t>
    </rPh>
    <rPh sb="27" eb="29">
      <t>コンゴ</t>
    </rPh>
    <rPh sb="32" eb="33">
      <t>カタ</t>
    </rPh>
    <rPh sb="37" eb="39">
      <t>ケントウ</t>
    </rPh>
    <rPh sb="41" eb="43">
      <t>ケッカ</t>
    </rPh>
    <rPh sb="44" eb="45">
      <t>トウ</t>
    </rPh>
    <rPh sb="45" eb="47">
      <t>シセツ</t>
    </rPh>
    <rPh sb="49" eb="51">
      <t>シセツ</t>
    </rPh>
    <rPh sb="52" eb="55">
      <t>ロウキュウカ</t>
    </rPh>
    <rPh sb="55" eb="56">
      <t>オヨ</t>
    </rPh>
    <rPh sb="57" eb="59">
      <t>ジュヨウ</t>
    </rPh>
    <rPh sb="60" eb="61">
      <t>ヒク</t>
    </rPh>
    <rPh sb="65" eb="66">
      <t>レイ</t>
    </rPh>
    <rPh sb="66" eb="67">
      <t>ワ</t>
    </rPh>
    <rPh sb="67" eb="68">
      <t>ガン</t>
    </rPh>
    <rPh sb="68" eb="69">
      <t>ネン</t>
    </rPh>
    <rPh sb="69" eb="70">
      <t>ド</t>
    </rPh>
    <rPh sb="74" eb="76">
      <t>ジギョウ</t>
    </rPh>
    <rPh sb="76" eb="78">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</si>
</sst>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49.6</c:v>
                </c:pt>
                <c:pt idx="1">
                  <c:v>47.2</c:v>
                </c:pt>
                <c:pt idx="2">
                  <c:v>39.299999999999997</c:v>
                </c:pt>
                <c:pt idx="3">
                  <c:v>92.8</c:v>
                </c:pt>
                <c:pt idx="4">
                  <c:v>53.8</c:v>
                </c:pt>
              </c:numCache>
            </c:numRef>
          </c:val>
          <c:extLst>
            <c:ext xmlns:c16="http://schemas.microsoft.com/office/drawing/2014/chart" uri="{C3380CC4-5D6E-409C-BE32-E72D297353CC}">
              <c16:uniqueId val="{00000000-5829-406E-8306-E8C2BB9EA263}"/>
            </c:ext>
          </c:extLst>
        </c:ser>
        <c:dLbls>
          <c:showLegendKey val="0"/>
          <c:showVal val="0"/>
          <c:showCatName val="0"/>
          <c:showSerName val="0"/>
          <c:showPercent val="0"/>
          <c:showBubbleSize val="0"/>
        </c:dLbls>
        <c:gapWidth val="150"/>
        <c:axId val="93082752"/>
        <c:axId val="931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5829-406E-8306-E8C2BB9EA263}"/>
            </c:ext>
          </c:extLst>
        </c:ser>
        <c:dLbls>
          <c:showLegendKey val="0"/>
          <c:showVal val="0"/>
          <c:showCatName val="0"/>
          <c:showSerName val="0"/>
          <c:showPercent val="0"/>
          <c:showBubbleSize val="0"/>
        </c:dLbls>
        <c:marker val="1"/>
        <c:smooth val="0"/>
        <c:axId val="93082752"/>
        <c:axId val="93141632"/>
      </c:lineChart>
      <c:catAx>
        <c:axId val="93082752"/>
        <c:scaling>
          <c:orientation val="minMax"/>
        </c:scaling>
        <c:delete val="1"/>
        <c:axPos val="b"/>
        <c:numFmt formatCode="General" sourceLinked="1"/>
        <c:majorTickMark val="none"/>
        <c:minorTickMark val="none"/>
        <c:tickLblPos val="none"/>
        <c:crossAx val="93141632"/>
        <c:crosses val="autoZero"/>
        <c:auto val="1"/>
        <c:lblAlgn val="ctr"/>
        <c:lblOffset val="100"/>
        <c:noMultiLvlLbl val="1"/>
      </c:catAx>
      <c:valAx>
        <c:axId val="9314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0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AF7-41DB-80AD-9E38C439E8BC}"/>
            </c:ext>
          </c:extLst>
        </c:ser>
        <c:dLbls>
          <c:showLegendKey val="0"/>
          <c:showVal val="0"/>
          <c:showCatName val="0"/>
          <c:showSerName val="0"/>
          <c:showPercent val="0"/>
          <c:showBubbleSize val="0"/>
        </c:dLbls>
        <c:gapWidth val="150"/>
        <c:axId val="132932736"/>
        <c:axId val="1329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DAF7-41DB-80AD-9E38C439E8BC}"/>
            </c:ext>
          </c:extLst>
        </c:ser>
        <c:dLbls>
          <c:showLegendKey val="0"/>
          <c:showVal val="0"/>
          <c:showCatName val="0"/>
          <c:showSerName val="0"/>
          <c:showPercent val="0"/>
          <c:showBubbleSize val="0"/>
        </c:dLbls>
        <c:marker val="1"/>
        <c:smooth val="0"/>
        <c:axId val="132932736"/>
        <c:axId val="132962560"/>
      </c:lineChart>
      <c:catAx>
        <c:axId val="132932736"/>
        <c:scaling>
          <c:orientation val="minMax"/>
        </c:scaling>
        <c:delete val="1"/>
        <c:axPos val="b"/>
        <c:numFmt formatCode="General" sourceLinked="1"/>
        <c:majorTickMark val="none"/>
        <c:minorTickMark val="none"/>
        <c:tickLblPos val="none"/>
        <c:crossAx val="132962560"/>
        <c:crosses val="autoZero"/>
        <c:auto val="1"/>
        <c:lblAlgn val="ctr"/>
        <c:lblOffset val="100"/>
        <c:noMultiLvlLbl val="1"/>
      </c:catAx>
      <c:valAx>
        <c:axId val="13296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93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83B-4975-9D41-A5366AF533D2}"/>
            </c:ext>
          </c:extLst>
        </c:ser>
        <c:dLbls>
          <c:showLegendKey val="0"/>
          <c:showVal val="0"/>
          <c:showCatName val="0"/>
          <c:showSerName val="0"/>
          <c:showPercent val="0"/>
          <c:showBubbleSize val="0"/>
        </c:dLbls>
        <c:gapWidth val="150"/>
        <c:axId val="141316096"/>
        <c:axId val="142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3B-4975-9D41-A5366AF533D2}"/>
            </c:ext>
          </c:extLst>
        </c:ser>
        <c:dLbls>
          <c:showLegendKey val="0"/>
          <c:showVal val="0"/>
          <c:showCatName val="0"/>
          <c:showSerName val="0"/>
          <c:showPercent val="0"/>
          <c:showBubbleSize val="0"/>
        </c:dLbls>
        <c:marker val="1"/>
        <c:smooth val="0"/>
        <c:axId val="141316096"/>
        <c:axId val="142814208"/>
      </c:lineChart>
      <c:catAx>
        <c:axId val="141316096"/>
        <c:scaling>
          <c:orientation val="minMax"/>
        </c:scaling>
        <c:delete val="1"/>
        <c:axPos val="b"/>
        <c:numFmt formatCode="General" sourceLinked="1"/>
        <c:majorTickMark val="none"/>
        <c:minorTickMark val="none"/>
        <c:tickLblPos val="none"/>
        <c:crossAx val="142814208"/>
        <c:crosses val="autoZero"/>
        <c:auto val="1"/>
        <c:lblAlgn val="ctr"/>
        <c:lblOffset val="100"/>
        <c:noMultiLvlLbl val="1"/>
      </c:catAx>
      <c:valAx>
        <c:axId val="14281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31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A59-4325-9463-96EE8C06A52F}"/>
            </c:ext>
          </c:extLst>
        </c:ser>
        <c:dLbls>
          <c:showLegendKey val="0"/>
          <c:showVal val="0"/>
          <c:showCatName val="0"/>
          <c:showSerName val="0"/>
          <c:showPercent val="0"/>
          <c:showBubbleSize val="0"/>
        </c:dLbls>
        <c:gapWidth val="150"/>
        <c:axId val="47864448"/>
        <c:axId val="47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A59-4325-9463-96EE8C06A52F}"/>
            </c:ext>
          </c:extLst>
        </c:ser>
        <c:dLbls>
          <c:showLegendKey val="0"/>
          <c:showVal val="0"/>
          <c:showCatName val="0"/>
          <c:showSerName val="0"/>
          <c:showPercent val="0"/>
          <c:showBubbleSize val="0"/>
        </c:dLbls>
        <c:marker val="1"/>
        <c:smooth val="0"/>
        <c:axId val="47864448"/>
        <c:axId val="47936256"/>
      </c:lineChart>
      <c:catAx>
        <c:axId val="47864448"/>
        <c:scaling>
          <c:orientation val="minMax"/>
        </c:scaling>
        <c:delete val="1"/>
        <c:axPos val="b"/>
        <c:numFmt formatCode="General" sourceLinked="1"/>
        <c:majorTickMark val="none"/>
        <c:minorTickMark val="none"/>
        <c:tickLblPos val="none"/>
        <c:crossAx val="47936256"/>
        <c:crosses val="autoZero"/>
        <c:auto val="1"/>
        <c:lblAlgn val="ctr"/>
        <c:lblOffset val="100"/>
        <c:noMultiLvlLbl val="1"/>
      </c:catAx>
      <c:valAx>
        <c:axId val="479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ED-44EA-A47D-ECC5622007B5}"/>
            </c:ext>
          </c:extLst>
        </c:ser>
        <c:dLbls>
          <c:showLegendKey val="0"/>
          <c:showVal val="0"/>
          <c:showCatName val="0"/>
          <c:showSerName val="0"/>
          <c:showPercent val="0"/>
          <c:showBubbleSize val="0"/>
        </c:dLbls>
        <c:gapWidth val="150"/>
        <c:axId val="48142592"/>
        <c:axId val="481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38ED-44EA-A47D-ECC5622007B5}"/>
            </c:ext>
          </c:extLst>
        </c:ser>
        <c:dLbls>
          <c:showLegendKey val="0"/>
          <c:showVal val="0"/>
          <c:showCatName val="0"/>
          <c:showSerName val="0"/>
          <c:showPercent val="0"/>
          <c:showBubbleSize val="0"/>
        </c:dLbls>
        <c:marker val="1"/>
        <c:smooth val="0"/>
        <c:axId val="48142592"/>
        <c:axId val="48144768"/>
      </c:lineChart>
      <c:catAx>
        <c:axId val="48142592"/>
        <c:scaling>
          <c:orientation val="minMax"/>
        </c:scaling>
        <c:delete val="1"/>
        <c:axPos val="b"/>
        <c:numFmt formatCode="General" sourceLinked="1"/>
        <c:majorTickMark val="none"/>
        <c:minorTickMark val="none"/>
        <c:tickLblPos val="none"/>
        <c:crossAx val="48144768"/>
        <c:crosses val="autoZero"/>
        <c:auto val="1"/>
        <c:lblAlgn val="ctr"/>
        <c:lblOffset val="100"/>
        <c:noMultiLvlLbl val="1"/>
      </c:catAx>
      <c:valAx>
        <c:axId val="4814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1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5A6-4273-A7D0-8C237EB47270}"/>
            </c:ext>
          </c:extLst>
        </c:ser>
        <c:dLbls>
          <c:showLegendKey val="0"/>
          <c:showVal val="0"/>
          <c:showCatName val="0"/>
          <c:showSerName val="0"/>
          <c:showPercent val="0"/>
          <c:showBubbleSize val="0"/>
        </c:dLbls>
        <c:gapWidth val="150"/>
        <c:axId val="48154496"/>
        <c:axId val="48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C5A6-4273-A7D0-8C237EB47270}"/>
            </c:ext>
          </c:extLst>
        </c:ser>
        <c:dLbls>
          <c:showLegendKey val="0"/>
          <c:showVal val="0"/>
          <c:showCatName val="0"/>
          <c:showSerName val="0"/>
          <c:showPercent val="0"/>
          <c:showBubbleSize val="0"/>
        </c:dLbls>
        <c:marker val="1"/>
        <c:smooth val="0"/>
        <c:axId val="48154496"/>
        <c:axId val="48156672"/>
      </c:lineChart>
      <c:catAx>
        <c:axId val="48154496"/>
        <c:scaling>
          <c:orientation val="minMax"/>
        </c:scaling>
        <c:delete val="1"/>
        <c:axPos val="b"/>
        <c:numFmt formatCode="General" sourceLinked="1"/>
        <c:majorTickMark val="none"/>
        <c:minorTickMark val="none"/>
        <c:tickLblPos val="none"/>
        <c:crossAx val="48156672"/>
        <c:crosses val="autoZero"/>
        <c:auto val="1"/>
        <c:lblAlgn val="ctr"/>
        <c:lblOffset val="100"/>
        <c:noMultiLvlLbl val="1"/>
      </c:catAx>
      <c:valAx>
        <c:axId val="4815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15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c:v>
                </c:pt>
                <c:pt idx="1">
                  <c:v>3</c:v>
                </c:pt>
                <c:pt idx="2">
                  <c:v>3</c:v>
                </c:pt>
                <c:pt idx="3">
                  <c:v>3</c:v>
                </c:pt>
                <c:pt idx="4">
                  <c:v>3</c:v>
                </c:pt>
              </c:numCache>
            </c:numRef>
          </c:val>
          <c:extLst>
            <c:ext xmlns:c16="http://schemas.microsoft.com/office/drawing/2014/chart" uri="{C3380CC4-5D6E-409C-BE32-E72D297353CC}">
              <c16:uniqueId val="{00000000-7162-4C98-B47E-B7F508AE86B7}"/>
            </c:ext>
          </c:extLst>
        </c:ser>
        <c:dLbls>
          <c:showLegendKey val="0"/>
          <c:showVal val="0"/>
          <c:showCatName val="0"/>
          <c:showSerName val="0"/>
          <c:showPercent val="0"/>
          <c:showBubbleSize val="0"/>
        </c:dLbls>
        <c:gapWidth val="150"/>
        <c:axId val="48596480"/>
        <c:axId val="485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7162-4C98-B47E-B7F508AE86B7}"/>
            </c:ext>
          </c:extLst>
        </c:ser>
        <c:dLbls>
          <c:showLegendKey val="0"/>
          <c:showVal val="0"/>
          <c:showCatName val="0"/>
          <c:showSerName val="0"/>
          <c:showPercent val="0"/>
          <c:showBubbleSize val="0"/>
        </c:dLbls>
        <c:marker val="1"/>
        <c:smooth val="0"/>
        <c:axId val="48596480"/>
        <c:axId val="48598400"/>
      </c:lineChart>
      <c:catAx>
        <c:axId val="48596480"/>
        <c:scaling>
          <c:orientation val="minMax"/>
        </c:scaling>
        <c:delete val="1"/>
        <c:axPos val="b"/>
        <c:numFmt formatCode="General" sourceLinked="1"/>
        <c:majorTickMark val="none"/>
        <c:minorTickMark val="none"/>
        <c:tickLblPos val="none"/>
        <c:crossAx val="48598400"/>
        <c:crosses val="autoZero"/>
        <c:auto val="1"/>
        <c:lblAlgn val="ctr"/>
        <c:lblOffset val="100"/>
        <c:noMultiLvlLbl val="1"/>
      </c:catAx>
      <c:valAx>
        <c:axId val="48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-89.4</c:v>
                </c:pt>
                <c:pt idx="1">
                  <c:v>-100.7</c:v>
                </c:pt>
                <c:pt idx="2">
                  <c:v>-145.9</c:v>
                </c:pt>
                <c:pt idx="3">
                  <c:v>-5.6</c:v>
                </c:pt>
                <c:pt idx="4">
                  <c:v>-76</c:v>
                </c:pt>
              </c:numCache>
            </c:numRef>
          </c:val>
          <c:extLst>
            <c:ext xmlns:c16="http://schemas.microsoft.com/office/drawing/2014/chart" uri="{C3380CC4-5D6E-409C-BE32-E72D297353CC}">
              <c16:uniqueId val="{00000000-A100-4FA4-A7DD-3BCD3DF70F06}"/>
            </c:ext>
          </c:extLst>
        </c:ser>
        <c:dLbls>
          <c:showLegendKey val="0"/>
          <c:showVal val="0"/>
          <c:showCatName val="0"/>
          <c:showSerName val="0"/>
          <c:showPercent val="0"/>
          <c:showBubbleSize val="0"/>
        </c:dLbls>
        <c:gapWidth val="150"/>
        <c:axId val="48653824"/>
        <c:axId val="486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A100-4FA4-A7DD-3BCD3DF70F06}"/>
            </c:ext>
          </c:extLst>
        </c:ser>
        <c:dLbls>
          <c:showLegendKey val="0"/>
          <c:showVal val="0"/>
          <c:showCatName val="0"/>
          <c:showSerName val="0"/>
          <c:showPercent val="0"/>
          <c:showBubbleSize val="0"/>
        </c:dLbls>
        <c:marker val="1"/>
        <c:smooth val="0"/>
        <c:axId val="48653824"/>
        <c:axId val="48655744"/>
      </c:lineChart>
      <c:catAx>
        <c:axId val="48653824"/>
        <c:scaling>
          <c:orientation val="minMax"/>
        </c:scaling>
        <c:delete val="1"/>
        <c:axPos val="b"/>
        <c:numFmt formatCode="General" sourceLinked="1"/>
        <c:majorTickMark val="none"/>
        <c:minorTickMark val="none"/>
        <c:tickLblPos val="none"/>
        <c:crossAx val="48655744"/>
        <c:crosses val="autoZero"/>
        <c:auto val="1"/>
        <c:lblAlgn val="ctr"/>
        <c:lblOffset val="100"/>
        <c:noMultiLvlLbl val="1"/>
      </c:catAx>
      <c:valAx>
        <c:axId val="4865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-3388</c:v>
                </c:pt>
                <c:pt idx="1">
                  <c:v>-3517</c:v>
                </c:pt>
                <c:pt idx="2">
                  <c:v>-5455</c:v>
                </c:pt>
                <c:pt idx="3">
                  <c:v>-475</c:v>
                </c:pt>
                <c:pt idx="4">
                  <c:v>-3596</c:v>
                </c:pt>
              </c:numCache>
            </c:numRef>
          </c:val>
          <c:extLst>
            <c:ext xmlns:c16="http://schemas.microsoft.com/office/drawing/2014/chart" uri="{C3380CC4-5D6E-409C-BE32-E72D297353CC}">
              <c16:uniqueId val="{00000000-CFAA-421E-BC9A-73AD05193315}"/>
            </c:ext>
          </c:extLst>
        </c:ser>
        <c:dLbls>
          <c:showLegendKey val="0"/>
          <c:showVal val="0"/>
          <c:showCatName val="0"/>
          <c:showSerName val="0"/>
          <c:showPercent val="0"/>
          <c:showBubbleSize val="0"/>
        </c:dLbls>
        <c:gapWidth val="150"/>
        <c:axId val="48698496"/>
        <c:axId val="487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CFAA-421E-BC9A-73AD05193315}"/>
            </c:ext>
          </c:extLst>
        </c:ser>
        <c:dLbls>
          <c:showLegendKey val="0"/>
          <c:showVal val="0"/>
          <c:showCatName val="0"/>
          <c:showSerName val="0"/>
          <c:showPercent val="0"/>
          <c:showBubbleSize val="0"/>
        </c:dLbls>
        <c:marker val="1"/>
        <c:smooth val="0"/>
        <c:axId val="48698496"/>
        <c:axId val="48700416"/>
      </c:lineChart>
      <c:catAx>
        <c:axId val="48698496"/>
        <c:scaling>
          <c:orientation val="minMax"/>
        </c:scaling>
        <c:delete val="1"/>
        <c:axPos val="b"/>
        <c:numFmt formatCode="General" sourceLinked="1"/>
        <c:majorTickMark val="none"/>
        <c:minorTickMark val="none"/>
        <c:tickLblPos val="none"/>
        <c:crossAx val="48700416"/>
        <c:crosses val="autoZero"/>
        <c:auto val="1"/>
        <c:lblAlgn val="ctr"/>
        <c:lblOffset val="100"/>
        <c:noMultiLvlLbl val="1"/>
      </c:catAx>
      <c:valAx>
        <c:axId val="4870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山口県宇部市　宇部市新町有料駐車場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1621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49.6</v>
      </c>
      <c r="V31" s="118"/>
      <c r="W31" s="118"/>
      <c r="X31" s="118"/>
      <c r="Y31" s="118"/>
      <c r="Z31" s="118"/>
      <c r="AA31" s="118"/>
      <c r="AB31" s="118"/>
      <c r="AC31" s="118"/>
      <c r="AD31" s="118"/>
      <c r="AE31" s="118"/>
      <c r="AF31" s="118"/>
      <c r="AG31" s="118"/>
      <c r="AH31" s="118"/>
      <c r="AI31" s="118"/>
      <c r="AJ31" s="118"/>
      <c r="AK31" s="118"/>
      <c r="AL31" s="118"/>
      <c r="AM31" s="118"/>
      <c r="AN31" s="118">
        <f>データ!Z7</f>
        <v>47.2</v>
      </c>
      <c r="AO31" s="118"/>
      <c r="AP31" s="118"/>
      <c r="AQ31" s="118"/>
      <c r="AR31" s="118"/>
      <c r="AS31" s="118"/>
      <c r="AT31" s="118"/>
      <c r="AU31" s="118"/>
      <c r="AV31" s="118"/>
      <c r="AW31" s="118"/>
      <c r="AX31" s="118"/>
      <c r="AY31" s="118"/>
      <c r="AZ31" s="118"/>
      <c r="BA31" s="118"/>
      <c r="BB31" s="118"/>
      <c r="BC31" s="118"/>
      <c r="BD31" s="118"/>
      <c r="BE31" s="118"/>
      <c r="BF31" s="118"/>
      <c r="BG31" s="118">
        <f>データ!AA7</f>
        <v>39.299999999999997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92.8</v>
      </c>
      <c r="CA31" s="118"/>
      <c r="CB31" s="118"/>
      <c r="CC31" s="118"/>
      <c r="CD31" s="118"/>
      <c r="CE31" s="118"/>
      <c r="CF31" s="118"/>
      <c r="CG31" s="118"/>
      <c r="CH31" s="118"/>
      <c r="CI31" s="118"/>
      <c r="CJ31" s="118"/>
      <c r="CK31" s="118"/>
      <c r="CL31" s="118"/>
      <c r="CM31" s="118"/>
      <c r="CN31" s="118"/>
      <c r="CO31" s="118"/>
      <c r="CP31" s="118"/>
      <c r="CQ31" s="118"/>
      <c r="CR31" s="118"/>
      <c r="CS31" s="118">
        <f>データ!AC7</f>
        <v>53.8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v>
      </c>
      <c r="JD31" s="120"/>
      <c r="JE31" s="120"/>
      <c r="JF31" s="120"/>
      <c r="JG31" s="120"/>
      <c r="JH31" s="120"/>
      <c r="JI31" s="120"/>
      <c r="JJ31" s="120"/>
      <c r="JK31" s="120"/>
      <c r="JL31" s="120"/>
      <c r="JM31" s="120"/>
      <c r="JN31" s="120"/>
      <c r="JO31" s="120"/>
      <c r="JP31" s="120"/>
      <c r="JQ31" s="120"/>
      <c r="JR31" s="120"/>
      <c r="JS31" s="120"/>
      <c r="JT31" s="120"/>
      <c r="JU31" s="121"/>
      <c r="JV31" s="119">
        <f>データ!DL7</f>
        <v>3</v>
      </c>
      <c r="JW31" s="120"/>
      <c r="JX31" s="120"/>
      <c r="JY31" s="120"/>
      <c r="JZ31" s="120"/>
      <c r="KA31" s="120"/>
      <c r="KB31" s="120"/>
      <c r="KC31" s="120"/>
      <c r="KD31" s="120"/>
      <c r="KE31" s="120"/>
      <c r="KF31" s="120"/>
      <c r="KG31" s="120"/>
      <c r="KH31" s="120"/>
      <c r="KI31" s="120"/>
      <c r="KJ31" s="120"/>
      <c r="KK31" s="120"/>
      <c r="KL31" s="120"/>
      <c r="KM31" s="120"/>
      <c r="KN31" s="121"/>
      <c r="KO31" s="119">
        <f>データ!DM7</f>
        <v>3</v>
      </c>
      <c r="KP31" s="120"/>
      <c r="KQ31" s="120"/>
      <c r="KR31" s="120"/>
      <c r="KS31" s="120"/>
      <c r="KT31" s="120"/>
      <c r="KU31" s="120"/>
      <c r="KV31" s="120"/>
      <c r="KW31" s="120"/>
      <c r="KX31" s="120"/>
      <c r="KY31" s="120"/>
      <c r="KZ31" s="120"/>
      <c r="LA31" s="120"/>
      <c r="LB31" s="120"/>
      <c r="LC31" s="120"/>
      <c r="LD31" s="120"/>
      <c r="LE31" s="120"/>
      <c r="LF31" s="120"/>
      <c r="LG31" s="121"/>
      <c r="LH31" s="119">
        <f>データ!DN7</f>
        <v>3</v>
      </c>
      <c r="LI31" s="120"/>
      <c r="LJ31" s="120"/>
      <c r="LK31" s="120"/>
      <c r="LL31" s="120"/>
      <c r="LM31" s="120"/>
      <c r="LN31" s="120"/>
      <c r="LO31" s="120"/>
      <c r="LP31" s="120"/>
      <c r="LQ31" s="120"/>
      <c r="LR31" s="120"/>
      <c r="LS31" s="120"/>
      <c r="LT31" s="120"/>
      <c r="LU31" s="120"/>
      <c r="LV31" s="120"/>
      <c r="LW31" s="120"/>
      <c r="LX31" s="120"/>
      <c r="LY31" s="120"/>
      <c r="LZ31" s="121"/>
      <c r="MA31" s="119">
        <f>データ!DO7</f>
        <v>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176.4</v>
      </c>
      <c r="V32" s="118"/>
      <c r="W32" s="118"/>
      <c r="X32" s="118"/>
      <c r="Y32" s="118"/>
      <c r="Z32" s="118"/>
      <c r="AA32" s="118"/>
      <c r="AB32" s="118"/>
      <c r="AC32" s="118"/>
      <c r="AD32" s="118"/>
      <c r="AE32" s="118"/>
      <c r="AF32" s="118"/>
      <c r="AG32" s="118"/>
      <c r="AH32" s="118"/>
      <c r="AI32" s="118"/>
      <c r="AJ32" s="118"/>
      <c r="AK32" s="118"/>
      <c r="AL32" s="118"/>
      <c r="AM32" s="118"/>
      <c r="AN32" s="118">
        <f>データ!AE7</f>
        <v>172.5</v>
      </c>
      <c r="AO32" s="118"/>
      <c r="AP32" s="118"/>
      <c r="AQ32" s="118"/>
      <c r="AR32" s="118"/>
      <c r="AS32" s="118"/>
      <c r="AT32" s="118"/>
      <c r="AU32" s="118"/>
      <c r="AV32" s="118"/>
      <c r="AW32" s="118"/>
      <c r="AX32" s="118"/>
      <c r="AY32" s="118"/>
      <c r="AZ32" s="118"/>
      <c r="BA32" s="118"/>
      <c r="BB32" s="118"/>
      <c r="BC32" s="118"/>
      <c r="BD32" s="118"/>
      <c r="BE32" s="118"/>
      <c r="BF32" s="118"/>
      <c r="BG32" s="118">
        <f>データ!AF7</f>
        <v>198.5</v>
      </c>
      <c r="BH32" s="118"/>
      <c r="BI32" s="118"/>
      <c r="BJ32" s="118"/>
      <c r="BK32" s="118"/>
      <c r="BL32" s="118"/>
      <c r="BM32" s="118"/>
      <c r="BN32" s="118"/>
      <c r="BO32" s="118"/>
      <c r="BP32" s="118"/>
      <c r="BQ32" s="118"/>
      <c r="BR32" s="118"/>
      <c r="BS32" s="118"/>
      <c r="BT32" s="118"/>
      <c r="BU32" s="118"/>
      <c r="BV32" s="118"/>
      <c r="BW32" s="118"/>
      <c r="BX32" s="118"/>
      <c r="BY32" s="118"/>
      <c r="BZ32" s="118">
        <f>データ!AG7</f>
        <v>220.9</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6.1</v>
      </c>
      <c r="EM32" s="118"/>
      <c r="EN32" s="118"/>
      <c r="EO32" s="118"/>
      <c r="EP32" s="118"/>
      <c r="EQ32" s="118"/>
      <c r="ER32" s="118"/>
      <c r="ES32" s="118"/>
      <c r="ET32" s="118"/>
      <c r="EU32" s="118"/>
      <c r="EV32" s="118"/>
      <c r="EW32" s="118"/>
      <c r="EX32" s="118"/>
      <c r="EY32" s="118"/>
      <c r="EZ32" s="118"/>
      <c r="FA32" s="118"/>
      <c r="FB32" s="118"/>
      <c r="FC32" s="118"/>
      <c r="FD32" s="118"/>
      <c r="FE32" s="118">
        <f>データ!AP7</f>
        <v>5.6</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3.4</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152.30000000000001</v>
      </c>
      <c r="JD32" s="120"/>
      <c r="JE32" s="120"/>
      <c r="JF32" s="120"/>
      <c r="JG32" s="120"/>
      <c r="JH32" s="120"/>
      <c r="JI32" s="120"/>
      <c r="JJ32" s="120"/>
      <c r="JK32" s="120"/>
      <c r="JL32" s="120"/>
      <c r="JM32" s="120"/>
      <c r="JN32" s="120"/>
      <c r="JO32" s="120"/>
      <c r="JP32" s="120"/>
      <c r="JQ32" s="120"/>
      <c r="JR32" s="120"/>
      <c r="JS32" s="120"/>
      <c r="JT32" s="120"/>
      <c r="JU32" s="121"/>
      <c r="JV32" s="119">
        <f>データ!DQ7</f>
        <v>148.5</v>
      </c>
      <c r="JW32" s="120"/>
      <c r="JX32" s="120"/>
      <c r="JY32" s="120"/>
      <c r="JZ32" s="120"/>
      <c r="KA32" s="120"/>
      <c r="KB32" s="120"/>
      <c r="KC32" s="120"/>
      <c r="KD32" s="120"/>
      <c r="KE32" s="120"/>
      <c r="KF32" s="120"/>
      <c r="KG32" s="120"/>
      <c r="KH32" s="120"/>
      <c r="KI32" s="120"/>
      <c r="KJ32" s="120"/>
      <c r="KK32" s="120"/>
      <c r="KL32" s="120"/>
      <c r="KM32" s="120"/>
      <c r="KN32" s="121"/>
      <c r="KO32" s="119">
        <f>データ!DR7</f>
        <v>159.30000000000001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160</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-89.4</v>
      </c>
      <c r="EM52" s="118"/>
      <c r="EN52" s="118"/>
      <c r="EO52" s="118"/>
      <c r="EP52" s="118"/>
      <c r="EQ52" s="118"/>
      <c r="ER52" s="118"/>
      <c r="ES52" s="118"/>
      <c r="ET52" s="118"/>
      <c r="EU52" s="118"/>
      <c r="EV52" s="118"/>
      <c r="EW52" s="118"/>
      <c r="EX52" s="118"/>
      <c r="EY52" s="118"/>
      <c r="EZ52" s="118"/>
      <c r="FA52" s="118"/>
      <c r="FB52" s="118"/>
      <c r="FC52" s="118"/>
      <c r="FD52" s="118"/>
      <c r="FE52" s="118">
        <f>データ!BG7</f>
        <v>-100.7</v>
      </c>
      <c r="FF52" s="118"/>
      <c r="FG52" s="118"/>
      <c r="FH52" s="118"/>
      <c r="FI52" s="118"/>
      <c r="FJ52" s="118"/>
      <c r="FK52" s="118"/>
      <c r="FL52" s="118"/>
      <c r="FM52" s="118"/>
      <c r="FN52" s="118"/>
      <c r="FO52" s="118"/>
      <c r="FP52" s="118"/>
      <c r="FQ52" s="118"/>
      <c r="FR52" s="118"/>
      <c r="FS52" s="118"/>
      <c r="FT52" s="118"/>
      <c r="FU52" s="118"/>
      <c r="FV52" s="118"/>
      <c r="FW52" s="118"/>
      <c r="FX52" s="118">
        <f>データ!BH7</f>
        <v>-145.9</v>
      </c>
      <c r="FY52" s="118"/>
      <c r="FZ52" s="118"/>
      <c r="GA52" s="118"/>
      <c r="GB52" s="118"/>
      <c r="GC52" s="118"/>
      <c r="GD52" s="118"/>
      <c r="GE52" s="118"/>
      <c r="GF52" s="118"/>
      <c r="GG52" s="118"/>
      <c r="GH52" s="118"/>
      <c r="GI52" s="118"/>
      <c r="GJ52" s="118"/>
      <c r="GK52" s="118"/>
      <c r="GL52" s="118"/>
      <c r="GM52" s="118"/>
      <c r="GN52" s="118"/>
      <c r="GO52" s="118"/>
      <c r="GP52" s="118"/>
      <c r="GQ52" s="118">
        <f>データ!BI7</f>
        <v>-5.6</v>
      </c>
      <c r="GR52" s="118"/>
      <c r="GS52" s="118"/>
      <c r="GT52" s="118"/>
      <c r="GU52" s="118"/>
      <c r="GV52" s="118"/>
      <c r="GW52" s="118"/>
      <c r="GX52" s="118"/>
      <c r="GY52" s="118"/>
      <c r="GZ52" s="118"/>
      <c r="HA52" s="118"/>
      <c r="HB52" s="118"/>
      <c r="HC52" s="118"/>
      <c r="HD52" s="118"/>
      <c r="HE52" s="118"/>
      <c r="HF52" s="118"/>
      <c r="HG52" s="118"/>
      <c r="HH52" s="118"/>
      <c r="HI52" s="118"/>
      <c r="HJ52" s="118">
        <f>データ!BJ7</f>
        <v>-76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-3388</v>
      </c>
      <c r="JD52" s="125"/>
      <c r="JE52" s="125"/>
      <c r="JF52" s="125"/>
      <c r="JG52" s="125"/>
      <c r="JH52" s="125"/>
      <c r="JI52" s="125"/>
      <c r="JJ52" s="125"/>
      <c r="JK52" s="125"/>
      <c r="JL52" s="125"/>
      <c r="JM52" s="125"/>
      <c r="JN52" s="125"/>
      <c r="JO52" s="125"/>
      <c r="JP52" s="125"/>
      <c r="JQ52" s="125"/>
      <c r="JR52" s="125"/>
      <c r="JS52" s="125"/>
      <c r="JT52" s="125"/>
      <c r="JU52" s="125"/>
      <c r="JV52" s="125">
        <f>データ!BR7</f>
        <v>-3517</v>
      </c>
      <c r="JW52" s="125"/>
      <c r="JX52" s="125"/>
      <c r="JY52" s="125"/>
      <c r="JZ52" s="125"/>
      <c r="KA52" s="125"/>
      <c r="KB52" s="125"/>
      <c r="KC52" s="125"/>
      <c r="KD52" s="125"/>
      <c r="KE52" s="125"/>
      <c r="KF52" s="125"/>
      <c r="KG52" s="125"/>
      <c r="KH52" s="125"/>
      <c r="KI52" s="125"/>
      <c r="KJ52" s="125"/>
      <c r="KK52" s="125"/>
      <c r="KL52" s="125"/>
      <c r="KM52" s="125"/>
      <c r="KN52" s="125"/>
      <c r="KO52" s="125">
        <f>データ!BS7</f>
        <v>-5455</v>
      </c>
      <c r="KP52" s="125"/>
      <c r="KQ52" s="125"/>
      <c r="KR52" s="125"/>
      <c r="KS52" s="125"/>
      <c r="KT52" s="125"/>
      <c r="KU52" s="125"/>
      <c r="KV52" s="125"/>
      <c r="KW52" s="125"/>
      <c r="KX52" s="125"/>
      <c r="KY52" s="125"/>
      <c r="KZ52" s="125"/>
      <c r="LA52" s="125"/>
      <c r="LB52" s="125"/>
      <c r="LC52" s="125"/>
      <c r="LD52" s="125"/>
      <c r="LE52" s="125"/>
      <c r="LF52" s="125"/>
      <c r="LG52" s="125"/>
      <c r="LH52" s="125">
        <f>データ!BT7</f>
        <v>-475</v>
      </c>
      <c r="LI52" s="125"/>
      <c r="LJ52" s="125"/>
      <c r="LK52" s="125"/>
      <c r="LL52" s="125"/>
      <c r="LM52" s="125"/>
      <c r="LN52" s="125"/>
      <c r="LO52" s="125"/>
      <c r="LP52" s="125"/>
      <c r="LQ52" s="125"/>
      <c r="LR52" s="125"/>
      <c r="LS52" s="125"/>
      <c r="LT52" s="125"/>
      <c r="LU52" s="125"/>
      <c r="LV52" s="125"/>
      <c r="LW52" s="125"/>
      <c r="LX52" s="125"/>
      <c r="LY52" s="125"/>
      <c r="LZ52" s="125"/>
      <c r="MA52" s="125">
        <f>データ!BU7</f>
        <v>-3596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14</v>
      </c>
      <c r="BH53" s="125"/>
      <c r="BI53" s="125"/>
      <c r="BJ53" s="125"/>
      <c r="BK53" s="125"/>
      <c r="BL53" s="125"/>
      <c r="BM53" s="125"/>
      <c r="BN53" s="125"/>
      <c r="BO53" s="125"/>
      <c r="BP53" s="125"/>
      <c r="BQ53" s="125"/>
      <c r="BR53" s="125"/>
      <c r="BS53" s="125"/>
      <c r="BT53" s="125"/>
      <c r="BU53" s="125"/>
      <c r="BV53" s="125"/>
      <c r="BW53" s="125"/>
      <c r="BX53" s="125"/>
      <c r="BY53" s="125"/>
      <c r="BZ53" s="125">
        <f>データ!BC7</f>
        <v>10</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36.1</v>
      </c>
      <c r="EM53" s="118"/>
      <c r="EN53" s="118"/>
      <c r="EO53" s="118"/>
      <c r="EP53" s="118"/>
      <c r="EQ53" s="118"/>
      <c r="ER53" s="118"/>
      <c r="ES53" s="118"/>
      <c r="ET53" s="118"/>
      <c r="EU53" s="118"/>
      <c r="EV53" s="118"/>
      <c r="EW53" s="118"/>
      <c r="EX53" s="118"/>
      <c r="EY53" s="118"/>
      <c r="EZ53" s="118"/>
      <c r="FA53" s="118"/>
      <c r="FB53" s="118"/>
      <c r="FC53" s="118"/>
      <c r="FD53" s="118"/>
      <c r="FE53" s="118">
        <f>データ!BL7</f>
        <v>33.9</v>
      </c>
      <c r="FF53" s="118"/>
      <c r="FG53" s="118"/>
      <c r="FH53" s="118"/>
      <c r="FI53" s="118"/>
      <c r="FJ53" s="118"/>
      <c r="FK53" s="118"/>
      <c r="FL53" s="118"/>
      <c r="FM53" s="118"/>
      <c r="FN53" s="118"/>
      <c r="FO53" s="118"/>
      <c r="FP53" s="118"/>
      <c r="FQ53" s="118"/>
      <c r="FR53" s="118"/>
      <c r="FS53" s="118"/>
      <c r="FT53" s="118"/>
      <c r="FU53" s="118"/>
      <c r="FV53" s="118"/>
      <c r="FW53" s="118"/>
      <c r="FX53" s="118">
        <f>データ!BM7</f>
        <v>26.5</v>
      </c>
      <c r="FY53" s="118"/>
      <c r="FZ53" s="118"/>
      <c r="GA53" s="118"/>
      <c r="GB53" s="118"/>
      <c r="GC53" s="118"/>
      <c r="GD53" s="118"/>
      <c r="GE53" s="118"/>
      <c r="GF53" s="118"/>
      <c r="GG53" s="118"/>
      <c r="GH53" s="118"/>
      <c r="GI53" s="118"/>
      <c r="GJ53" s="118"/>
      <c r="GK53" s="118"/>
      <c r="GL53" s="118"/>
      <c r="GM53" s="118"/>
      <c r="GN53" s="118"/>
      <c r="GO53" s="118"/>
      <c r="GP53" s="118"/>
      <c r="GQ53" s="118">
        <f>データ!BN7</f>
        <v>43.5</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22959</v>
      </c>
      <c r="JD53" s="125"/>
      <c r="JE53" s="125"/>
      <c r="JF53" s="125"/>
      <c r="JG53" s="125"/>
      <c r="JH53" s="125"/>
      <c r="JI53" s="125"/>
      <c r="JJ53" s="125"/>
      <c r="JK53" s="125"/>
      <c r="JL53" s="125"/>
      <c r="JM53" s="125"/>
      <c r="JN53" s="125"/>
      <c r="JO53" s="125"/>
      <c r="JP53" s="125"/>
      <c r="JQ53" s="125"/>
      <c r="JR53" s="125"/>
      <c r="JS53" s="125"/>
      <c r="JT53" s="125"/>
      <c r="JU53" s="125"/>
      <c r="JV53" s="125">
        <f>データ!BW7</f>
        <v>22148</v>
      </c>
      <c r="JW53" s="125"/>
      <c r="JX53" s="125"/>
      <c r="JY53" s="125"/>
      <c r="JZ53" s="125"/>
      <c r="KA53" s="125"/>
      <c r="KB53" s="125"/>
      <c r="KC53" s="125"/>
      <c r="KD53" s="125"/>
      <c r="KE53" s="125"/>
      <c r="KF53" s="125"/>
      <c r="KG53" s="125"/>
      <c r="KH53" s="125"/>
      <c r="KI53" s="125"/>
      <c r="KJ53" s="125"/>
      <c r="KK53" s="125"/>
      <c r="KL53" s="125"/>
      <c r="KM53" s="125"/>
      <c r="KN53" s="125"/>
      <c r="KO53" s="125">
        <f>データ!BX7</f>
        <v>24086</v>
      </c>
      <c r="KP53" s="125"/>
      <c r="KQ53" s="125"/>
      <c r="KR53" s="125"/>
      <c r="KS53" s="125"/>
      <c r="KT53" s="125"/>
      <c r="KU53" s="125"/>
      <c r="KV53" s="125"/>
      <c r="KW53" s="125"/>
      <c r="KX53" s="125"/>
      <c r="KY53" s="125"/>
      <c r="KZ53" s="125"/>
      <c r="LA53" s="125"/>
      <c r="LB53" s="125"/>
      <c r="LC53" s="125"/>
      <c r="LD53" s="125"/>
      <c r="LE53" s="125"/>
      <c r="LF53" s="125"/>
      <c r="LG53" s="125"/>
      <c r="LH53" s="125">
        <f>データ!BY7</f>
        <v>26025</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28474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68000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655.5</v>
      </c>
      <c r="KB78" s="120"/>
      <c r="KC78" s="120"/>
      <c r="KD78" s="120"/>
      <c r="KE78" s="120"/>
      <c r="KF78" s="120"/>
      <c r="KG78" s="120"/>
      <c r="KH78" s="120"/>
      <c r="KI78" s="120"/>
      <c r="KJ78" s="120"/>
      <c r="KK78" s="120"/>
      <c r="KL78" s="120"/>
      <c r="KM78" s="120"/>
      <c r="KN78" s="120"/>
      <c r="KO78" s="121"/>
      <c r="KP78" s="119">
        <f>データ!DF7</f>
        <v>316.8</v>
      </c>
      <c r="KQ78" s="120"/>
      <c r="KR78" s="120"/>
      <c r="KS78" s="120"/>
      <c r="KT78" s="120"/>
      <c r="KU78" s="120"/>
      <c r="KV78" s="120"/>
      <c r="KW78" s="120"/>
      <c r="KX78" s="120"/>
      <c r="KY78" s="120"/>
      <c r="KZ78" s="120"/>
      <c r="LA78" s="120"/>
      <c r="LB78" s="120"/>
      <c r="LC78" s="120"/>
      <c r="LD78" s="121"/>
      <c r="LE78" s="119">
        <f>データ!DG7</f>
        <v>113.9</v>
      </c>
      <c r="LF78" s="120"/>
      <c r="LG78" s="120"/>
      <c r="LH78" s="120"/>
      <c r="LI78" s="120"/>
      <c r="LJ78" s="120"/>
      <c r="LK78" s="120"/>
      <c r="LL78" s="120"/>
      <c r="LM78" s="120"/>
      <c r="LN78" s="120"/>
      <c r="LO78" s="120"/>
      <c r="LP78" s="120"/>
      <c r="LQ78" s="120"/>
      <c r="LR78" s="120"/>
      <c r="LS78" s="121"/>
      <c r="LT78" s="119">
        <f>データ!DH7</f>
        <v>102.9</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N15H8Tr6I+Bhejrlsorsoy/RW4Ev3IW3wgZVseQl4zNCZ0gLfBNzVO8+Oa7IsDUV9tRs2+OF7N1G+OlrdS/RtQ==" saltValue="mZdoHsVyYp25+bR9yzvoY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92</v>
      </c>
      <c r="AY5" s="59" t="s">
        <v>93</v>
      </c>
      <c r="AZ5" s="59" t="s">
        <v>94</v>
      </c>
      <c r="BA5" s="59" t="s">
        <v>95</v>
      </c>
      <c r="BB5" s="59" t="s">
        <v>96</v>
      </c>
      <c r="BC5" s="59" t="s">
        <v>97</v>
      </c>
      <c r="BD5" s="59" t="s">
        <v>98</v>
      </c>
      <c r="BE5" s="59" t="s">
        <v>99</v>
      </c>
      <c r="BF5" s="59" t="s">
        <v>100</v>
      </c>
      <c r="BG5" s="59" t="s">
        <v>90</v>
      </c>
      <c r="BH5" s="59" t="s">
        <v>91</v>
      </c>
      <c r="BI5" s="59" t="s">
        <v>101</v>
      </c>
      <c r="BJ5" s="59" t="s">
        <v>93</v>
      </c>
      <c r="BK5" s="59" t="s">
        <v>94</v>
      </c>
      <c r="BL5" s="59" t="s">
        <v>95</v>
      </c>
      <c r="BM5" s="59" t="s">
        <v>96</v>
      </c>
      <c r="BN5" s="59" t="s">
        <v>97</v>
      </c>
      <c r="BO5" s="59" t="s">
        <v>98</v>
      </c>
      <c r="BP5" s="59" t="s">
        <v>99</v>
      </c>
      <c r="BQ5" s="59" t="s">
        <v>100</v>
      </c>
      <c r="BR5" s="59" t="s">
        <v>90</v>
      </c>
      <c r="BS5" s="59" t="s">
        <v>91</v>
      </c>
      <c r="BT5" s="59" t="s">
        <v>92</v>
      </c>
      <c r="BU5" s="59" t="s">
        <v>93</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0"/>
      <c r="CN5" s="150"/>
      <c r="CO5" s="59" t="s">
        <v>100</v>
      </c>
      <c r="CP5" s="59" t="s">
        <v>90</v>
      </c>
      <c r="CQ5" s="59" t="s">
        <v>91</v>
      </c>
      <c r="CR5" s="59" t="s">
        <v>92</v>
      </c>
      <c r="CS5" s="59" t="s">
        <v>93</v>
      </c>
      <c r="CT5" s="59" t="s">
        <v>94</v>
      </c>
      <c r="CU5" s="59" t="s">
        <v>95</v>
      </c>
      <c r="CV5" s="59" t="s">
        <v>96</v>
      </c>
      <c r="CW5" s="59" t="s">
        <v>97</v>
      </c>
      <c r="CX5" s="59" t="s">
        <v>98</v>
      </c>
      <c r="CY5" s="59" t="s">
        <v>99</v>
      </c>
      <c r="CZ5" s="59" t="s">
        <v>100</v>
      </c>
      <c r="DA5" s="59" t="s">
        <v>90</v>
      </c>
      <c r="DB5" s="59" t="s">
        <v>91</v>
      </c>
      <c r="DC5" s="59" t="s">
        <v>92</v>
      </c>
      <c r="DD5" s="59" t="s">
        <v>93</v>
      </c>
      <c r="DE5" s="59" t="s">
        <v>94</v>
      </c>
      <c r="DF5" s="59" t="s">
        <v>95</v>
      </c>
      <c r="DG5" s="59" t="s">
        <v>96</v>
      </c>
      <c r="DH5" s="59" t="s">
        <v>97</v>
      </c>
      <c r="DI5" s="59" t="s">
        <v>98</v>
      </c>
      <c r="DJ5" s="59" t="s">
        <v>35</v>
      </c>
      <c r="DK5" s="59" t="s">
        <v>100</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102</v>
      </c>
      <c r="B6" s="60">
        <f>B8</f>
        <v>2019</v>
      </c>
      <c r="C6" s="60">
        <f t="shared" ref="C6:X6" si="1">C8</f>
        <v>352021</v>
      </c>
      <c r="D6" s="60">
        <f t="shared" si="1"/>
        <v>47</v>
      </c>
      <c r="E6" s="60">
        <f t="shared" si="1"/>
        <v>14</v>
      </c>
      <c r="F6" s="60">
        <f t="shared" si="1"/>
        <v>0</v>
      </c>
      <c r="G6" s="60">
        <f t="shared" si="1"/>
        <v>1</v>
      </c>
      <c r="H6" s="60" t="str">
        <f>SUBSTITUTE(H8,"　","")</f>
        <v>山口県宇部市</v>
      </c>
      <c r="I6" s="60" t="str">
        <f t="shared" si="1"/>
        <v>宇部市新町有料駐車場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45</v>
      </c>
      <c r="S6" s="62" t="str">
        <f t="shared" si="1"/>
        <v>公共施設</v>
      </c>
      <c r="T6" s="62" t="str">
        <f t="shared" si="1"/>
        <v>無</v>
      </c>
      <c r="U6" s="63">
        <f t="shared" si="1"/>
        <v>1621</v>
      </c>
      <c r="V6" s="63">
        <f t="shared" si="1"/>
        <v>135</v>
      </c>
      <c r="W6" s="63">
        <f t="shared" si="1"/>
        <v>120</v>
      </c>
      <c r="X6" s="62" t="str">
        <f t="shared" si="1"/>
        <v>代行制</v>
      </c>
      <c r="Y6" s="64">
        <f>IF(Y8="-",NA(),Y8)</f>
        <v>49.6</v>
      </c>
      <c r="Z6" s="64">
        <f t="shared" ref="Z6:AH6" si="2">IF(Z8="-",NA(),Z8)</f>
        <v>47.2</v>
      </c>
      <c r="AA6" s="64">
        <f t="shared" si="2"/>
        <v>39.299999999999997</v>
      </c>
      <c r="AB6" s="64">
        <f t="shared" si="2"/>
        <v>92.8</v>
      </c>
      <c r="AC6" s="64">
        <f t="shared" si="2"/>
        <v>53.8</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-89.4</v>
      </c>
      <c r="BG6" s="64">
        <f t="shared" ref="BG6:BO6" si="5">IF(BG8="-",NA(),BG8)</f>
        <v>-100.7</v>
      </c>
      <c r="BH6" s="64">
        <f t="shared" si="5"/>
        <v>-145.9</v>
      </c>
      <c r="BI6" s="64">
        <f t="shared" si="5"/>
        <v>-5.6</v>
      </c>
      <c r="BJ6" s="64">
        <f t="shared" si="5"/>
        <v>-76</v>
      </c>
      <c r="BK6" s="64">
        <f t="shared" si="5"/>
        <v>36.1</v>
      </c>
      <c r="BL6" s="64">
        <f t="shared" si="5"/>
        <v>33.9</v>
      </c>
      <c r="BM6" s="64">
        <f t="shared" si="5"/>
        <v>26.5</v>
      </c>
      <c r="BN6" s="64">
        <f t="shared" si="5"/>
        <v>43.5</v>
      </c>
      <c r="BO6" s="64">
        <f t="shared" si="5"/>
        <v>33.4</v>
      </c>
      <c r="BP6" s="61" t="str">
        <f>IF(BP8="-","",IF(BP8="-","【-】","【"&amp;SUBSTITUTE(TEXT(BP8,"#,##0.0"),"-","△")&amp;"】"))</f>
        <v>【20.8】</v>
      </c>
      <c r="BQ6" s="65">
        <f>IF(BQ8="-",NA(),BQ8)</f>
        <v>-3388</v>
      </c>
      <c r="BR6" s="65">
        <f t="shared" ref="BR6:BZ6" si="6">IF(BR8="-",NA(),BR8)</f>
        <v>-3517</v>
      </c>
      <c r="BS6" s="65">
        <f t="shared" si="6"/>
        <v>-5455</v>
      </c>
      <c r="BT6" s="65">
        <f t="shared" si="6"/>
        <v>-475</v>
      </c>
      <c r="BU6" s="65">
        <f t="shared" si="6"/>
        <v>-3596</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103</v>
      </c>
      <c r="CM6" s="63">
        <f t="shared" ref="CM6:CN6" si="7">CM8</f>
        <v>28474</v>
      </c>
      <c r="CN6" s="63">
        <f t="shared" si="7"/>
        <v>68000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3</v>
      </c>
      <c r="DL6" s="64">
        <f t="shared" ref="DL6:DT6" si="9">IF(DL8="-",NA(),DL8)</f>
        <v>3</v>
      </c>
      <c r="DM6" s="64">
        <f t="shared" si="9"/>
        <v>3</v>
      </c>
      <c r="DN6" s="64">
        <f t="shared" si="9"/>
        <v>3</v>
      </c>
      <c r="DO6" s="64">
        <f t="shared" si="9"/>
        <v>3</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105</v>
      </c>
      <c r="B7" s="60">
        <f t="shared" ref="B7:X7" si="10">B8</f>
        <v>2019</v>
      </c>
      <c r="C7" s="60">
        <f t="shared" si="10"/>
        <v>352021</v>
      </c>
      <c r="D7" s="60">
        <f t="shared" si="10"/>
        <v>47</v>
      </c>
      <c r="E7" s="60">
        <f t="shared" si="10"/>
        <v>14</v>
      </c>
      <c r="F7" s="60">
        <f t="shared" si="10"/>
        <v>0</v>
      </c>
      <c r="G7" s="60">
        <f t="shared" si="10"/>
        <v>1</v>
      </c>
      <c r="H7" s="60" t="str">
        <f t="shared" si="10"/>
        <v>山口県　宇部市</v>
      </c>
      <c r="I7" s="60" t="str">
        <f t="shared" si="10"/>
        <v>宇部市新町有料駐車場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45</v>
      </c>
      <c r="S7" s="62" t="str">
        <f t="shared" si="10"/>
        <v>公共施設</v>
      </c>
      <c r="T7" s="62" t="str">
        <f t="shared" si="10"/>
        <v>無</v>
      </c>
      <c r="U7" s="63">
        <f t="shared" si="10"/>
        <v>1621</v>
      </c>
      <c r="V7" s="63">
        <f t="shared" si="10"/>
        <v>135</v>
      </c>
      <c r="W7" s="63">
        <f t="shared" si="10"/>
        <v>120</v>
      </c>
      <c r="X7" s="62" t="str">
        <f t="shared" si="10"/>
        <v>代行制</v>
      </c>
      <c r="Y7" s="64">
        <f>Y8</f>
        <v>49.6</v>
      </c>
      <c r="Z7" s="64">
        <f t="shared" ref="Z7:AH7" si="11">Z8</f>
        <v>47.2</v>
      </c>
      <c r="AA7" s="64">
        <f t="shared" si="11"/>
        <v>39.299999999999997</v>
      </c>
      <c r="AB7" s="64">
        <f t="shared" si="11"/>
        <v>92.8</v>
      </c>
      <c r="AC7" s="64">
        <f t="shared" si="11"/>
        <v>53.8</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-89.4</v>
      </c>
      <c r="BG7" s="64">
        <f t="shared" ref="BG7:BO7" si="14">BG8</f>
        <v>-100.7</v>
      </c>
      <c r="BH7" s="64">
        <f t="shared" si="14"/>
        <v>-145.9</v>
      </c>
      <c r="BI7" s="64">
        <f t="shared" si="14"/>
        <v>-5.6</v>
      </c>
      <c r="BJ7" s="64">
        <f t="shared" si="14"/>
        <v>-76</v>
      </c>
      <c r="BK7" s="64">
        <f t="shared" si="14"/>
        <v>36.1</v>
      </c>
      <c r="BL7" s="64">
        <f t="shared" si="14"/>
        <v>33.9</v>
      </c>
      <c r="BM7" s="64">
        <f t="shared" si="14"/>
        <v>26.5</v>
      </c>
      <c r="BN7" s="64">
        <f t="shared" si="14"/>
        <v>43.5</v>
      </c>
      <c r="BO7" s="64">
        <f t="shared" si="14"/>
        <v>33.4</v>
      </c>
      <c r="BP7" s="61"/>
      <c r="BQ7" s="65">
        <f>BQ8</f>
        <v>-3388</v>
      </c>
      <c r="BR7" s="65">
        <f t="shared" ref="BR7:BZ7" si="15">BR8</f>
        <v>-3517</v>
      </c>
      <c r="BS7" s="65">
        <f t="shared" si="15"/>
        <v>-5455</v>
      </c>
      <c r="BT7" s="65">
        <f t="shared" si="15"/>
        <v>-475</v>
      </c>
      <c r="BU7" s="65">
        <f t="shared" si="15"/>
        <v>-3596</v>
      </c>
      <c r="BV7" s="65">
        <f t="shared" si="15"/>
        <v>22959</v>
      </c>
      <c r="BW7" s="65">
        <f t="shared" si="15"/>
        <v>22148</v>
      </c>
      <c r="BX7" s="65">
        <f t="shared" si="15"/>
        <v>24086</v>
      </c>
      <c r="BY7" s="65">
        <f t="shared" si="15"/>
        <v>26025</v>
      </c>
      <c r="BZ7" s="65">
        <f t="shared" si="15"/>
        <v>24498</v>
      </c>
      <c r="CA7" s="63"/>
      <c r="CB7" s="64" t="s">
        <v>106</v>
      </c>
      <c r="CC7" s="64" t="s">
        <v>106</v>
      </c>
      <c r="CD7" s="64" t="s">
        <v>106</v>
      </c>
      <c r="CE7" s="64" t="s">
        <v>106</v>
      </c>
      <c r="CF7" s="64" t="s">
        <v>106</v>
      </c>
      <c r="CG7" s="64" t="s">
        <v>106</v>
      </c>
      <c r="CH7" s="64" t="s">
        <v>106</v>
      </c>
      <c r="CI7" s="64" t="s">
        <v>106</v>
      </c>
      <c r="CJ7" s="64" t="s">
        <v>106</v>
      </c>
      <c r="CK7" s="64" t="s">
        <v>107</v>
      </c>
      <c r="CL7" s="61"/>
      <c r="CM7" s="63">
        <f>CM8</f>
        <v>28474</v>
      </c>
      <c r="CN7" s="63">
        <f>CN8</f>
        <v>68000</v>
      </c>
      <c r="CO7" s="64" t="s">
        <v>106</v>
      </c>
      <c r="CP7" s="64" t="s">
        <v>106</v>
      </c>
      <c r="CQ7" s="64" t="s">
        <v>106</v>
      </c>
      <c r="CR7" s="64" t="s">
        <v>106</v>
      </c>
      <c r="CS7" s="64" t="s">
        <v>106</v>
      </c>
      <c r="CT7" s="64" t="s">
        <v>106</v>
      </c>
      <c r="CU7" s="64" t="s">
        <v>106</v>
      </c>
      <c r="CV7" s="64" t="s">
        <v>106</v>
      </c>
      <c r="CW7" s="64" t="s">
        <v>106</v>
      </c>
      <c r="CX7" s="64" t="s">
        <v>103</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3</v>
      </c>
      <c r="DL7" s="64">
        <f t="shared" ref="DL7:DT7" si="17">DL8</f>
        <v>3</v>
      </c>
      <c r="DM7" s="64">
        <f t="shared" si="17"/>
        <v>3</v>
      </c>
      <c r="DN7" s="64">
        <f t="shared" si="17"/>
        <v>3</v>
      </c>
      <c r="DO7" s="64">
        <f t="shared" si="17"/>
        <v>3</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352021</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45</v>
      </c>
      <c r="S8" s="69" t="s">
        <v>118</v>
      </c>
      <c r="T8" s="69" t="s">
        <v>119</v>
      </c>
      <c r="U8" s="70">
        <v>1621</v>
      </c>
      <c r="V8" s="70">
        <v>135</v>
      </c>
      <c r="W8" s="70">
        <v>120</v>
      </c>
      <c r="X8" s="69" t="s">
        <v>120</v>
      </c>
      <c r="Y8" s="71">
        <v>49.6</v>
      </c>
      <c r="Z8" s="71">
        <v>47.2</v>
      </c>
      <c r="AA8" s="71">
        <v>39.299999999999997</v>
      </c>
      <c r="AB8" s="71">
        <v>92.8</v>
      </c>
      <c r="AC8" s="71">
        <v>53.8</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-89.4</v>
      </c>
      <c r="BG8" s="71">
        <v>-100.7</v>
      </c>
      <c r="BH8" s="71">
        <v>-145.9</v>
      </c>
      <c r="BI8" s="71">
        <v>-5.6</v>
      </c>
      <c r="BJ8" s="71">
        <v>-76</v>
      </c>
      <c r="BK8" s="71">
        <v>36.1</v>
      </c>
      <c r="BL8" s="71">
        <v>33.9</v>
      </c>
      <c r="BM8" s="71">
        <v>26.5</v>
      </c>
      <c r="BN8" s="71">
        <v>43.5</v>
      </c>
      <c r="BO8" s="71">
        <v>33.4</v>
      </c>
      <c r="BP8" s="68">
        <v>20.8</v>
      </c>
      <c r="BQ8" s="72">
        <v>-3388</v>
      </c>
      <c r="BR8" s="72">
        <v>-3517</v>
      </c>
      <c r="BS8" s="72">
        <v>-5455</v>
      </c>
      <c r="BT8" s="73">
        <v>-475</v>
      </c>
      <c r="BU8" s="73">
        <v>-3596</v>
      </c>
      <c r="BV8" s="72">
        <v>22959</v>
      </c>
      <c r="BW8" s="72">
        <v>22148</v>
      </c>
      <c r="BX8" s="72">
        <v>24086</v>
      </c>
      <c r="BY8" s="72">
        <v>26025</v>
      </c>
      <c r="BZ8" s="72">
        <v>24498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28474</v>
      </c>
      <c r="CN8" s="70">
        <v>68000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655.5</v>
      </c>
      <c r="DF8" s="71">
        <v>316.8</v>
      </c>
      <c r="DG8" s="71">
        <v>113.9</v>
      </c>
      <c r="DH8" s="71">
        <v>102.9</v>
      </c>
      <c r="DI8" s="71">
        <v>1555</v>
      </c>
      <c r="DJ8" s="68">
        <v>425.4</v>
      </c>
      <c r="DK8" s="71">
        <v>3</v>
      </c>
      <c r="DL8" s="71">
        <v>3</v>
      </c>
      <c r="DM8" s="71">
        <v>3</v>
      </c>
      <c r="DN8" s="71">
        <v>3</v>
      </c>
      <c r="DO8" s="71">
        <v>3</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2021-02-03T10:39:40Z</cp:lastPrinted>
  <dcterms:created xsi:type="dcterms:W3CDTF">2020-12-04T03:37:57Z</dcterms:created>
  <dcterms:modified xsi:type="dcterms:W3CDTF">2021-02-19T01:50:53Z</dcterms:modified>
  <cp:category/>
</cp:coreProperties>
</file>