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F8NDKF2\Desktop\処理済み　R2年度\R3.2月処理\2.4〆経営比較分析表　分析\提出\21 田布施・平生水道企業団\"/>
    </mc:Choice>
  </mc:AlternateContent>
  <workbookProtection workbookAlgorithmName="SHA-512" workbookHashValue="hJ0BNEi4POuCmrm6Xnk0b+ZtYyNN7J0vOHaW39C9XbFNhok1Gbjs1+grrD3uynO2cdUGICmIXXWoBMLwLO/vUw==" workbookSaltValue="xlsyTeQoYPl6bXevxKMJlw==" workbookSpinCount="100000" lockStructure="1"/>
  <bookViews>
    <workbookView xWindow="0" yWindow="0" windowWidth="15360" windowHeight="763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<sst xmlns="http://schemas.openxmlformats.org/spreadsheetml/2006/main" count="231" uniqueCount="114">
  <si>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</si>
  <si>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</si>
  <si>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</si>
  <si>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</si>
  <si>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</si>
  <si>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</si>
  <si>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</si>
  <si>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</si>
  <si>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</si>
  <si>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</si>
  <si>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</si>
  <si>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</si>
  <si>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</si>
  <si>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</si>
  <si>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</si>
  <si>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</si>
  <si>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</si>
  <si>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</si>
  <si>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</si>
  <si>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</si>
  <si>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</si>
  <si>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</si>
  <si>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</si>
  <si>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</si>
  <si>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</si>
  <si>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</si>
  <si>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</si>
  <si>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</si>
  <si>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</si>
  <si>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</si>
  <si>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</si>
  <si>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</si>
  <si>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</si>
  <si>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</si>
  <si>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</si>
  <si>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</si>
  <si>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</si>
  <si>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</si>
  <si>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</si>
  <si>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</si>
  <si>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</si>
  <si>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</si>
  <si>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</si>
  <si>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</si>
  <si>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</si>
  <si>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</si>
  <si>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</si>
  <si>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</si>
  <si>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</si>
  <si>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</si>
  <si>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</si>
  <si>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</si>
  <si>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</si>
  <si>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</si>
  <si>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</si>
  <si>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</si>
  <si>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</si>
  <si>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</si>
  <si>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</si>
  <si>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</si>
  <si>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</si>
  <si>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</si>
  <si>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</si>
  <si>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</si>
  <si>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</si>
  <si>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</si>
  <si>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</si>
  <si>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</si>
  <si>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</si>
  <si>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</si>
  <si>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</si>
  <si>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</si>
  <si>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</si>
  <si>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</si>
  <si>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</si>
  <si>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</si>
  <si>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</si>
  <si>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</si>
  <si>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</si>
  <si>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</si>
  <si>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</si>
  <si>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</si>
  <si>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</si>
  <si>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</si>
  <si>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</si>
  <si>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</si>
  <si>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</si>
  <si>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</si>
  <si>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</si>
  <si>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</si>
  <si>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</si>
  <si>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</si>
  <si>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</si>
  <si>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田布施・平生水道企業団</t>
  </si>
  <si>
    <t>法適用</t>
  </si>
  <si>
    <t>水道事業</t>
  </si>
  <si>
    <t>末端給水事業</t>
  </si>
  <si>
    <t>A6</t>
  </si>
  <si>
    <t>その他</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</si>
  <si>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</si>
  <si>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</si>
  <si>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</si>
  <si>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</si>
  <si>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</si>
  <si>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</si>
  <si>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</si>
  <si>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</si>
  <si>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</si>
  <si>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</si>
  <si>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</si>
  <si>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</si>
  <si>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有形固定資産減価償却率は、類似団体平均値を上回り、増加傾向にあることから、施設の老朽化が進行していることが分かる。
　管路施設の更新は継続して行っているが、管路更新率は類似団体平均値を下回っている。
　平成30年度にアセットマネジメントを策定しており、それを基に今後も計画的に管路更新を進めていく。</t>
    <rPh sb="14" eb="18">
      <t>ルイジダンタイ</t>
    </rPh>
    <rPh sb="18" eb="21">
      <t>ヘイキンチ</t>
    </rPh>
    <rPh sb="22" eb="24">
      <t>ウワマワ</t>
    </rPh>
    <rPh sb="26" eb="28">
      <t>ゾウカ</t>
    </rPh>
    <rPh sb="54" eb="55">
      <t>ワ</t>
    </rPh>
    <rPh sb="60" eb="62">
      <t>カンロ</t>
    </rPh>
    <rPh sb="62" eb="64">
      <t>シセツ</t>
    </rPh>
    <rPh sb="65" eb="67">
      <t>コウシン</t>
    </rPh>
    <rPh sb="68" eb="70">
      <t>ケイゾク</t>
    </rPh>
    <rPh sb="72" eb="73">
      <t>オコ</t>
    </rPh>
    <rPh sb="79" eb="81">
      <t>カンロ</t>
    </rPh>
    <rPh sb="81" eb="83">
      <t>コウシン</t>
    </rPh>
    <rPh sb="83" eb="84">
      <t>リツ</t>
    </rPh>
    <rPh sb="85" eb="87">
      <t>ルイジ</t>
    </rPh>
    <rPh sb="87" eb="89">
      <t>ダンタイ</t>
    </rPh>
    <rPh sb="89" eb="92">
      <t>ヘイキンチ</t>
    </rPh>
    <rPh sb="93" eb="95">
      <t>シタマワ</t>
    </rPh>
    <rPh sb="102" eb="104">
      <t>ヘイセイ</t>
    </rPh>
    <rPh sb="106" eb="108">
      <t>ネンド</t>
    </rPh>
    <rPh sb="130" eb="131">
      <t>モト</t>
    </rPh>
    <rPh sb="132" eb="134">
      <t>コンゴ</t>
    </rPh>
    <rPh sb="139" eb="141">
      <t>カンロ</t>
    </rPh>
    <rPh sb="141" eb="143">
      <t>コウシン</t>
    </rPh>
    <rPh sb="144" eb="145">
      <t>スス</t>
    </rPh>
    <phoneticPr fontId="4"/>
  </si>
  <si>
    <t>　近年、経常収支比率は100％を上回り、単年度の収支は黒字を確保することができている。しかしながら、料金回収率が100％を下回っていることから分かるように、給水に係る費用が給水収益以外の収入（一般会計からの繰入金等）によって賄われており、経営の健全性に課題がある状態が続いている。
　また、給水原価は年々微減しているものの、依然として類似団体平均を大きく上回っている。これは、柳井広域水道企業団からの浄水受水に伴う受水費による影響が大きい。
　その一方で、企業債残高を減少させるために企業債の発行の抑制に努めた結果、企業債残高対給水収益比率は年々減少傾向にある。
　また、有収率は年々増加傾向にあり、類似団体との比較でも大きく上回っている。
　平成28年度に経営戦略を策定しており、それに基づいて、今後も経営の健全化に向けた取り組みを続けていくが、赤字体質の経営状況を回避するためには、構成町の一般会計からの補助が今後も引き続き必要不可欠である。</t>
    <rPh sb="1" eb="3">
      <t>キンネン</t>
    </rPh>
    <rPh sb="4" eb="6">
      <t>ケイジョウ</t>
    </rPh>
    <rPh sb="6" eb="8">
      <t>シュウシ</t>
    </rPh>
    <rPh sb="8" eb="10">
      <t>ヒリツ</t>
    </rPh>
    <rPh sb="16" eb="18">
      <t>ウワマワ</t>
    </rPh>
    <rPh sb="20" eb="23">
      <t>タンネンド</t>
    </rPh>
    <rPh sb="24" eb="26">
      <t>シュウシ</t>
    </rPh>
    <rPh sb="27" eb="29">
      <t>クロジ</t>
    </rPh>
    <rPh sb="30" eb="32">
      <t>カクホ</t>
    </rPh>
    <rPh sb="50" eb="52">
      <t>リョウキン</t>
    </rPh>
    <rPh sb="52" eb="54">
      <t>カイシュウ</t>
    </rPh>
    <rPh sb="54" eb="55">
      <t>リツ</t>
    </rPh>
    <rPh sb="61" eb="63">
      <t>シタマワ</t>
    </rPh>
    <rPh sb="71" eb="72">
      <t>ワ</t>
    </rPh>
    <rPh sb="78" eb="80">
      <t>キュウスイ</t>
    </rPh>
    <rPh sb="81" eb="82">
      <t>カカ</t>
    </rPh>
    <rPh sb="83" eb="85">
      <t>ヒヨウ</t>
    </rPh>
    <rPh sb="86" eb="88">
      <t>キュウスイ</t>
    </rPh>
    <rPh sb="88" eb="90">
      <t>シュウエキ</t>
    </rPh>
    <rPh sb="90" eb="92">
      <t>イガイ</t>
    </rPh>
    <rPh sb="93" eb="95">
      <t>シュウニュウ</t>
    </rPh>
    <rPh sb="96" eb="98">
      <t>イッパン</t>
    </rPh>
    <rPh sb="98" eb="100">
      <t>カイケイ</t>
    </rPh>
    <rPh sb="103" eb="105">
      <t>クリイレ</t>
    </rPh>
    <rPh sb="105" eb="106">
      <t>キン</t>
    </rPh>
    <rPh sb="106" eb="107">
      <t>トウ</t>
    </rPh>
    <rPh sb="112" eb="113">
      <t>マカナ</t>
    </rPh>
    <rPh sb="131" eb="133">
      <t>ジョウタイ</t>
    </rPh>
    <rPh sb="134" eb="135">
      <t>ツヅ</t>
    </rPh>
    <rPh sb="145" eb="149">
      <t>キュウスイゲンカ</t>
    </rPh>
    <rPh sb="150" eb="152">
      <t>ネンネン</t>
    </rPh>
    <rPh sb="152" eb="154">
      <t>ビゲン</t>
    </rPh>
    <rPh sb="162" eb="164">
      <t>イゼン</t>
    </rPh>
    <rPh sb="167" eb="171">
      <t>ルイジダンタイ</t>
    </rPh>
    <rPh sb="171" eb="173">
      <t>ヘイキン</t>
    </rPh>
    <rPh sb="174" eb="175">
      <t>オオ</t>
    </rPh>
    <rPh sb="177" eb="179">
      <t>ウワマワ</t>
    </rPh>
    <rPh sb="188" eb="192">
      <t>ヤナイコウイキ</t>
    </rPh>
    <rPh sb="192" eb="197">
      <t>スイドウキギョウダン</t>
    </rPh>
    <rPh sb="213" eb="215">
      <t>エイキョウ</t>
    </rPh>
    <rPh sb="216" eb="217">
      <t>オオ</t>
    </rPh>
    <rPh sb="224" eb="226">
      <t>イッポウ</t>
    </rPh>
    <rPh sb="228" eb="230">
      <t>キギョウ</t>
    </rPh>
    <rPh sb="230" eb="231">
      <t>サイ</t>
    </rPh>
    <rPh sb="231" eb="233">
      <t>ザンダカ</t>
    </rPh>
    <rPh sb="234" eb="236">
      <t>ゲンショウ</t>
    </rPh>
    <rPh sb="242" eb="244">
      <t>キギョウ</t>
    </rPh>
    <rPh sb="244" eb="245">
      <t>サイ</t>
    </rPh>
    <rPh sb="246" eb="248">
      <t>ハッコウ</t>
    </rPh>
    <rPh sb="249" eb="251">
      <t>ヨクセイ</t>
    </rPh>
    <rPh sb="252" eb="253">
      <t>ツト</t>
    </rPh>
    <rPh sb="255" eb="257">
      <t>ケッカ</t>
    </rPh>
    <rPh sb="258" eb="260">
      <t>キギョウ</t>
    </rPh>
    <rPh sb="260" eb="261">
      <t>サイ</t>
    </rPh>
    <rPh sb="261" eb="263">
      <t>ザンダカ</t>
    </rPh>
    <rPh sb="263" eb="264">
      <t>タイ</t>
    </rPh>
    <rPh sb="264" eb="266">
      <t>キュウスイ</t>
    </rPh>
    <rPh sb="266" eb="268">
      <t>シュウエキ</t>
    </rPh>
    <rPh sb="268" eb="270">
      <t>ヒリツ</t>
    </rPh>
    <rPh sb="271" eb="273">
      <t>ネンネン</t>
    </rPh>
    <rPh sb="273" eb="275">
      <t>ゲンショウ</t>
    </rPh>
    <rPh sb="275" eb="277">
      <t>ケイコウ</t>
    </rPh>
    <rPh sb="286" eb="289">
      <t>ユウシュウリツ</t>
    </rPh>
    <rPh sb="290" eb="292">
      <t>ネンネン</t>
    </rPh>
    <rPh sb="292" eb="296">
      <t>ゾウカケイコウ</t>
    </rPh>
    <rPh sb="300" eb="304">
      <t>ルイジダンタイ</t>
    </rPh>
    <rPh sb="306" eb="308">
      <t>ヒカク</t>
    </rPh>
    <rPh sb="310" eb="311">
      <t>オオ</t>
    </rPh>
    <rPh sb="313" eb="315">
      <t>ウワマワ</t>
    </rPh>
    <rPh sb="322" eb="324">
      <t>ヘイセイ</t>
    </rPh>
    <rPh sb="326" eb="328">
      <t>ネンド</t>
    </rPh>
    <rPh sb="329" eb="331">
      <t>ケイエイ</t>
    </rPh>
    <rPh sb="331" eb="333">
      <t>センリャク</t>
    </rPh>
    <rPh sb="334" eb="336">
      <t>サクテイ</t>
    </rPh>
    <rPh sb="344" eb="345">
      <t>モト</t>
    </rPh>
    <rPh sb="349" eb="351">
      <t>コンゴ</t>
    </rPh>
    <rPh sb="352" eb="354">
      <t>ケイエイ</t>
    </rPh>
    <rPh sb="355" eb="358">
      <t>ケンゼンカ</t>
    </rPh>
    <rPh sb="359" eb="360">
      <t>ム</t>
    </rPh>
    <rPh sb="362" eb="363">
      <t>ト</t>
    </rPh>
    <rPh sb="364" eb="365">
      <t>ク</t>
    </rPh>
    <rPh sb="367" eb="368">
      <t>ツヅ</t>
    </rPh>
    <rPh sb="393" eb="395">
      <t>コウセイ</t>
    </rPh>
    <rPh sb="395" eb="396">
      <t>マチ</t>
    </rPh>
    <rPh sb="397" eb="399">
      <t>イッパン</t>
    </rPh>
    <rPh sb="399" eb="401">
      <t>カイケイ</t>
    </rPh>
    <rPh sb="404" eb="406">
      <t>ホジョ</t>
    </rPh>
    <rPh sb="407" eb="409">
      <t>コンゴ</t>
    </rPh>
    <rPh sb="410" eb="411">
      <t>ヒ</t>
    </rPh>
    <rPh sb="412" eb="413">
      <t>ツヅ</t>
    </rPh>
    <rPh sb="414" eb="416">
      <t>ヒツヨウ</t>
    </rPh>
    <rPh sb="416" eb="419">
      <t>フカケツ</t>
    </rPh>
    <phoneticPr fontId="4"/>
  </si>
  <si>
    <t>　人口減少や水需要の減少に伴う水道料金の減少傾向が続いていく中、施設の更新や耐震化に多大な費用が必要であり、また、責任水量制の用水事業受水費など、経営環境は年々厳しさを増している。
　平成16年度から浄水施設・取水施設・各ポンプ所・各配水池等の運転・維持管理業務、平成18年度から料金調定・徴収・会計補助業務等の包括的な民間委託を実施し、平成21年度には上下水道の料金徴収を一本化した。また、安定的な財源の確保を目的とし、平成25年6月に料金の改定を行った。
　さらに、平成28年度には経営戦略を策定し、それを基に経営の健全化に向けた取り組みを続けている。　
　しかしながら、受水費の問題解消が見通せないことから、構成町の一般会計からの補助による財政支援は今後においても必要と考えている。
　今後も引き続き民間のノウハウを最大限活用するとともに、広域化等を検討しながらコスト削減の徹底に努めていくが、そのうえで水道料金の見直しも検討していかなければならないと考えている。
　</t>
    <rPh sb="1" eb="3">
      <t>キンネン</t>
    </rPh>
    <rPh sb="4" eb="6">
      <t>ケイジョウ</t>
    </rPh>
    <rPh sb="6" eb="8">
      <t>シュウシ</t>
    </rPh>
    <rPh sb="8" eb="10">
      <t>ヒリツ</t>
    </rPh>
    <rPh sb="16" eb="18">
      <t>ウワマワ</t>
    </rPh>
    <rPh sb="20" eb="23">
      <t>タンネンド</t>
    </rPh>
    <rPh sb="24" eb="26">
      <t>シュウシ</t>
    </rPh>
    <rPh sb="27" eb="29">
      <t>クロジ</t>
    </rPh>
    <rPh sb="30" eb="32">
      <t>カクホ</t>
    </rPh>
    <rPh sb="50" eb="52">
      <t>リョウキン</t>
    </rPh>
    <rPh sb="52" eb="54">
      <t>カイシュウ</t>
    </rPh>
    <rPh sb="54" eb="55">
      <t>リツ</t>
    </rPh>
    <rPh sb="61" eb="63">
      <t>シタマワ</t>
    </rPh>
    <rPh sb="71" eb="72">
      <t>ワ</t>
    </rPh>
    <rPh sb="78" eb="80">
      <t>キュウスイ</t>
    </rPh>
    <rPh sb="81" eb="82">
      <t>カカ</t>
    </rPh>
    <rPh sb="83" eb="85">
      <t>ヒヨウ</t>
    </rPh>
    <rPh sb="86" eb="88">
      <t>キュウスイ</t>
    </rPh>
    <rPh sb="88" eb="90">
      <t>シュウエキ</t>
    </rPh>
    <rPh sb="90" eb="92">
      <t>イガイ</t>
    </rPh>
    <rPh sb="93" eb="95">
      <t>シュウニュウ</t>
    </rPh>
    <rPh sb="96" eb="98">
      <t>イッパン</t>
    </rPh>
    <rPh sb="98" eb="100">
      <t>カイケイ</t>
    </rPh>
    <rPh sb="103" eb="105">
      <t>クリイレ</t>
    </rPh>
    <rPh sb="105" eb="106">
      <t>キン</t>
    </rPh>
    <rPh sb="106" eb="107">
      <t>トウ</t>
    </rPh>
    <rPh sb="112" eb="113">
      <t>マカナ</t>
    </rPh>
    <rPh sb="131" eb="133">
      <t>ジョウタイ</t>
    </rPh>
    <rPh sb="134" eb="135">
      <t>ツヅ</t>
    </rPh>
    <rPh sb="145" eb="149">
      <t>キュウスイゲンカ</t>
    </rPh>
    <rPh sb="150" eb="152">
      <t>ネンネン</t>
    </rPh>
    <rPh sb="152" eb="154">
      <t>ビゲン</t>
    </rPh>
    <rPh sb="162" eb="164">
      <t>イゼン</t>
    </rPh>
    <rPh sb="167" eb="171">
      <t>ルイジダンタイ</t>
    </rPh>
    <rPh sb="171" eb="173">
      <t>ヘイキン</t>
    </rPh>
    <rPh sb="174" eb="175">
      <t>オオ</t>
    </rPh>
    <rPh sb="177" eb="179">
      <t>ウワマワ</t>
    </rPh>
    <rPh sb="188" eb="192">
      <t>ヤナイコウイキ</t>
    </rPh>
    <rPh sb="192" eb="197">
      <t>スイドウキギョウダン</t>
    </rPh>
    <rPh sb="213" eb="215">
      <t>エイキョウ</t>
    </rPh>
    <rPh sb="216" eb="217">
      <t>オオ</t>
    </rPh>
    <rPh sb="224" eb="226">
      <t>イッポウ</t>
    </rPh>
    <rPh sb="228" eb="230">
      <t>キギョウ</t>
    </rPh>
    <rPh sb="230" eb="231">
      <t>サイ</t>
    </rPh>
    <rPh sb="231" eb="233">
      <t>ザンダカ</t>
    </rPh>
    <rPh sb="234" eb="236">
      <t>ゲンショウ</t>
    </rPh>
    <rPh sb="242" eb="244">
      <t>キギョウ</t>
    </rPh>
    <rPh sb="244" eb="245">
      <t>サイ</t>
    </rPh>
    <rPh sb="246" eb="248">
      <t>ハッコウ</t>
    </rPh>
    <rPh sb="249" eb="251">
      <t>ヨクセイ</t>
    </rPh>
    <rPh sb="252" eb="253">
      <t>ツト</t>
    </rPh>
    <rPh sb="255" eb="257">
      <t>ケッカ</t>
    </rPh>
    <rPh sb="258" eb="260">
      <t>キギョウ</t>
    </rPh>
    <rPh sb="260" eb="261">
      <t>サイ</t>
    </rPh>
    <rPh sb="261" eb="263">
      <t>ザンダカ</t>
    </rPh>
    <rPh sb="263" eb="264">
      <t>タイ</t>
    </rPh>
    <rPh sb="264" eb="266">
      <t>キュウスイ</t>
    </rPh>
    <rPh sb="266" eb="268">
      <t>シュウエキ</t>
    </rPh>
    <rPh sb="268" eb="270">
      <t>ヒリツ</t>
    </rPh>
    <rPh sb="271" eb="273">
      <t>ネンネン</t>
    </rPh>
    <rPh sb="273" eb="275">
      <t>ゲンショウ</t>
    </rPh>
    <rPh sb="275" eb="277">
      <t>ケイコウ</t>
    </rPh>
    <rPh sb="286" eb="289">
      <t>ユウシュウリツ</t>
    </rPh>
    <rPh sb="290" eb="292">
      <t>ネンネン</t>
    </rPh>
    <rPh sb="292" eb="296">
      <t>ゾウカケイコウ</t>
    </rPh>
    <rPh sb="300" eb="304">
      <t>ルイジダンタイ</t>
    </rPh>
    <rPh sb="307" eb="309">
      <t>コウセイ</t>
    </rPh>
    <rPh sb="309" eb="310">
      <t>チョウ</t>
    </rPh>
    <rPh sb="312" eb="314">
      <t>ネンド</t>
    </rPh>
    <rPh sb="315" eb="317">
      <t>ケイエイ</t>
    </rPh>
    <rPh sb="317" eb="319">
      <t>センリャク</t>
    </rPh>
    <rPh sb="320" eb="322">
      <t>サクテイ</t>
    </rPh>
    <rPh sb="330" eb="331">
      <t>モト</t>
    </rPh>
    <rPh sb="335" eb="337">
      <t>コンゴ</t>
    </rPh>
    <rPh sb="338" eb="340">
      <t>ケイエイ</t>
    </rPh>
    <rPh sb="341" eb="344">
      <t>ケンゼンカ</t>
    </rPh>
    <rPh sb="345" eb="346">
      <t>ム</t>
    </rPh>
    <rPh sb="348" eb="349">
      <t>ト</t>
    </rPh>
    <rPh sb="350" eb="351">
      <t>ク</t>
    </rPh>
    <rPh sb="353" eb="354">
      <t>ツヅ</t>
    </rPh>
    <rPh sb="379" eb="381">
      <t>コウセイ</t>
    </rPh>
    <rPh sb="381" eb="382">
      <t>マチ</t>
    </rPh>
    <rPh sb="383" eb="385">
      <t>イッパン</t>
    </rPh>
    <rPh sb="385" eb="387">
      <t>カイケイ</t>
    </rPh>
    <rPh sb="390" eb="392">
      <t>ホジョ</t>
    </rPh>
    <rPh sb="393" eb="395">
      <t>コンゴ</t>
    </rPh>
    <rPh sb="396" eb="397">
      <t>ヒ</t>
    </rPh>
    <rPh sb="398" eb="399">
      <t>ツヅ</t>
    </rPh>
    <rPh sb="400" eb="402">
      <t>ヒツヨウ</t>
    </rPh>
    <rPh sb="402" eb="405">
      <t>フカケツ</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</si>
</sst>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0.08</c:v>
                </c:pt>
                <c:pt idx="1">
                  <c:v>0.24</c:v>
                </c:pt>
                <c:pt idx="2">
                  <c:v>0.36</c:v>
                </c:pt>
                <c:pt idx="3">
                  <c:v>0.4</c:v>
                </c:pt>
                <c:pt idx="4">
                  <c:v>0.39</c:v>
                </c:pt>
              </c:numCache>
            </c:numRef>
          </c:val>
          <c:extLst xmlns:c16r2="http://schemas.microsoft.com/office/drawing/2015/06/chart">
            <c:ext xmlns:c16="http://schemas.microsoft.com/office/drawing/2014/chart" uri="{C3380CC4-5D6E-409C-BE32-E72D297353CC}">
              <c16:uniqueId val="{00000000-D49F-438D-9450-40EA2B76CB42}"/>
            </c:ext>
          </c:extLst>
        </c:ser>
        <c:dLbls>
          <c:showLegendKey val="0"/>
          <c:showVal val="0"/>
          <c:showCatName val="0"/>
          <c:showSerName val="0"/>
          <c:showPercent val="0"/>
          <c:showBubbleSize val="0"/>
        </c:dLbls>
        <c:gapWidth val="150"/>
        <c:axId val="415007280"/>
        <c:axId val="141968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0.99</c:v>
                </c:pt>
                <c:pt idx="1">
                  <c:v>0.71</c:v>
                </c:pt>
                <c:pt idx="2">
                  <c:v>0.54</c:v>
                </c:pt>
                <c:pt idx="3">
                  <c:v>0.5</c:v>
                </c:pt>
                <c:pt idx="4">
                  <c:v>0.52</c:v>
                </c:pt>
              </c:numCache>
            </c:numRef>
          </c:val>
          <c:smooth val="0"/>
          <c:extLst xmlns:c16r2="http://schemas.microsoft.com/office/drawing/2015/06/chart">
            <c:ext xmlns:c16="http://schemas.microsoft.com/office/drawing/2014/chart" uri="{C3380CC4-5D6E-409C-BE32-E72D297353CC}">
              <c16:uniqueId val="{00000001-D49F-438D-9450-40EA2B76CB42}"/>
            </c:ext>
          </c:extLst>
        </c:ser>
        <c:dLbls>
          <c:showLegendKey val="0"/>
          <c:showVal val="0"/>
          <c:showCatName val="0"/>
          <c:showSerName val="0"/>
          <c:showPercent val="0"/>
          <c:showBubbleSize val="0"/>
        </c:dLbls>
        <c:marker val="1"/>
        <c:smooth val="0"/>
        <c:axId val="415007280"/>
        <c:axId val="141968248"/>
      </c:lineChart>
      <c:dateAx>
        <c:axId val="415007280"/>
        <c:scaling>
          <c:orientation val="minMax"/>
        </c:scaling>
        <c:delete val="1"/>
        <c:axPos val="b"/>
        <c:numFmt formatCode="&quot;H&quot;yy" sourceLinked="1"/>
        <c:majorTickMark val="none"/>
        <c:minorTickMark val="none"/>
        <c:tickLblPos val="none"/>
        <c:crossAx val="141968248"/>
        <c:crosses val="autoZero"/>
        <c:auto val="1"/>
        <c:lblOffset val="100"/>
        <c:baseTimeUnit val="years"/>
      </c:dateAx>
      <c:valAx>
        <c:axId val="141968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5007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51.29</c:v>
                </c:pt>
                <c:pt idx="1">
                  <c:v>49.31</c:v>
                </c:pt>
                <c:pt idx="2">
                  <c:v>50.35</c:v>
                </c:pt>
                <c:pt idx="3">
                  <c:v>48.76</c:v>
                </c:pt>
                <c:pt idx="4">
                  <c:v>46.09</c:v>
                </c:pt>
              </c:numCache>
            </c:numRef>
          </c:val>
          <c:extLst xmlns:c16r2="http://schemas.microsoft.com/office/drawing/2015/06/chart">
            <c:ext xmlns:c16="http://schemas.microsoft.com/office/drawing/2014/chart" uri="{C3380CC4-5D6E-409C-BE32-E72D297353CC}">
              <c16:uniqueId val="{00000000-58B6-4BD2-84A1-0AE6177E6B9C}"/>
            </c:ext>
          </c:extLst>
        </c:ser>
        <c:dLbls>
          <c:showLegendKey val="0"/>
          <c:showVal val="0"/>
          <c:showCatName val="0"/>
          <c:showSerName val="0"/>
          <c:showPercent val="0"/>
          <c:showBubbleSize val="0"/>
        </c:dLbls>
        <c:gapWidth val="150"/>
        <c:axId val="435027912"/>
        <c:axId val="435029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54.77</c:v>
                </c:pt>
                <c:pt idx="1">
                  <c:v>54.92</c:v>
                </c:pt>
                <c:pt idx="2">
                  <c:v>55.63</c:v>
                </c:pt>
                <c:pt idx="3">
                  <c:v>55.03</c:v>
                </c:pt>
                <c:pt idx="4">
                  <c:v>55.14</c:v>
                </c:pt>
              </c:numCache>
            </c:numRef>
          </c:val>
          <c:smooth val="0"/>
          <c:extLst xmlns:c16r2="http://schemas.microsoft.com/office/drawing/2015/06/chart">
            <c:ext xmlns:c16="http://schemas.microsoft.com/office/drawing/2014/chart" uri="{C3380CC4-5D6E-409C-BE32-E72D297353CC}">
              <c16:uniqueId val="{00000001-58B6-4BD2-84A1-0AE6177E6B9C}"/>
            </c:ext>
          </c:extLst>
        </c:ser>
        <c:dLbls>
          <c:showLegendKey val="0"/>
          <c:showVal val="0"/>
          <c:showCatName val="0"/>
          <c:showSerName val="0"/>
          <c:showPercent val="0"/>
          <c:showBubbleSize val="0"/>
        </c:dLbls>
        <c:marker val="1"/>
        <c:smooth val="0"/>
        <c:axId val="435027912"/>
        <c:axId val="435029088"/>
      </c:lineChart>
      <c:dateAx>
        <c:axId val="435027912"/>
        <c:scaling>
          <c:orientation val="minMax"/>
        </c:scaling>
        <c:delete val="1"/>
        <c:axPos val="b"/>
        <c:numFmt formatCode="&quot;H&quot;yy" sourceLinked="1"/>
        <c:majorTickMark val="none"/>
        <c:minorTickMark val="none"/>
        <c:tickLblPos val="none"/>
        <c:crossAx val="435029088"/>
        <c:crosses val="autoZero"/>
        <c:auto val="1"/>
        <c:lblOffset val="100"/>
        <c:baseTimeUnit val="years"/>
      </c:dateAx>
      <c:valAx>
        <c:axId val="435029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5027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83.61</c:v>
                </c:pt>
                <c:pt idx="1">
                  <c:v>87.42</c:v>
                </c:pt>
                <c:pt idx="2">
                  <c:v>86.91</c:v>
                </c:pt>
                <c:pt idx="3">
                  <c:v>90.22</c:v>
                </c:pt>
                <c:pt idx="4">
                  <c:v>92.73</c:v>
                </c:pt>
              </c:numCache>
            </c:numRef>
          </c:val>
          <c:extLst xmlns:c16r2="http://schemas.microsoft.com/office/drawing/2015/06/chart">
            <c:ext xmlns:c16="http://schemas.microsoft.com/office/drawing/2014/chart" uri="{C3380CC4-5D6E-409C-BE32-E72D297353CC}">
              <c16:uniqueId val="{00000000-8AE2-4291-AED0-84783B533499}"/>
            </c:ext>
          </c:extLst>
        </c:ser>
        <c:dLbls>
          <c:showLegendKey val="0"/>
          <c:showVal val="0"/>
          <c:showCatName val="0"/>
          <c:showSerName val="0"/>
          <c:showPercent val="0"/>
          <c:showBubbleSize val="0"/>
        </c:dLbls>
        <c:gapWidth val="150"/>
        <c:axId val="435021640"/>
        <c:axId val="435024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82.89</c:v>
                </c:pt>
                <c:pt idx="1">
                  <c:v>82.66</c:v>
                </c:pt>
                <c:pt idx="2">
                  <c:v>82.04</c:v>
                </c:pt>
                <c:pt idx="3">
                  <c:v>81.900000000000006</c:v>
                </c:pt>
                <c:pt idx="4">
                  <c:v>81.39</c:v>
                </c:pt>
              </c:numCache>
            </c:numRef>
          </c:val>
          <c:smooth val="0"/>
          <c:extLst xmlns:c16r2="http://schemas.microsoft.com/office/drawing/2015/06/chart">
            <c:ext xmlns:c16="http://schemas.microsoft.com/office/drawing/2014/chart" uri="{C3380CC4-5D6E-409C-BE32-E72D297353CC}">
              <c16:uniqueId val="{00000001-8AE2-4291-AED0-84783B533499}"/>
            </c:ext>
          </c:extLst>
        </c:ser>
        <c:dLbls>
          <c:showLegendKey val="0"/>
          <c:showVal val="0"/>
          <c:showCatName val="0"/>
          <c:showSerName val="0"/>
          <c:showPercent val="0"/>
          <c:showBubbleSize val="0"/>
        </c:dLbls>
        <c:marker val="1"/>
        <c:smooth val="0"/>
        <c:axId val="435021640"/>
        <c:axId val="435024776"/>
      </c:lineChart>
      <c:dateAx>
        <c:axId val="435021640"/>
        <c:scaling>
          <c:orientation val="minMax"/>
        </c:scaling>
        <c:delete val="1"/>
        <c:axPos val="b"/>
        <c:numFmt formatCode="&quot;H&quot;yy" sourceLinked="1"/>
        <c:majorTickMark val="none"/>
        <c:minorTickMark val="none"/>
        <c:tickLblPos val="none"/>
        <c:crossAx val="435024776"/>
        <c:crosses val="autoZero"/>
        <c:auto val="1"/>
        <c:lblOffset val="100"/>
        <c:baseTimeUnit val="years"/>
      </c:dateAx>
      <c:valAx>
        <c:axId val="435024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5021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107.84</c:v>
                </c:pt>
                <c:pt idx="1">
                  <c:v>108.71</c:v>
                </c:pt>
                <c:pt idx="2">
                  <c:v>110.46</c:v>
                </c:pt>
                <c:pt idx="3">
                  <c:v>111.53</c:v>
                </c:pt>
                <c:pt idx="4">
                  <c:v>102.31</c:v>
                </c:pt>
              </c:numCache>
            </c:numRef>
          </c:val>
          <c:extLst xmlns:c16r2="http://schemas.microsoft.com/office/drawing/2015/06/chart">
            <c:ext xmlns:c16="http://schemas.microsoft.com/office/drawing/2014/chart" uri="{C3380CC4-5D6E-409C-BE32-E72D297353CC}">
              <c16:uniqueId val="{00000000-356A-4FD3-B610-4429484FDAD4}"/>
            </c:ext>
          </c:extLst>
        </c:ser>
        <c:dLbls>
          <c:showLegendKey val="0"/>
          <c:showVal val="0"/>
          <c:showCatName val="0"/>
          <c:showSerName val="0"/>
          <c:showPercent val="0"/>
          <c:showBubbleSize val="0"/>
        </c:dLbls>
        <c:gapWidth val="150"/>
        <c:axId val="434847216"/>
        <c:axId val="434848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111.21</c:v>
                </c:pt>
                <c:pt idx="1">
                  <c:v>111.71</c:v>
                </c:pt>
                <c:pt idx="2">
                  <c:v>110.05</c:v>
                </c:pt>
                <c:pt idx="3">
                  <c:v>108.87</c:v>
                </c:pt>
                <c:pt idx="4">
                  <c:v>108.61</c:v>
                </c:pt>
              </c:numCache>
            </c:numRef>
          </c:val>
          <c:smooth val="0"/>
          <c:extLst xmlns:c16r2="http://schemas.microsoft.com/office/drawing/2015/06/chart">
            <c:ext xmlns:c16="http://schemas.microsoft.com/office/drawing/2014/chart" uri="{C3380CC4-5D6E-409C-BE32-E72D297353CC}">
              <c16:uniqueId val="{00000001-356A-4FD3-B610-4429484FDAD4}"/>
            </c:ext>
          </c:extLst>
        </c:ser>
        <c:dLbls>
          <c:showLegendKey val="0"/>
          <c:showVal val="0"/>
          <c:showCatName val="0"/>
          <c:showSerName val="0"/>
          <c:showPercent val="0"/>
          <c:showBubbleSize val="0"/>
        </c:dLbls>
        <c:marker val="1"/>
        <c:smooth val="0"/>
        <c:axId val="434847216"/>
        <c:axId val="434848784"/>
      </c:lineChart>
      <c:dateAx>
        <c:axId val="434847216"/>
        <c:scaling>
          <c:orientation val="minMax"/>
        </c:scaling>
        <c:delete val="1"/>
        <c:axPos val="b"/>
        <c:numFmt formatCode="&quot;H&quot;yy" sourceLinked="1"/>
        <c:majorTickMark val="none"/>
        <c:minorTickMark val="none"/>
        <c:tickLblPos val="none"/>
        <c:crossAx val="434848784"/>
        <c:crosses val="autoZero"/>
        <c:auto val="1"/>
        <c:lblOffset val="100"/>
        <c:baseTimeUnit val="years"/>
      </c:dateAx>
      <c:valAx>
        <c:axId val="4348487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34847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45.71</c:v>
                </c:pt>
                <c:pt idx="1">
                  <c:v>47.77</c:v>
                </c:pt>
                <c:pt idx="2">
                  <c:v>49.78</c:v>
                </c:pt>
                <c:pt idx="3">
                  <c:v>51.64</c:v>
                </c:pt>
                <c:pt idx="4">
                  <c:v>53.23</c:v>
                </c:pt>
              </c:numCache>
            </c:numRef>
          </c:val>
          <c:extLst xmlns:c16r2="http://schemas.microsoft.com/office/drawing/2015/06/chart">
            <c:ext xmlns:c16="http://schemas.microsoft.com/office/drawing/2014/chart" uri="{C3380CC4-5D6E-409C-BE32-E72D297353CC}">
              <c16:uniqueId val="{00000000-EF0B-4D3E-B08D-194E63441703}"/>
            </c:ext>
          </c:extLst>
        </c:ser>
        <c:dLbls>
          <c:showLegendKey val="0"/>
          <c:showVal val="0"/>
          <c:showCatName val="0"/>
          <c:showSerName val="0"/>
          <c:showPercent val="0"/>
          <c:showBubbleSize val="0"/>
        </c:dLbls>
        <c:gapWidth val="150"/>
        <c:axId val="434846824"/>
        <c:axId val="434853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47.46</c:v>
                </c:pt>
                <c:pt idx="1">
                  <c:v>48.49</c:v>
                </c:pt>
                <c:pt idx="2">
                  <c:v>48.05</c:v>
                </c:pt>
                <c:pt idx="3">
                  <c:v>48.87</c:v>
                </c:pt>
                <c:pt idx="4">
                  <c:v>49.92</c:v>
                </c:pt>
              </c:numCache>
            </c:numRef>
          </c:val>
          <c:smooth val="0"/>
          <c:extLst xmlns:c16r2="http://schemas.microsoft.com/office/drawing/2015/06/chart">
            <c:ext xmlns:c16="http://schemas.microsoft.com/office/drawing/2014/chart" uri="{C3380CC4-5D6E-409C-BE32-E72D297353CC}">
              <c16:uniqueId val="{00000001-EF0B-4D3E-B08D-194E63441703}"/>
            </c:ext>
          </c:extLst>
        </c:ser>
        <c:dLbls>
          <c:showLegendKey val="0"/>
          <c:showVal val="0"/>
          <c:showCatName val="0"/>
          <c:showSerName val="0"/>
          <c:showPercent val="0"/>
          <c:showBubbleSize val="0"/>
        </c:dLbls>
        <c:marker val="1"/>
        <c:smooth val="0"/>
        <c:axId val="434846824"/>
        <c:axId val="434853488"/>
      </c:lineChart>
      <c:dateAx>
        <c:axId val="434846824"/>
        <c:scaling>
          <c:orientation val="minMax"/>
        </c:scaling>
        <c:delete val="1"/>
        <c:axPos val="b"/>
        <c:numFmt formatCode="&quot;H&quot;yy" sourceLinked="1"/>
        <c:majorTickMark val="none"/>
        <c:minorTickMark val="none"/>
        <c:tickLblPos val="none"/>
        <c:crossAx val="434853488"/>
        <c:crosses val="autoZero"/>
        <c:auto val="1"/>
        <c:lblOffset val="100"/>
        <c:baseTimeUnit val="years"/>
      </c:dateAx>
      <c:valAx>
        <c:axId val="434853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4846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985-4F2D-8EA6-490A66B94AA7}"/>
            </c:ext>
          </c:extLst>
        </c:ser>
        <c:dLbls>
          <c:showLegendKey val="0"/>
          <c:showVal val="0"/>
          <c:showCatName val="0"/>
          <c:showSerName val="0"/>
          <c:showPercent val="0"/>
          <c:showBubbleSize val="0"/>
        </c:dLbls>
        <c:gapWidth val="150"/>
        <c:axId val="434850744"/>
        <c:axId val="434851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9.7100000000000009</c:v>
                </c:pt>
                <c:pt idx="1">
                  <c:v>12.79</c:v>
                </c:pt>
                <c:pt idx="2">
                  <c:v>13.39</c:v>
                </c:pt>
                <c:pt idx="3">
                  <c:v>14.85</c:v>
                </c:pt>
                <c:pt idx="4">
                  <c:v>16.88</c:v>
                </c:pt>
              </c:numCache>
            </c:numRef>
          </c:val>
          <c:smooth val="0"/>
          <c:extLst xmlns:c16r2="http://schemas.microsoft.com/office/drawing/2015/06/chart">
            <c:ext xmlns:c16="http://schemas.microsoft.com/office/drawing/2014/chart" uri="{C3380CC4-5D6E-409C-BE32-E72D297353CC}">
              <c16:uniqueId val="{00000001-B985-4F2D-8EA6-490A66B94AA7}"/>
            </c:ext>
          </c:extLst>
        </c:ser>
        <c:dLbls>
          <c:showLegendKey val="0"/>
          <c:showVal val="0"/>
          <c:showCatName val="0"/>
          <c:showSerName val="0"/>
          <c:showPercent val="0"/>
          <c:showBubbleSize val="0"/>
        </c:dLbls>
        <c:marker val="1"/>
        <c:smooth val="0"/>
        <c:axId val="434850744"/>
        <c:axId val="434851528"/>
      </c:lineChart>
      <c:dateAx>
        <c:axId val="434850744"/>
        <c:scaling>
          <c:orientation val="minMax"/>
        </c:scaling>
        <c:delete val="1"/>
        <c:axPos val="b"/>
        <c:numFmt formatCode="&quot;H&quot;yy" sourceLinked="1"/>
        <c:majorTickMark val="none"/>
        <c:minorTickMark val="none"/>
        <c:tickLblPos val="none"/>
        <c:crossAx val="434851528"/>
        <c:crosses val="autoZero"/>
        <c:auto val="1"/>
        <c:lblOffset val="100"/>
        <c:baseTimeUnit val="years"/>
      </c:dateAx>
      <c:valAx>
        <c:axId val="434851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4850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formatCode="#,##0.00;&quot;△&quot;#,##0.00;&quot;-&quot;">
                  <c:v>11.14</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DAE-4070-8BCA-6B4CEF10CA13}"/>
            </c:ext>
          </c:extLst>
        </c:ser>
        <c:dLbls>
          <c:showLegendKey val="0"/>
          <c:showVal val="0"/>
          <c:showCatName val="0"/>
          <c:showSerName val="0"/>
          <c:showPercent val="0"/>
          <c:showBubbleSize val="0"/>
        </c:dLbls>
        <c:gapWidth val="150"/>
        <c:axId val="434850352"/>
        <c:axId val="434853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1.93</c:v>
                </c:pt>
                <c:pt idx="1">
                  <c:v>1.72</c:v>
                </c:pt>
                <c:pt idx="2">
                  <c:v>2.64</c:v>
                </c:pt>
                <c:pt idx="3">
                  <c:v>3.16</c:v>
                </c:pt>
                <c:pt idx="4">
                  <c:v>3.59</c:v>
                </c:pt>
              </c:numCache>
            </c:numRef>
          </c:val>
          <c:smooth val="0"/>
          <c:extLst xmlns:c16r2="http://schemas.microsoft.com/office/drawing/2015/06/chart">
            <c:ext xmlns:c16="http://schemas.microsoft.com/office/drawing/2014/chart" uri="{C3380CC4-5D6E-409C-BE32-E72D297353CC}">
              <c16:uniqueId val="{00000001-6DAE-4070-8BCA-6B4CEF10CA13}"/>
            </c:ext>
          </c:extLst>
        </c:ser>
        <c:dLbls>
          <c:showLegendKey val="0"/>
          <c:showVal val="0"/>
          <c:showCatName val="0"/>
          <c:showSerName val="0"/>
          <c:showPercent val="0"/>
          <c:showBubbleSize val="0"/>
        </c:dLbls>
        <c:marker val="1"/>
        <c:smooth val="0"/>
        <c:axId val="434850352"/>
        <c:axId val="434853096"/>
      </c:lineChart>
      <c:dateAx>
        <c:axId val="434850352"/>
        <c:scaling>
          <c:orientation val="minMax"/>
        </c:scaling>
        <c:delete val="1"/>
        <c:axPos val="b"/>
        <c:numFmt formatCode="&quot;H&quot;yy" sourceLinked="1"/>
        <c:majorTickMark val="none"/>
        <c:minorTickMark val="none"/>
        <c:tickLblPos val="none"/>
        <c:crossAx val="434853096"/>
        <c:crosses val="autoZero"/>
        <c:auto val="1"/>
        <c:lblOffset val="100"/>
        <c:baseTimeUnit val="years"/>
      </c:dateAx>
      <c:valAx>
        <c:axId val="4348530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34850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106.35</c:v>
                </c:pt>
                <c:pt idx="1">
                  <c:v>109.6</c:v>
                </c:pt>
                <c:pt idx="2">
                  <c:v>103.83</c:v>
                </c:pt>
                <c:pt idx="3">
                  <c:v>116.03</c:v>
                </c:pt>
                <c:pt idx="4">
                  <c:v>101.61</c:v>
                </c:pt>
              </c:numCache>
            </c:numRef>
          </c:val>
          <c:extLst xmlns:c16r2="http://schemas.microsoft.com/office/drawing/2015/06/chart">
            <c:ext xmlns:c16="http://schemas.microsoft.com/office/drawing/2014/chart" uri="{C3380CC4-5D6E-409C-BE32-E72D297353CC}">
              <c16:uniqueId val="{00000000-13EA-4128-B5D2-1E94C914CAFD}"/>
            </c:ext>
          </c:extLst>
        </c:ser>
        <c:dLbls>
          <c:showLegendKey val="0"/>
          <c:showVal val="0"/>
          <c:showCatName val="0"/>
          <c:showSerName val="0"/>
          <c:showPercent val="0"/>
          <c:showBubbleSize val="0"/>
        </c:dLbls>
        <c:gapWidth val="150"/>
        <c:axId val="434847608"/>
        <c:axId val="434848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391.54</c:v>
                </c:pt>
                <c:pt idx="1">
                  <c:v>384.34</c:v>
                </c:pt>
                <c:pt idx="2">
                  <c:v>359.47</c:v>
                </c:pt>
                <c:pt idx="3">
                  <c:v>369.69</c:v>
                </c:pt>
                <c:pt idx="4">
                  <c:v>379.08</c:v>
                </c:pt>
              </c:numCache>
            </c:numRef>
          </c:val>
          <c:smooth val="0"/>
          <c:extLst xmlns:c16r2="http://schemas.microsoft.com/office/drawing/2015/06/chart">
            <c:ext xmlns:c16="http://schemas.microsoft.com/office/drawing/2014/chart" uri="{C3380CC4-5D6E-409C-BE32-E72D297353CC}">
              <c16:uniqueId val="{00000001-13EA-4128-B5D2-1E94C914CAFD}"/>
            </c:ext>
          </c:extLst>
        </c:ser>
        <c:dLbls>
          <c:showLegendKey val="0"/>
          <c:showVal val="0"/>
          <c:showCatName val="0"/>
          <c:showSerName val="0"/>
          <c:showPercent val="0"/>
          <c:showBubbleSize val="0"/>
        </c:dLbls>
        <c:marker val="1"/>
        <c:smooth val="0"/>
        <c:axId val="434847608"/>
        <c:axId val="434848000"/>
      </c:lineChart>
      <c:dateAx>
        <c:axId val="434847608"/>
        <c:scaling>
          <c:orientation val="minMax"/>
        </c:scaling>
        <c:delete val="1"/>
        <c:axPos val="b"/>
        <c:numFmt formatCode="&quot;H&quot;yy" sourceLinked="1"/>
        <c:majorTickMark val="none"/>
        <c:minorTickMark val="none"/>
        <c:tickLblPos val="none"/>
        <c:crossAx val="434848000"/>
        <c:crosses val="autoZero"/>
        <c:auto val="1"/>
        <c:lblOffset val="100"/>
        <c:baseTimeUnit val="years"/>
      </c:dateAx>
      <c:valAx>
        <c:axId val="4348480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34847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604.33000000000004</c:v>
                </c:pt>
                <c:pt idx="1">
                  <c:v>570.6</c:v>
                </c:pt>
                <c:pt idx="2">
                  <c:v>528.89</c:v>
                </c:pt>
                <c:pt idx="3">
                  <c:v>492.39</c:v>
                </c:pt>
                <c:pt idx="4">
                  <c:v>467.85</c:v>
                </c:pt>
              </c:numCache>
            </c:numRef>
          </c:val>
          <c:extLst xmlns:c16r2="http://schemas.microsoft.com/office/drawing/2015/06/chart">
            <c:ext xmlns:c16="http://schemas.microsoft.com/office/drawing/2014/chart" uri="{C3380CC4-5D6E-409C-BE32-E72D297353CC}">
              <c16:uniqueId val="{00000000-DA3B-4CC1-B144-13EC51E9F35E}"/>
            </c:ext>
          </c:extLst>
        </c:ser>
        <c:dLbls>
          <c:showLegendKey val="0"/>
          <c:showVal val="0"/>
          <c:showCatName val="0"/>
          <c:showSerName val="0"/>
          <c:showPercent val="0"/>
          <c:showBubbleSize val="0"/>
        </c:dLbls>
        <c:gapWidth val="150"/>
        <c:axId val="435033008"/>
        <c:axId val="435031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386.97</c:v>
                </c:pt>
                <c:pt idx="1">
                  <c:v>380.58</c:v>
                </c:pt>
                <c:pt idx="2">
                  <c:v>401.79</c:v>
                </c:pt>
                <c:pt idx="3">
                  <c:v>402.99</c:v>
                </c:pt>
                <c:pt idx="4">
                  <c:v>398.98</c:v>
                </c:pt>
              </c:numCache>
            </c:numRef>
          </c:val>
          <c:smooth val="0"/>
          <c:extLst xmlns:c16r2="http://schemas.microsoft.com/office/drawing/2015/06/chart">
            <c:ext xmlns:c16="http://schemas.microsoft.com/office/drawing/2014/chart" uri="{C3380CC4-5D6E-409C-BE32-E72D297353CC}">
              <c16:uniqueId val="{00000001-DA3B-4CC1-B144-13EC51E9F35E}"/>
            </c:ext>
          </c:extLst>
        </c:ser>
        <c:dLbls>
          <c:showLegendKey val="0"/>
          <c:showVal val="0"/>
          <c:showCatName val="0"/>
          <c:showSerName val="0"/>
          <c:showPercent val="0"/>
          <c:showBubbleSize val="0"/>
        </c:dLbls>
        <c:marker val="1"/>
        <c:smooth val="0"/>
        <c:axId val="435033008"/>
        <c:axId val="435031440"/>
      </c:lineChart>
      <c:dateAx>
        <c:axId val="435033008"/>
        <c:scaling>
          <c:orientation val="minMax"/>
        </c:scaling>
        <c:delete val="1"/>
        <c:axPos val="b"/>
        <c:numFmt formatCode="&quot;H&quot;yy" sourceLinked="1"/>
        <c:majorTickMark val="none"/>
        <c:minorTickMark val="none"/>
        <c:tickLblPos val="none"/>
        <c:crossAx val="435031440"/>
        <c:crosses val="autoZero"/>
        <c:auto val="1"/>
        <c:lblOffset val="100"/>
        <c:baseTimeUnit val="years"/>
      </c:dateAx>
      <c:valAx>
        <c:axId val="4350314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35033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75.900000000000006</c:v>
                </c:pt>
                <c:pt idx="1">
                  <c:v>77.19</c:v>
                </c:pt>
                <c:pt idx="2">
                  <c:v>79.010000000000005</c:v>
                </c:pt>
                <c:pt idx="3">
                  <c:v>80.78</c:v>
                </c:pt>
                <c:pt idx="4">
                  <c:v>82.49</c:v>
                </c:pt>
              </c:numCache>
            </c:numRef>
          </c:val>
          <c:extLst xmlns:c16r2="http://schemas.microsoft.com/office/drawing/2015/06/chart">
            <c:ext xmlns:c16="http://schemas.microsoft.com/office/drawing/2014/chart" uri="{C3380CC4-5D6E-409C-BE32-E72D297353CC}">
              <c16:uniqueId val="{00000000-F304-45B0-A988-725E351FAD16}"/>
            </c:ext>
          </c:extLst>
        </c:ser>
        <c:dLbls>
          <c:showLegendKey val="0"/>
          <c:showVal val="0"/>
          <c:showCatName val="0"/>
          <c:showSerName val="0"/>
          <c:showPercent val="0"/>
          <c:showBubbleSize val="0"/>
        </c:dLbls>
        <c:gapWidth val="150"/>
        <c:axId val="435032616"/>
        <c:axId val="435032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101.72</c:v>
                </c:pt>
                <c:pt idx="1">
                  <c:v>102.38</c:v>
                </c:pt>
                <c:pt idx="2">
                  <c:v>100.12</c:v>
                </c:pt>
                <c:pt idx="3">
                  <c:v>98.66</c:v>
                </c:pt>
                <c:pt idx="4">
                  <c:v>98.64</c:v>
                </c:pt>
              </c:numCache>
            </c:numRef>
          </c:val>
          <c:smooth val="0"/>
          <c:extLst xmlns:c16r2="http://schemas.microsoft.com/office/drawing/2015/06/chart">
            <c:ext xmlns:c16="http://schemas.microsoft.com/office/drawing/2014/chart" uri="{C3380CC4-5D6E-409C-BE32-E72D297353CC}">
              <c16:uniqueId val="{00000001-F304-45B0-A988-725E351FAD16}"/>
            </c:ext>
          </c:extLst>
        </c:ser>
        <c:dLbls>
          <c:showLegendKey val="0"/>
          <c:showVal val="0"/>
          <c:showCatName val="0"/>
          <c:showSerName val="0"/>
          <c:showPercent val="0"/>
          <c:showBubbleSize val="0"/>
        </c:dLbls>
        <c:marker val="1"/>
        <c:smooth val="0"/>
        <c:axId val="435032616"/>
        <c:axId val="435032224"/>
      </c:lineChart>
      <c:dateAx>
        <c:axId val="435032616"/>
        <c:scaling>
          <c:orientation val="minMax"/>
        </c:scaling>
        <c:delete val="1"/>
        <c:axPos val="b"/>
        <c:numFmt formatCode="&quot;H&quot;yy" sourceLinked="1"/>
        <c:majorTickMark val="none"/>
        <c:minorTickMark val="none"/>
        <c:tickLblPos val="none"/>
        <c:crossAx val="435032224"/>
        <c:crosses val="autoZero"/>
        <c:auto val="1"/>
        <c:lblOffset val="100"/>
        <c:baseTimeUnit val="years"/>
      </c:dateAx>
      <c:valAx>
        <c:axId val="435032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5032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287.38</c:v>
                </c:pt>
                <c:pt idx="1">
                  <c:v>282.19</c:v>
                </c:pt>
                <c:pt idx="2">
                  <c:v>275.17</c:v>
                </c:pt>
                <c:pt idx="3">
                  <c:v>269.14999999999998</c:v>
                </c:pt>
                <c:pt idx="4">
                  <c:v>264.66000000000003</c:v>
                </c:pt>
              </c:numCache>
            </c:numRef>
          </c:val>
          <c:extLst xmlns:c16r2="http://schemas.microsoft.com/office/drawing/2015/06/chart">
            <c:ext xmlns:c16="http://schemas.microsoft.com/office/drawing/2014/chart" uri="{C3380CC4-5D6E-409C-BE32-E72D297353CC}">
              <c16:uniqueId val="{00000000-073B-4500-9BF8-2A6927206EB6}"/>
            </c:ext>
          </c:extLst>
        </c:ser>
        <c:dLbls>
          <c:showLegendKey val="0"/>
          <c:showVal val="0"/>
          <c:showCatName val="0"/>
          <c:showSerName val="0"/>
          <c:showPercent val="0"/>
          <c:showBubbleSize val="0"/>
        </c:dLbls>
        <c:gapWidth val="150"/>
        <c:axId val="435031048"/>
        <c:axId val="435018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168.2</c:v>
                </c:pt>
                <c:pt idx="1">
                  <c:v>168.67</c:v>
                </c:pt>
                <c:pt idx="2">
                  <c:v>174.97</c:v>
                </c:pt>
                <c:pt idx="3">
                  <c:v>178.59</c:v>
                </c:pt>
                <c:pt idx="4">
                  <c:v>178.92</c:v>
                </c:pt>
              </c:numCache>
            </c:numRef>
          </c:val>
          <c:smooth val="0"/>
          <c:extLst xmlns:c16r2="http://schemas.microsoft.com/office/drawing/2015/06/chart">
            <c:ext xmlns:c16="http://schemas.microsoft.com/office/drawing/2014/chart" uri="{C3380CC4-5D6E-409C-BE32-E72D297353CC}">
              <c16:uniqueId val="{00000001-073B-4500-9BF8-2A6927206EB6}"/>
            </c:ext>
          </c:extLst>
        </c:ser>
        <c:dLbls>
          <c:showLegendKey val="0"/>
          <c:showVal val="0"/>
          <c:showCatName val="0"/>
          <c:showSerName val="0"/>
          <c:showPercent val="0"/>
          <c:showBubbleSize val="0"/>
        </c:dLbls>
        <c:marker val="1"/>
        <c:smooth val="0"/>
        <c:axId val="435031048"/>
        <c:axId val="435018896"/>
      </c:lineChart>
      <c:dateAx>
        <c:axId val="435031048"/>
        <c:scaling>
          <c:orientation val="minMax"/>
        </c:scaling>
        <c:delete val="1"/>
        <c:axPos val="b"/>
        <c:numFmt formatCode="&quot;H&quot;yy" sourceLinked="1"/>
        <c:majorTickMark val="none"/>
        <c:minorTickMark val="none"/>
        <c:tickLblPos val="none"/>
        <c:crossAx val="435018896"/>
        <c:crosses val="autoZero"/>
        <c:auto val="1"/>
        <c:lblOffset val="100"/>
        <c:baseTimeUnit val="years"/>
      </c:dateAx>
      <c:valAx>
        <c:axId val="435018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5031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L49" zoomScale="95" zoomScaleNormal="95" workbookViewId="0">
      <selection activeCell="BJ36" sqref="BJ3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90" t="s">
        <v>0</v>
      </c>
      <c r="C2" s="90"/>
      <c r="D2" s="90"/>
      <c r="E2" s="90"/>
      <c r="F2" s="90"/>
      <c r="G2" s="90"/>
      <c r="H2" s="90"/>
      <c r="I2" s="90"/>
      <c r="J2" s="90"/>
      <c r="K2" s="90"/>
      <c r="L2" s="90"/>
      <c r="M2" s="90"/>
      <c r="N2" s="90"/>
      <c r="O2" s="90"/>
      <c r="P2" s="90"/>
      <c r="Q2" s="90"/>
      <c r="R2" s="90"/>
      <c r="S2" s="90"/>
      <c r="T2" s="90"/>
      <c r="U2" s="90"/>
      <c r="V2" s="90"/>
      <c r="W2" s="90"/>
      <c r="X2" s="90"/>
      <c r="Y2" s="90"/>
      <c r="Z2" s="90"/>
      <c r="AA2" s="90"/>
      <c r="AB2" s="90"/>
      <c r="AC2" s="90"/>
      <c r="AD2" s="90"/>
      <c r="AE2" s="90"/>
      <c r="AF2" s="90"/>
      <c r="AG2" s="90"/>
      <c r="AH2" s="90"/>
      <c r="AI2" s="90"/>
      <c r="AJ2" s="90"/>
      <c r="AK2" s="90"/>
      <c r="AL2" s="90"/>
      <c r="AM2" s="90"/>
      <c r="AN2" s="90"/>
      <c r="AO2" s="90"/>
      <c r="AP2" s="90"/>
      <c r="AQ2" s="90"/>
      <c r="AR2" s="90"/>
      <c r="AS2" s="90"/>
      <c r="AT2" s="90"/>
      <c r="AU2" s="90"/>
      <c r="AV2" s="90"/>
      <c r="AW2" s="90"/>
      <c r="AX2" s="90"/>
      <c r="AY2" s="90"/>
      <c r="AZ2" s="90"/>
      <c r="BA2" s="90"/>
      <c r="BB2" s="90"/>
      <c r="BC2" s="90"/>
      <c r="BD2" s="90"/>
      <c r="BE2" s="90"/>
      <c r="BF2" s="90"/>
      <c r="BG2" s="90"/>
      <c r="BH2" s="90"/>
      <c r="BI2" s="90"/>
      <c r="BJ2" s="90"/>
      <c r="BK2" s="90"/>
      <c r="BL2" s="90"/>
      <c r="BM2" s="90"/>
      <c r="BN2" s="90"/>
      <c r="BO2" s="90"/>
      <c r="BP2" s="90"/>
      <c r="BQ2" s="90"/>
      <c r="BR2" s="90"/>
      <c r="BS2" s="90"/>
      <c r="BT2" s="90"/>
      <c r="BU2" s="90"/>
      <c r="BV2" s="90"/>
      <c r="BW2" s="90"/>
      <c r="BX2" s="90"/>
      <c r="BY2" s="90"/>
      <c r="BZ2" s="90"/>
    </row>
    <row r="3" spans="1:78" ht="9.75" customHeight="1" x14ac:dyDescent="0.15">
      <c r="A3" s="2"/>
      <c r="B3" s="90"/>
      <c r="C3" s="90"/>
      <c r="D3" s="90"/>
      <c r="E3" s="90"/>
      <c r="F3" s="90"/>
      <c r="G3" s="90"/>
      <c r="H3" s="90"/>
      <c r="I3" s="90"/>
      <c r="J3" s="90"/>
      <c r="K3" s="90"/>
      <c r="L3" s="90"/>
      <c r="M3" s="90"/>
      <c r="N3" s="90"/>
      <c r="O3" s="90"/>
      <c r="P3" s="90"/>
      <c r="Q3" s="90"/>
      <c r="R3" s="90"/>
      <c r="S3" s="90"/>
      <c r="T3" s="90"/>
      <c r="U3" s="90"/>
      <c r="V3" s="90"/>
      <c r="W3" s="90"/>
      <c r="X3" s="90"/>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row>
    <row r="4" spans="1:78" ht="9.75" customHeight="1" x14ac:dyDescent="0.15">
      <c r="A4" s="2"/>
      <c r="B4" s="90"/>
      <c r="C4" s="90"/>
      <c r="D4" s="90"/>
      <c r="E4" s="90"/>
      <c r="F4" s="90"/>
      <c r="G4" s="90"/>
      <c r="H4" s="90"/>
      <c r="I4" s="90"/>
      <c r="J4" s="90"/>
      <c r="K4" s="90"/>
      <c r="L4" s="90"/>
      <c r="M4" s="90"/>
      <c r="N4" s="90"/>
      <c r="O4" s="90"/>
      <c r="P4" s="90"/>
      <c r="Q4" s="90"/>
      <c r="R4" s="90"/>
      <c r="S4" s="90"/>
      <c r="T4" s="90"/>
      <c r="U4" s="90"/>
      <c r="V4" s="90"/>
      <c r="W4" s="90"/>
      <c r="X4" s="90"/>
      <c r="Y4" s="90"/>
      <c r="Z4" s="90"/>
      <c r="AA4" s="90"/>
      <c r="AB4" s="90"/>
      <c r="AC4" s="90"/>
      <c r="AD4" s="90"/>
      <c r="AE4" s="90"/>
      <c r="AF4" s="90"/>
      <c r="AG4" s="90"/>
      <c r="AH4" s="90"/>
      <c r="AI4" s="90"/>
      <c r="AJ4" s="90"/>
      <c r="AK4" s="90"/>
      <c r="AL4" s="90"/>
      <c r="AM4" s="90"/>
      <c r="AN4" s="90"/>
      <c r="AO4" s="90"/>
      <c r="AP4" s="90"/>
      <c r="AQ4" s="90"/>
      <c r="AR4" s="90"/>
      <c r="AS4" s="90"/>
      <c r="AT4" s="90"/>
      <c r="AU4" s="90"/>
      <c r="AV4" s="90"/>
      <c r="AW4" s="90"/>
      <c r="AX4" s="90"/>
      <c r="AY4" s="90"/>
      <c r="AZ4" s="90"/>
      <c r="BA4" s="90"/>
      <c r="BB4" s="90"/>
      <c r="BC4" s="90"/>
      <c r="BD4" s="90"/>
      <c r="BE4" s="90"/>
      <c r="BF4" s="90"/>
      <c r="BG4" s="90"/>
      <c r="BH4" s="90"/>
      <c r="BI4" s="90"/>
      <c r="BJ4" s="90"/>
      <c r="BK4" s="90"/>
      <c r="BL4" s="90"/>
      <c r="BM4" s="90"/>
      <c r="BN4" s="90"/>
      <c r="BO4" s="90"/>
      <c r="BP4" s="90"/>
      <c r="BQ4" s="90"/>
      <c r="BR4" s="90"/>
      <c r="BS4" s="90"/>
      <c r="BT4" s="90"/>
      <c r="BU4" s="90"/>
      <c r="BV4" s="90"/>
      <c r="BW4" s="90"/>
      <c r="BX4" s="90"/>
      <c r="BY4" s="90"/>
      <c r="BZ4" s="9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91" t="str">
        <f>データ!H6</f>
        <v>山口県　田布施・平生水道企業団</v>
      </c>
      <c r="C6" s="91"/>
      <c r="D6" s="91"/>
      <c r="E6" s="91"/>
      <c r="F6" s="91"/>
      <c r="G6" s="91"/>
      <c r="H6" s="91"/>
      <c r="I6" s="91"/>
      <c r="J6" s="91"/>
      <c r="K6" s="91"/>
      <c r="L6" s="91"/>
      <c r="M6" s="91"/>
      <c r="N6" s="91"/>
      <c r="O6" s="91"/>
      <c r="P6" s="91"/>
      <c r="Q6" s="91"/>
      <c r="R6" s="91"/>
      <c r="S6" s="91"/>
      <c r="T6" s="91"/>
      <c r="U6" s="91"/>
      <c r="V6" s="91"/>
      <c r="W6" s="91"/>
      <c r="X6" s="91"/>
      <c r="Y6" s="91"/>
      <c r="Z6" s="91"/>
      <c r="AA6" s="91"/>
      <c r="AB6" s="91"/>
      <c r="AC6" s="91"/>
      <c r="AD6" s="92"/>
      <c r="AE6" s="92"/>
      <c r="AF6" s="92"/>
      <c r="AG6" s="92"/>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82" t="s">
        <v>1</v>
      </c>
      <c r="C7" s="83"/>
      <c r="D7" s="83"/>
      <c r="E7" s="83"/>
      <c r="F7" s="83"/>
      <c r="G7" s="83"/>
      <c r="H7" s="83"/>
      <c r="I7" s="82" t="s">
        <v>2</v>
      </c>
      <c r="J7" s="83"/>
      <c r="K7" s="83"/>
      <c r="L7" s="83"/>
      <c r="M7" s="83"/>
      <c r="N7" s="83"/>
      <c r="O7" s="84"/>
      <c r="P7" s="85" t="s">
        <v>3</v>
      </c>
      <c r="Q7" s="85"/>
      <c r="R7" s="85"/>
      <c r="S7" s="85"/>
      <c r="T7" s="85"/>
      <c r="U7" s="85"/>
      <c r="V7" s="85"/>
      <c r="W7" s="85" t="s">
        <v>4</v>
      </c>
      <c r="X7" s="85"/>
      <c r="Y7" s="85"/>
      <c r="Z7" s="85"/>
      <c r="AA7" s="85"/>
      <c r="AB7" s="85"/>
      <c r="AC7" s="85"/>
      <c r="AD7" s="85" t="s">
        <v>5</v>
      </c>
      <c r="AE7" s="85"/>
      <c r="AF7" s="85"/>
      <c r="AG7" s="85"/>
      <c r="AH7" s="85"/>
      <c r="AI7" s="85"/>
      <c r="AJ7" s="85"/>
      <c r="AK7" s="4"/>
      <c r="AL7" s="85" t="s">
        <v>6</v>
      </c>
      <c r="AM7" s="85"/>
      <c r="AN7" s="85"/>
      <c r="AO7" s="85"/>
      <c r="AP7" s="85"/>
      <c r="AQ7" s="85"/>
      <c r="AR7" s="85"/>
      <c r="AS7" s="85"/>
      <c r="AT7" s="82" t="s">
        <v>7</v>
      </c>
      <c r="AU7" s="83"/>
      <c r="AV7" s="83"/>
      <c r="AW7" s="83"/>
      <c r="AX7" s="83"/>
      <c r="AY7" s="83"/>
      <c r="AZ7" s="83"/>
      <c r="BA7" s="83"/>
      <c r="BB7" s="85" t="s">
        <v>8</v>
      </c>
      <c r="BC7" s="85"/>
      <c r="BD7" s="85"/>
      <c r="BE7" s="85"/>
      <c r="BF7" s="85"/>
      <c r="BG7" s="85"/>
      <c r="BH7" s="85"/>
      <c r="BI7" s="85"/>
      <c r="BJ7" s="3"/>
      <c r="BK7" s="3"/>
      <c r="BL7" s="5" t="s">
        <v>9</v>
      </c>
      <c r="BM7" s="6"/>
      <c r="BN7" s="6"/>
      <c r="BO7" s="6"/>
      <c r="BP7" s="6"/>
      <c r="BQ7" s="6"/>
      <c r="BR7" s="6"/>
      <c r="BS7" s="6"/>
      <c r="BT7" s="6"/>
      <c r="BU7" s="6"/>
      <c r="BV7" s="6"/>
      <c r="BW7" s="6"/>
      <c r="BX7" s="6"/>
      <c r="BY7" s="7"/>
    </row>
    <row r="8" spans="1:78" ht="18.75" customHeight="1" x14ac:dyDescent="0.15">
      <c r="A8" s="2"/>
      <c r="B8" s="86" t="str">
        <f>データ!$I$6</f>
        <v>法適用</v>
      </c>
      <c r="C8" s="87"/>
      <c r="D8" s="87"/>
      <c r="E8" s="87"/>
      <c r="F8" s="87"/>
      <c r="G8" s="87"/>
      <c r="H8" s="87"/>
      <c r="I8" s="86" t="str">
        <f>データ!$J$6</f>
        <v>水道事業</v>
      </c>
      <c r="J8" s="87"/>
      <c r="K8" s="87"/>
      <c r="L8" s="87"/>
      <c r="M8" s="87"/>
      <c r="N8" s="87"/>
      <c r="O8" s="88"/>
      <c r="P8" s="89" t="str">
        <f>データ!$K$6</f>
        <v>末端給水事業</v>
      </c>
      <c r="Q8" s="89"/>
      <c r="R8" s="89"/>
      <c r="S8" s="89"/>
      <c r="T8" s="89"/>
      <c r="U8" s="89"/>
      <c r="V8" s="89"/>
      <c r="W8" s="89" t="str">
        <f>データ!$L$6</f>
        <v>A6</v>
      </c>
      <c r="X8" s="89"/>
      <c r="Y8" s="89"/>
      <c r="Z8" s="89"/>
      <c r="AA8" s="89"/>
      <c r="AB8" s="89"/>
      <c r="AC8" s="89"/>
      <c r="AD8" s="89" t="str">
        <f>データ!$M$6</f>
        <v>その他</v>
      </c>
      <c r="AE8" s="89"/>
      <c r="AF8" s="89"/>
      <c r="AG8" s="89"/>
      <c r="AH8" s="89"/>
      <c r="AI8" s="89"/>
      <c r="AJ8" s="89"/>
      <c r="AK8" s="4"/>
      <c r="AL8" s="77" t="str">
        <f>データ!$R$6</f>
        <v>-</v>
      </c>
      <c r="AM8" s="77"/>
      <c r="AN8" s="77"/>
      <c r="AO8" s="77"/>
      <c r="AP8" s="77"/>
      <c r="AQ8" s="77"/>
      <c r="AR8" s="77"/>
      <c r="AS8" s="77"/>
      <c r="AT8" s="73" t="str">
        <f>データ!$S$6</f>
        <v>-</v>
      </c>
      <c r="AU8" s="74"/>
      <c r="AV8" s="74"/>
      <c r="AW8" s="74"/>
      <c r="AX8" s="74"/>
      <c r="AY8" s="74"/>
      <c r="AZ8" s="74"/>
      <c r="BA8" s="74"/>
      <c r="BB8" s="76" t="str">
        <f>データ!$T$6</f>
        <v>-</v>
      </c>
      <c r="BC8" s="76"/>
      <c r="BD8" s="76"/>
      <c r="BE8" s="76"/>
      <c r="BF8" s="76"/>
      <c r="BG8" s="76"/>
      <c r="BH8" s="76"/>
      <c r="BI8" s="76"/>
      <c r="BJ8" s="3"/>
      <c r="BK8" s="3"/>
      <c r="BL8" s="80" t="s">
        <v>10</v>
      </c>
      <c r="BM8" s="81"/>
      <c r="BN8" s="8" t="s">
        <v>11</v>
      </c>
      <c r="BO8" s="9"/>
      <c r="BP8" s="9"/>
      <c r="BQ8" s="9"/>
      <c r="BR8" s="9"/>
      <c r="BS8" s="9"/>
      <c r="BT8" s="9"/>
      <c r="BU8" s="9"/>
      <c r="BV8" s="9"/>
      <c r="BW8" s="9"/>
      <c r="BX8" s="9"/>
      <c r="BY8" s="10"/>
    </row>
    <row r="9" spans="1:78" ht="18.75" customHeight="1" x14ac:dyDescent="0.15">
      <c r="A9" s="2"/>
      <c r="B9" s="82" t="s">
        <v>12</v>
      </c>
      <c r="C9" s="83"/>
      <c r="D9" s="83"/>
      <c r="E9" s="83"/>
      <c r="F9" s="83"/>
      <c r="G9" s="83"/>
      <c r="H9" s="83"/>
      <c r="I9" s="82" t="s">
        <v>13</v>
      </c>
      <c r="J9" s="83"/>
      <c r="K9" s="83"/>
      <c r="L9" s="83"/>
      <c r="M9" s="83"/>
      <c r="N9" s="83"/>
      <c r="O9" s="84"/>
      <c r="P9" s="85" t="s">
        <v>14</v>
      </c>
      <c r="Q9" s="85"/>
      <c r="R9" s="85"/>
      <c r="S9" s="85"/>
      <c r="T9" s="85"/>
      <c r="U9" s="85"/>
      <c r="V9" s="85"/>
      <c r="W9" s="85" t="s">
        <v>15</v>
      </c>
      <c r="X9" s="85"/>
      <c r="Y9" s="85"/>
      <c r="Z9" s="85"/>
      <c r="AA9" s="85"/>
      <c r="AB9" s="85"/>
      <c r="AC9" s="85"/>
      <c r="AD9" s="2"/>
      <c r="AE9" s="2"/>
      <c r="AF9" s="2"/>
      <c r="AG9" s="2"/>
      <c r="AH9" s="4"/>
      <c r="AI9" s="4"/>
      <c r="AJ9" s="4"/>
      <c r="AK9" s="4"/>
      <c r="AL9" s="85" t="s">
        <v>16</v>
      </c>
      <c r="AM9" s="85"/>
      <c r="AN9" s="85"/>
      <c r="AO9" s="85"/>
      <c r="AP9" s="85"/>
      <c r="AQ9" s="85"/>
      <c r="AR9" s="85"/>
      <c r="AS9" s="85"/>
      <c r="AT9" s="82" t="s">
        <v>17</v>
      </c>
      <c r="AU9" s="83"/>
      <c r="AV9" s="83"/>
      <c r="AW9" s="83"/>
      <c r="AX9" s="83"/>
      <c r="AY9" s="83"/>
      <c r="AZ9" s="83"/>
      <c r="BA9" s="83"/>
      <c r="BB9" s="85" t="s">
        <v>18</v>
      </c>
      <c r="BC9" s="85"/>
      <c r="BD9" s="85"/>
      <c r="BE9" s="85"/>
      <c r="BF9" s="85"/>
      <c r="BG9" s="85"/>
      <c r="BH9" s="85"/>
      <c r="BI9" s="85"/>
      <c r="BJ9" s="3"/>
      <c r="BK9" s="3"/>
      <c r="BL9" s="71" t="s">
        <v>19</v>
      </c>
      <c r="BM9" s="72"/>
      <c r="BN9" s="11" t="s">
        <v>20</v>
      </c>
      <c r="BO9" s="12"/>
      <c r="BP9" s="12"/>
      <c r="BQ9" s="12"/>
      <c r="BR9" s="12"/>
      <c r="BS9" s="12"/>
      <c r="BT9" s="12"/>
      <c r="BU9" s="12"/>
      <c r="BV9" s="12"/>
      <c r="BW9" s="12"/>
      <c r="BX9" s="12"/>
      <c r="BY9" s="13"/>
    </row>
    <row r="10" spans="1:78" ht="18.75" customHeight="1" x14ac:dyDescent="0.15">
      <c r="A10" s="2"/>
      <c r="B10" s="73" t="str">
        <f>データ!$N$6</f>
        <v>-</v>
      </c>
      <c r="C10" s="74"/>
      <c r="D10" s="74"/>
      <c r="E10" s="74"/>
      <c r="F10" s="74"/>
      <c r="G10" s="74"/>
      <c r="H10" s="74"/>
      <c r="I10" s="73">
        <f>データ!$O$6</f>
        <v>44.14</v>
      </c>
      <c r="J10" s="74"/>
      <c r="K10" s="74"/>
      <c r="L10" s="74"/>
      <c r="M10" s="74"/>
      <c r="N10" s="74"/>
      <c r="O10" s="75"/>
      <c r="P10" s="76">
        <f>データ!$P$6</f>
        <v>69.760000000000005</v>
      </c>
      <c r="Q10" s="76"/>
      <c r="R10" s="76"/>
      <c r="S10" s="76"/>
      <c r="T10" s="76"/>
      <c r="U10" s="76"/>
      <c r="V10" s="76"/>
      <c r="W10" s="77">
        <f>データ!$Q$6</f>
        <v>4708</v>
      </c>
      <c r="X10" s="77"/>
      <c r="Y10" s="77"/>
      <c r="Z10" s="77"/>
      <c r="AA10" s="77"/>
      <c r="AB10" s="77"/>
      <c r="AC10" s="77"/>
      <c r="AD10" s="2"/>
      <c r="AE10" s="2"/>
      <c r="AF10" s="2"/>
      <c r="AG10" s="2"/>
      <c r="AH10" s="4"/>
      <c r="AI10" s="4"/>
      <c r="AJ10" s="4"/>
      <c r="AK10" s="4"/>
      <c r="AL10" s="77">
        <f>データ!$U$6</f>
        <v>18714</v>
      </c>
      <c r="AM10" s="77"/>
      <c r="AN10" s="77"/>
      <c r="AO10" s="77"/>
      <c r="AP10" s="77"/>
      <c r="AQ10" s="77"/>
      <c r="AR10" s="77"/>
      <c r="AS10" s="77"/>
      <c r="AT10" s="73">
        <f>データ!$V$6</f>
        <v>13.16</v>
      </c>
      <c r="AU10" s="74"/>
      <c r="AV10" s="74"/>
      <c r="AW10" s="74"/>
      <c r="AX10" s="74"/>
      <c r="AY10" s="74"/>
      <c r="AZ10" s="74"/>
      <c r="BA10" s="74"/>
      <c r="BB10" s="76">
        <f>データ!$W$6</f>
        <v>1422.04</v>
      </c>
      <c r="BC10" s="76"/>
      <c r="BD10" s="76"/>
      <c r="BE10" s="76"/>
      <c r="BF10" s="76"/>
      <c r="BG10" s="76"/>
      <c r="BH10" s="76"/>
      <c r="BI10" s="76"/>
      <c r="BJ10" s="2"/>
      <c r="BK10" s="2"/>
      <c r="BL10" s="78" t="s">
        <v>21</v>
      </c>
      <c r="BM10" s="79"/>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65" t="s">
        <v>112</v>
      </c>
      <c r="BM16" s="66"/>
      <c r="BN16" s="66"/>
      <c r="BO16" s="66"/>
      <c r="BP16" s="66"/>
      <c r="BQ16" s="66"/>
      <c r="BR16" s="66"/>
      <c r="BS16" s="66"/>
      <c r="BT16" s="66"/>
      <c r="BU16" s="66"/>
      <c r="BV16" s="66"/>
      <c r="BW16" s="66"/>
      <c r="BX16" s="66"/>
      <c r="BY16" s="66"/>
      <c r="BZ16" s="67"/>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65"/>
      <c r="BM17" s="66"/>
      <c r="BN17" s="66"/>
      <c r="BO17" s="66"/>
      <c r="BP17" s="66"/>
      <c r="BQ17" s="66"/>
      <c r="BR17" s="66"/>
      <c r="BS17" s="66"/>
      <c r="BT17" s="66"/>
      <c r="BU17" s="66"/>
      <c r="BV17" s="66"/>
      <c r="BW17" s="66"/>
      <c r="BX17" s="66"/>
      <c r="BY17" s="66"/>
      <c r="BZ17" s="67"/>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65"/>
      <c r="BM18" s="66"/>
      <c r="BN18" s="66"/>
      <c r="BO18" s="66"/>
      <c r="BP18" s="66"/>
      <c r="BQ18" s="66"/>
      <c r="BR18" s="66"/>
      <c r="BS18" s="66"/>
      <c r="BT18" s="66"/>
      <c r="BU18" s="66"/>
      <c r="BV18" s="66"/>
      <c r="BW18" s="66"/>
      <c r="BX18" s="66"/>
      <c r="BY18" s="66"/>
      <c r="BZ18" s="67"/>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65"/>
      <c r="BM19" s="66"/>
      <c r="BN19" s="66"/>
      <c r="BO19" s="66"/>
      <c r="BP19" s="66"/>
      <c r="BQ19" s="66"/>
      <c r="BR19" s="66"/>
      <c r="BS19" s="66"/>
      <c r="BT19" s="66"/>
      <c r="BU19" s="66"/>
      <c r="BV19" s="66"/>
      <c r="BW19" s="66"/>
      <c r="BX19" s="66"/>
      <c r="BY19" s="66"/>
      <c r="BZ19" s="67"/>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65"/>
      <c r="BM20" s="66"/>
      <c r="BN20" s="66"/>
      <c r="BO20" s="66"/>
      <c r="BP20" s="66"/>
      <c r="BQ20" s="66"/>
      <c r="BR20" s="66"/>
      <c r="BS20" s="66"/>
      <c r="BT20" s="66"/>
      <c r="BU20" s="66"/>
      <c r="BV20" s="66"/>
      <c r="BW20" s="66"/>
      <c r="BX20" s="66"/>
      <c r="BY20" s="66"/>
      <c r="BZ20" s="67"/>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65"/>
      <c r="BM21" s="66"/>
      <c r="BN21" s="66"/>
      <c r="BO21" s="66"/>
      <c r="BP21" s="66"/>
      <c r="BQ21" s="66"/>
      <c r="BR21" s="66"/>
      <c r="BS21" s="66"/>
      <c r="BT21" s="66"/>
      <c r="BU21" s="66"/>
      <c r="BV21" s="66"/>
      <c r="BW21" s="66"/>
      <c r="BX21" s="66"/>
      <c r="BY21" s="66"/>
      <c r="BZ21" s="67"/>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65"/>
      <c r="BM22" s="66"/>
      <c r="BN22" s="66"/>
      <c r="BO22" s="66"/>
      <c r="BP22" s="66"/>
      <c r="BQ22" s="66"/>
      <c r="BR22" s="66"/>
      <c r="BS22" s="66"/>
      <c r="BT22" s="66"/>
      <c r="BU22" s="66"/>
      <c r="BV22" s="66"/>
      <c r="BW22" s="66"/>
      <c r="BX22" s="66"/>
      <c r="BY22" s="66"/>
      <c r="BZ22" s="67"/>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65"/>
      <c r="BM23" s="66"/>
      <c r="BN23" s="66"/>
      <c r="BO23" s="66"/>
      <c r="BP23" s="66"/>
      <c r="BQ23" s="66"/>
      <c r="BR23" s="66"/>
      <c r="BS23" s="66"/>
      <c r="BT23" s="66"/>
      <c r="BU23" s="66"/>
      <c r="BV23" s="66"/>
      <c r="BW23" s="66"/>
      <c r="BX23" s="66"/>
      <c r="BY23" s="66"/>
      <c r="BZ23" s="67"/>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65"/>
      <c r="BM24" s="66"/>
      <c r="BN24" s="66"/>
      <c r="BO24" s="66"/>
      <c r="BP24" s="66"/>
      <c r="BQ24" s="66"/>
      <c r="BR24" s="66"/>
      <c r="BS24" s="66"/>
      <c r="BT24" s="66"/>
      <c r="BU24" s="66"/>
      <c r="BV24" s="66"/>
      <c r="BW24" s="66"/>
      <c r="BX24" s="66"/>
      <c r="BY24" s="66"/>
      <c r="BZ24" s="67"/>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65"/>
      <c r="BM25" s="66"/>
      <c r="BN25" s="66"/>
      <c r="BO25" s="66"/>
      <c r="BP25" s="66"/>
      <c r="BQ25" s="66"/>
      <c r="BR25" s="66"/>
      <c r="BS25" s="66"/>
      <c r="BT25" s="66"/>
      <c r="BU25" s="66"/>
      <c r="BV25" s="66"/>
      <c r="BW25" s="66"/>
      <c r="BX25" s="66"/>
      <c r="BY25" s="66"/>
      <c r="BZ25" s="67"/>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65"/>
      <c r="BM26" s="66"/>
      <c r="BN26" s="66"/>
      <c r="BO26" s="66"/>
      <c r="BP26" s="66"/>
      <c r="BQ26" s="66"/>
      <c r="BR26" s="66"/>
      <c r="BS26" s="66"/>
      <c r="BT26" s="66"/>
      <c r="BU26" s="66"/>
      <c r="BV26" s="66"/>
      <c r="BW26" s="66"/>
      <c r="BX26" s="66"/>
      <c r="BY26" s="66"/>
      <c r="BZ26" s="67"/>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65"/>
      <c r="BM27" s="66"/>
      <c r="BN27" s="66"/>
      <c r="BO27" s="66"/>
      <c r="BP27" s="66"/>
      <c r="BQ27" s="66"/>
      <c r="BR27" s="66"/>
      <c r="BS27" s="66"/>
      <c r="BT27" s="66"/>
      <c r="BU27" s="66"/>
      <c r="BV27" s="66"/>
      <c r="BW27" s="66"/>
      <c r="BX27" s="66"/>
      <c r="BY27" s="66"/>
      <c r="BZ27" s="67"/>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65"/>
      <c r="BM28" s="66"/>
      <c r="BN28" s="66"/>
      <c r="BO28" s="66"/>
      <c r="BP28" s="66"/>
      <c r="BQ28" s="66"/>
      <c r="BR28" s="66"/>
      <c r="BS28" s="66"/>
      <c r="BT28" s="66"/>
      <c r="BU28" s="66"/>
      <c r="BV28" s="66"/>
      <c r="BW28" s="66"/>
      <c r="BX28" s="66"/>
      <c r="BY28" s="66"/>
      <c r="BZ28" s="67"/>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65"/>
      <c r="BM29" s="66"/>
      <c r="BN29" s="66"/>
      <c r="BO29" s="66"/>
      <c r="BP29" s="66"/>
      <c r="BQ29" s="66"/>
      <c r="BR29" s="66"/>
      <c r="BS29" s="66"/>
      <c r="BT29" s="66"/>
      <c r="BU29" s="66"/>
      <c r="BV29" s="66"/>
      <c r="BW29" s="66"/>
      <c r="BX29" s="66"/>
      <c r="BY29" s="66"/>
      <c r="BZ29" s="67"/>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65"/>
      <c r="BM30" s="66"/>
      <c r="BN30" s="66"/>
      <c r="BO30" s="66"/>
      <c r="BP30" s="66"/>
      <c r="BQ30" s="66"/>
      <c r="BR30" s="66"/>
      <c r="BS30" s="66"/>
      <c r="BT30" s="66"/>
      <c r="BU30" s="66"/>
      <c r="BV30" s="66"/>
      <c r="BW30" s="66"/>
      <c r="BX30" s="66"/>
      <c r="BY30" s="66"/>
      <c r="BZ30" s="67"/>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65"/>
      <c r="BM31" s="66"/>
      <c r="BN31" s="66"/>
      <c r="BO31" s="66"/>
      <c r="BP31" s="66"/>
      <c r="BQ31" s="66"/>
      <c r="BR31" s="66"/>
      <c r="BS31" s="66"/>
      <c r="BT31" s="66"/>
      <c r="BU31" s="66"/>
      <c r="BV31" s="66"/>
      <c r="BW31" s="66"/>
      <c r="BX31" s="66"/>
      <c r="BY31" s="66"/>
      <c r="BZ31" s="67"/>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65"/>
      <c r="BM32" s="66"/>
      <c r="BN32" s="66"/>
      <c r="BO32" s="66"/>
      <c r="BP32" s="66"/>
      <c r="BQ32" s="66"/>
      <c r="BR32" s="66"/>
      <c r="BS32" s="66"/>
      <c r="BT32" s="66"/>
      <c r="BU32" s="66"/>
      <c r="BV32" s="66"/>
      <c r="BW32" s="66"/>
      <c r="BX32" s="66"/>
      <c r="BY32" s="66"/>
      <c r="BZ32" s="67"/>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65"/>
      <c r="BM33" s="66"/>
      <c r="BN33" s="66"/>
      <c r="BO33" s="66"/>
      <c r="BP33" s="66"/>
      <c r="BQ33" s="66"/>
      <c r="BR33" s="66"/>
      <c r="BS33" s="66"/>
      <c r="BT33" s="66"/>
      <c r="BU33" s="66"/>
      <c r="BV33" s="66"/>
      <c r="BW33" s="66"/>
      <c r="BX33" s="66"/>
      <c r="BY33" s="66"/>
      <c r="BZ33" s="67"/>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5"/>
      <c r="BM34" s="66"/>
      <c r="BN34" s="66"/>
      <c r="BO34" s="66"/>
      <c r="BP34" s="66"/>
      <c r="BQ34" s="66"/>
      <c r="BR34" s="66"/>
      <c r="BS34" s="66"/>
      <c r="BT34" s="66"/>
      <c r="BU34" s="66"/>
      <c r="BV34" s="66"/>
      <c r="BW34" s="66"/>
      <c r="BX34" s="66"/>
      <c r="BY34" s="66"/>
      <c r="BZ34" s="67"/>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5"/>
      <c r="BM35" s="66"/>
      <c r="BN35" s="66"/>
      <c r="BO35" s="66"/>
      <c r="BP35" s="66"/>
      <c r="BQ35" s="66"/>
      <c r="BR35" s="66"/>
      <c r="BS35" s="66"/>
      <c r="BT35" s="66"/>
      <c r="BU35" s="66"/>
      <c r="BV35" s="66"/>
      <c r="BW35" s="66"/>
      <c r="BX35" s="66"/>
      <c r="BY35" s="66"/>
      <c r="BZ35" s="67"/>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65"/>
      <c r="BM36" s="66"/>
      <c r="BN36" s="66"/>
      <c r="BO36" s="66"/>
      <c r="BP36" s="66"/>
      <c r="BQ36" s="66"/>
      <c r="BR36" s="66"/>
      <c r="BS36" s="66"/>
      <c r="BT36" s="66"/>
      <c r="BU36" s="66"/>
      <c r="BV36" s="66"/>
      <c r="BW36" s="66"/>
      <c r="BX36" s="66"/>
      <c r="BY36" s="66"/>
      <c r="BZ36" s="67"/>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65"/>
      <c r="BM37" s="66"/>
      <c r="BN37" s="66"/>
      <c r="BO37" s="66"/>
      <c r="BP37" s="66"/>
      <c r="BQ37" s="66"/>
      <c r="BR37" s="66"/>
      <c r="BS37" s="66"/>
      <c r="BT37" s="66"/>
      <c r="BU37" s="66"/>
      <c r="BV37" s="66"/>
      <c r="BW37" s="66"/>
      <c r="BX37" s="66"/>
      <c r="BY37" s="66"/>
      <c r="BZ37" s="67"/>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65"/>
      <c r="BM38" s="66"/>
      <c r="BN38" s="66"/>
      <c r="BO38" s="66"/>
      <c r="BP38" s="66"/>
      <c r="BQ38" s="66"/>
      <c r="BR38" s="66"/>
      <c r="BS38" s="66"/>
      <c r="BT38" s="66"/>
      <c r="BU38" s="66"/>
      <c r="BV38" s="66"/>
      <c r="BW38" s="66"/>
      <c r="BX38" s="66"/>
      <c r="BY38" s="66"/>
      <c r="BZ38" s="67"/>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65"/>
      <c r="BM39" s="66"/>
      <c r="BN39" s="66"/>
      <c r="BO39" s="66"/>
      <c r="BP39" s="66"/>
      <c r="BQ39" s="66"/>
      <c r="BR39" s="66"/>
      <c r="BS39" s="66"/>
      <c r="BT39" s="66"/>
      <c r="BU39" s="66"/>
      <c r="BV39" s="66"/>
      <c r="BW39" s="66"/>
      <c r="BX39" s="66"/>
      <c r="BY39" s="66"/>
      <c r="BZ39" s="67"/>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65"/>
      <c r="BM40" s="66"/>
      <c r="BN40" s="66"/>
      <c r="BO40" s="66"/>
      <c r="BP40" s="66"/>
      <c r="BQ40" s="66"/>
      <c r="BR40" s="66"/>
      <c r="BS40" s="66"/>
      <c r="BT40" s="66"/>
      <c r="BU40" s="66"/>
      <c r="BV40" s="66"/>
      <c r="BW40" s="66"/>
      <c r="BX40" s="66"/>
      <c r="BY40" s="66"/>
      <c r="BZ40" s="67"/>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65"/>
      <c r="BM41" s="66"/>
      <c r="BN41" s="66"/>
      <c r="BO41" s="66"/>
      <c r="BP41" s="66"/>
      <c r="BQ41" s="66"/>
      <c r="BR41" s="66"/>
      <c r="BS41" s="66"/>
      <c r="BT41" s="66"/>
      <c r="BU41" s="66"/>
      <c r="BV41" s="66"/>
      <c r="BW41" s="66"/>
      <c r="BX41" s="66"/>
      <c r="BY41" s="66"/>
      <c r="BZ41" s="67"/>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65"/>
      <c r="BM42" s="66"/>
      <c r="BN42" s="66"/>
      <c r="BO42" s="66"/>
      <c r="BP42" s="66"/>
      <c r="BQ42" s="66"/>
      <c r="BR42" s="66"/>
      <c r="BS42" s="66"/>
      <c r="BT42" s="66"/>
      <c r="BU42" s="66"/>
      <c r="BV42" s="66"/>
      <c r="BW42" s="66"/>
      <c r="BX42" s="66"/>
      <c r="BY42" s="66"/>
      <c r="BZ42" s="67"/>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65"/>
      <c r="BM43" s="66"/>
      <c r="BN43" s="66"/>
      <c r="BO43" s="66"/>
      <c r="BP43" s="66"/>
      <c r="BQ43" s="66"/>
      <c r="BR43" s="66"/>
      <c r="BS43" s="66"/>
      <c r="BT43" s="66"/>
      <c r="BU43" s="66"/>
      <c r="BV43" s="66"/>
      <c r="BW43" s="66"/>
      <c r="BX43" s="66"/>
      <c r="BY43" s="66"/>
      <c r="BZ43" s="67"/>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65"/>
      <c r="BM44" s="66"/>
      <c r="BN44" s="66"/>
      <c r="BO44" s="66"/>
      <c r="BP44" s="66"/>
      <c r="BQ44" s="66"/>
      <c r="BR44" s="66"/>
      <c r="BS44" s="66"/>
      <c r="BT44" s="66"/>
      <c r="BU44" s="66"/>
      <c r="BV44" s="66"/>
      <c r="BW44" s="66"/>
      <c r="BX44" s="66"/>
      <c r="BY44" s="66"/>
      <c r="BZ44" s="67"/>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65" t="s">
        <v>111</v>
      </c>
      <c r="BM47" s="66"/>
      <c r="BN47" s="66"/>
      <c r="BO47" s="66"/>
      <c r="BP47" s="66"/>
      <c r="BQ47" s="66"/>
      <c r="BR47" s="66"/>
      <c r="BS47" s="66"/>
      <c r="BT47" s="66"/>
      <c r="BU47" s="66"/>
      <c r="BV47" s="66"/>
      <c r="BW47" s="66"/>
      <c r="BX47" s="66"/>
      <c r="BY47" s="66"/>
      <c r="BZ47" s="67"/>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65"/>
      <c r="BM48" s="66"/>
      <c r="BN48" s="66"/>
      <c r="BO48" s="66"/>
      <c r="BP48" s="66"/>
      <c r="BQ48" s="66"/>
      <c r="BR48" s="66"/>
      <c r="BS48" s="66"/>
      <c r="BT48" s="66"/>
      <c r="BU48" s="66"/>
      <c r="BV48" s="66"/>
      <c r="BW48" s="66"/>
      <c r="BX48" s="66"/>
      <c r="BY48" s="66"/>
      <c r="BZ48" s="67"/>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65"/>
      <c r="BM49" s="66"/>
      <c r="BN49" s="66"/>
      <c r="BO49" s="66"/>
      <c r="BP49" s="66"/>
      <c r="BQ49" s="66"/>
      <c r="BR49" s="66"/>
      <c r="BS49" s="66"/>
      <c r="BT49" s="66"/>
      <c r="BU49" s="66"/>
      <c r="BV49" s="66"/>
      <c r="BW49" s="66"/>
      <c r="BX49" s="66"/>
      <c r="BY49" s="66"/>
      <c r="BZ49" s="67"/>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65"/>
      <c r="BM50" s="66"/>
      <c r="BN50" s="66"/>
      <c r="BO50" s="66"/>
      <c r="BP50" s="66"/>
      <c r="BQ50" s="66"/>
      <c r="BR50" s="66"/>
      <c r="BS50" s="66"/>
      <c r="BT50" s="66"/>
      <c r="BU50" s="66"/>
      <c r="BV50" s="66"/>
      <c r="BW50" s="66"/>
      <c r="BX50" s="66"/>
      <c r="BY50" s="66"/>
      <c r="BZ50" s="67"/>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65"/>
      <c r="BM51" s="66"/>
      <c r="BN51" s="66"/>
      <c r="BO51" s="66"/>
      <c r="BP51" s="66"/>
      <c r="BQ51" s="66"/>
      <c r="BR51" s="66"/>
      <c r="BS51" s="66"/>
      <c r="BT51" s="66"/>
      <c r="BU51" s="66"/>
      <c r="BV51" s="66"/>
      <c r="BW51" s="66"/>
      <c r="BX51" s="66"/>
      <c r="BY51" s="66"/>
      <c r="BZ51" s="67"/>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65"/>
      <c r="BM52" s="66"/>
      <c r="BN52" s="66"/>
      <c r="BO52" s="66"/>
      <c r="BP52" s="66"/>
      <c r="BQ52" s="66"/>
      <c r="BR52" s="66"/>
      <c r="BS52" s="66"/>
      <c r="BT52" s="66"/>
      <c r="BU52" s="66"/>
      <c r="BV52" s="66"/>
      <c r="BW52" s="66"/>
      <c r="BX52" s="66"/>
      <c r="BY52" s="66"/>
      <c r="BZ52" s="67"/>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65"/>
      <c r="BM53" s="66"/>
      <c r="BN53" s="66"/>
      <c r="BO53" s="66"/>
      <c r="BP53" s="66"/>
      <c r="BQ53" s="66"/>
      <c r="BR53" s="66"/>
      <c r="BS53" s="66"/>
      <c r="BT53" s="66"/>
      <c r="BU53" s="66"/>
      <c r="BV53" s="66"/>
      <c r="BW53" s="66"/>
      <c r="BX53" s="66"/>
      <c r="BY53" s="66"/>
      <c r="BZ53" s="67"/>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65"/>
      <c r="BM54" s="66"/>
      <c r="BN54" s="66"/>
      <c r="BO54" s="66"/>
      <c r="BP54" s="66"/>
      <c r="BQ54" s="66"/>
      <c r="BR54" s="66"/>
      <c r="BS54" s="66"/>
      <c r="BT54" s="66"/>
      <c r="BU54" s="66"/>
      <c r="BV54" s="66"/>
      <c r="BW54" s="66"/>
      <c r="BX54" s="66"/>
      <c r="BY54" s="66"/>
      <c r="BZ54" s="67"/>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65"/>
      <c r="BM55" s="66"/>
      <c r="BN55" s="66"/>
      <c r="BO55" s="66"/>
      <c r="BP55" s="66"/>
      <c r="BQ55" s="66"/>
      <c r="BR55" s="66"/>
      <c r="BS55" s="66"/>
      <c r="BT55" s="66"/>
      <c r="BU55" s="66"/>
      <c r="BV55" s="66"/>
      <c r="BW55" s="66"/>
      <c r="BX55" s="66"/>
      <c r="BY55" s="66"/>
      <c r="BZ55" s="67"/>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5"/>
      <c r="BM56" s="66"/>
      <c r="BN56" s="66"/>
      <c r="BO56" s="66"/>
      <c r="BP56" s="66"/>
      <c r="BQ56" s="66"/>
      <c r="BR56" s="66"/>
      <c r="BS56" s="66"/>
      <c r="BT56" s="66"/>
      <c r="BU56" s="66"/>
      <c r="BV56" s="66"/>
      <c r="BW56" s="66"/>
      <c r="BX56" s="66"/>
      <c r="BY56" s="66"/>
      <c r="BZ56" s="67"/>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5"/>
      <c r="BM57" s="66"/>
      <c r="BN57" s="66"/>
      <c r="BO57" s="66"/>
      <c r="BP57" s="66"/>
      <c r="BQ57" s="66"/>
      <c r="BR57" s="66"/>
      <c r="BS57" s="66"/>
      <c r="BT57" s="66"/>
      <c r="BU57" s="66"/>
      <c r="BV57" s="66"/>
      <c r="BW57" s="66"/>
      <c r="BX57" s="66"/>
      <c r="BY57" s="66"/>
      <c r="BZ57" s="67"/>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5"/>
      <c r="BM58" s="66"/>
      <c r="BN58" s="66"/>
      <c r="BO58" s="66"/>
      <c r="BP58" s="66"/>
      <c r="BQ58" s="66"/>
      <c r="BR58" s="66"/>
      <c r="BS58" s="66"/>
      <c r="BT58" s="66"/>
      <c r="BU58" s="66"/>
      <c r="BV58" s="66"/>
      <c r="BW58" s="66"/>
      <c r="BX58" s="66"/>
      <c r="BY58" s="66"/>
      <c r="BZ58" s="67"/>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5"/>
      <c r="BM59" s="66"/>
      <c r="BN59" s="66"/>
      <c r="BO59" s="66"/>
      <c r="BP59" s="66"/>
      <c r="BQ59" s="66"/>
      <c r="BR59" s="66"/>
      <c r="BS59" s="66"/>
      <c r="BT59" s="66"/>
      <c r="BU59" s="66"/>
      <c r="BV59" s="66"/>
      <c r="BW59" s="66"/>
      <c r="BX59" s="66"/>
      <c r="BY59" s="66"/>
      <c r="BZ59" s="67"/>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65"/>
      <c r="BM62" s="66"/>
      <c r="BN62" s="66"/>
      <c r="BO62" s="66"/>
      <c r="BP62" s="66"/>
      <c r="BQ62" s="66"/>
      <c r="BR62" s="66"/>
      <c r="BS62" s="66"/>
      <c r="BT62" s="66"/>
      <c r="BU62" s="66"/>
      <c r="BV62" s="66"/>
      <c r="BW62" s="66"/>
      <c r="BX62" s="66"/>
      <c r="BY62" s="66"/>
      <c r="BZ62" s="67"/>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68"/>
      <c r="BM63" s="69"/>
      <c r="BN63" s="69"/>
      <c r="BO63" s="69"/>
      <c r="BP63" s="69"/>
      <c r="BQ63" s="69"/>
      <c r="BR63" s="69"/>
      <c r="BS63" s="69"/>
      <c r="BT63" s="69"/>
      <c r="BU63" s="69"/>
      <c r="BV63" s="69"/>
      <c r="BW63" s="69"/>
      <c r="BX63" s="69"/>
      <c r="BY63" s="69"/>
      <c r="BZ63" s="70"/>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113</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KroY+YiCa+rpYHIM7rlRsHae32lsHNXq6xqUs16+XqTF27R0hSdIsv/XkNZf8q2GvvtIXprkLproF0Ae2wn/Jg==" saltValue="QyYqO4IoM49MfIq66uwsw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4" t="s">
        <v>50</v>
      </c>
      <c r="I3" s="95"/>
      <c r="J3" s="95"/>
      <c r="K3" s="95"/>
      <c r="L3" s="95"/>
      <c r="M3" s="95"/>
      <c r="N3" s="95"/>
      <c r="O3" s="95"/>
      <c r="P3" s="95"/>
      <c r="Q3" s="95"/>
      <c r="R3" s="95"/>
      <c r="S3" s="95"/>
      <c r="T3" s="95"/>
      <c r="U3" s="95"/>
      <c r="V3" s="95"/>
      <c r="W3" s="96"/>
      <c r="X3" s="100" t="s">
        <v>51</v>
      </c>
      <c r="Y3" s="93"/>
      <c r="Z3" s="93"/>
      <c r="AA3" s="93"/>
      <c r="AB3" s="93"/>
      <c r="AC3" s="93"/>
      <c r="AD3" s="93"/>
      <c r="AE3" s="93"/>
      <c r="AF3" s="93"/>
      <c r="AG3" s="93"/>
      <c r="AH3" s="93"/>
      <c r="AI3" s="93"/>
      <c r="AJ3" s="93"/>
      <c r="AK3" s="93"/>
      <c r="AL3" s="93"/>
      <c r="AM3" s="93"/>
      <c r="AN3" s="93"/>
      <c r="AO3" s="93"/>
      <c r="AP3" s="93"/>
      <c r="AQ3" s="93"/>
      <c r="AR3" s="93"/>
      <c r="AS3" s="93"/>
      <c r="AT3" s="93"/>
      <c r="AU3" s="93"/>
      <c r="AV3" s="93"/>
      <c r="AW3" s="93"/>
      <c r="AX3" s="93"/>
      <c r="AY3" s="93"/>
      <c r="AZ3" s="93"/>
      <c r="BA3" s="93"/>
      <c r="BB3" s="93"/>
      <c r="BC3" s="93"/>
      <c r="BD3" s="93"/>
      <c r="BE3" s="93"/>
      <c r="BF3" s="93"/>
      <c r="BG3" s="93"/>
      <c r="BH3" s="93"/>
      <c r="BI3" s="93"/>
      <c r="BJ3" s="93"/>
      <c r="BK3" s="93"/>
      <c r="BL3" s="93"/>
      <c r="BM3" s="93"/>
      <c r="BN3" s="93"/>
      <c r="BO3" s="93"/>
      <c r="BP3" s="93"/>
      <c r="BQ3" s="93"/>
      <c r="BR3" s="93"/>
      <c r="BS3" s="93"/>
      <c r="BT3" s="93"/>
      <c r="BU3" s="93"/>
      <c r="BV3" s="93"/>
      <c r="BW3" s="93"/>
      <c r="BX3" s="93"/>
      <c r="BY3" s="93"/>
      <c r="BZ3" s="93"/>
      <c r="CA3" s="93"/>
      <c r="CB3" s="93"/>
      <c r="CC3" s="93"/>
      <c r="CD3" s="93"/>
      <c r="CE3" s="93"/>
      <c r="CF3" s="93"/>
      <c r="CG3" s="93"/>
      <c r="CH3" s="93"/>
      <c r="CI3" s="93"/>
      <c r="CJ3" s="93"/>
      <c r="CK3" s="93"/>
      <c r="CL3" s="93"/>
      <c r="CM3" s="93"/>
      <c r="CN3" s="93"/>
      <c r="CO3" s="93"/>
      <c r="CP3" s="93"/>
      <c r="CQ3" s="93"/>
      <c r="CR3" s="93"/>
      <c r="CS3" s="93"/>
      <c r="CT3" s="93"/>
      <c r="CU3" s="93"/>
      <c r="CV3" s="93"/>
      <c r="CW3" s="93"/>
      <c r="CX3" s="93"/>
      <c r="CY3" s="93"/>
      <c r="CZ3" s="93"/>
      <c r="DA3" s="93"/>
      <c r="DB3" s="93"/>
      <c r="DC3" s="93"/>
      <c r="DD3" s="93"/>
      <c r="DE3" s="93"/>
      <c r="DF3" s="93"/>
      <c r="DG3" s="93"/>
      <c r="DH3" s="93" t="s">
        <v>52</v>
      </c>
      <c r="DI3" s="93"/>
      <c r="DJ3" s="93"/>
      <c r="DK3" s="93"/>
      <c r="DL3" s="93"/>
      <c r="DM3" s="93"/>
      <c r="DN3" s="93"/>
      <c r="DO3" s="93"/>
      <c r="DP3" s="93"/>
      <c r="DQ3" s="93"/>
      <c r="DR3" s="93"/>
      <c r="DS3" s="93"/>
      <c r="DT3" s="93"/>
      <c r="DU3" s="93"/>
      <c r="DV3" s="93"/>
      <c r="DW3" s="93"/>
      <c r="DX3" s="93"/>
      <c r="DY3" s="93"/>
      <c r="DZ3" s="93"/>
      <c r="EA3" s="93"/>
      <c r="EB3" s="93"/>
      <c r="EC3" s="93"/>
      <c r="ED3" s="93"/>
      <c r="EE3" s="93"/>
      <c r="EF3" s="93"/>
      <c r="EG3" s="93"/>
      <c r="EH3" s="93"/>
      <c r="EI3" s="93"/>
      <c r="EJ3" s="93"/>
      <c r="EK3" s="93"/>
      <c r="EL3" s="93"/>
      <c r="EM3" s="93"/>
      <c r="EN3" s="93"/>
    </row>
    <row r="4" spans="1:144" x14ac:dyDescent="0.15">
      <c r="A4" s="29" t="s">
        <v>53</v>
      </c>
      <c r="B4" s="31"/>
      <c r="C4" s="31"/>
      <c r="D4" s="31"/>
      <c r="E4" s="31"/>
      <c r="F4" s="31"/>
      <c r="G4" s="31"/>
      <c r="H4" s="97"/>
      <c r="I4" s="98"/>
      <c r="J4" s="98"/>
      <c r="K4" s="98"/>
      <c r="L4" s="98"/>
      <c r="M4" s="98"/>
      <c r="N4" s="98"/>
      <c r="O4" s="98"/>
      <c r="P4" s="98"/>
      <c r="Q4" s="98"/>
      <c r="R4" s="98"/>
      <c r="S4" s="98"/>
      <c r="T4" s="98"/>
      <c r="U4" s="98"/>
      <c r="V4" s="98"/>
      <c r="W4" s="99"/>
      <c r="X4" s="93" t="s">
        <v>54</v>
      </c>
      <c r="Y4" s="93"/>
      <c r="Z4" s="93"/>
      <c r="AA4" s="93"/>
      <c r="AB4" s="93"/>
      <c r="AC4" s="93"/>
      <c r="AD4" s="93"/>
      <c r="AE4" s="93"/>
      <c r="AF4" s="93"/>
      <c r="AG4" s="93"/>
      <c r="AH4" s="93"/>
      <c r="AI4" s="93" t="s">
        <v>55</v>
      </c>
      <c r="AJ4" s="93"/>
      <c r="AK4" s="93"/>
      <c r="AL4" s="93"/>
      <c r="AM4" s="93"/>
      <c r="AN4" s="93"/>
      <c r="AO4" s="93"/>
      <c r="AP4" s="93"/>
      <c r="AQ4" s="93"/>
      <c r="AR4" s="93"/>
      <c r="AS4" s="93"/>
      <c r="AT4" s="93" t="s">
        <v>56</v>
      </c>
      <c r="AU4" s="93"/>
      <c r="AV4" s="93"/>
      <c r="AW4" s="93"/>
      <c r="AX4" s="93"/>
      <c r="AY4" s="93"/>
      <c r="AZ4" s="93"/>
      <c r="BA4" s="93"/>
      <c r="BB4" s="93"/>
      <c r="BC4" s="93"/>
      <c r="BD4" s="93"/>
      <c r="BE4" s="93" t="s">
        <v>57</v>
      </c>
      <c r="BF4" s="93"/>
      <c r="BG4" s="93"/>
      <c r="BH4" s="93"/>
      <c r="BI4" s="93"/>
      <c r="BJ4" s="93"/>
      <c r="BK4" s="93"/>
      <c r="BL4" s="93"/>
      <c r="BM4" s="93"/>
      <c r="BN4" s="93"/>
      <c r="BO4" s="93"/>
      <c r="BP4" s="93" t="s">
        <v>58</v>
      </c>
      <c r="BQ4" s="93"/>
      <c r="BR4" s="93"/>
      <c r="BS4" s="93"/>
      <c r="BT4" s="93"/>
      <c r="BU4" s="93"/>
      <c r="BV4" s="93"/>
      <c r="BW4" s="93"/>
      <c r="BX4" s="93"/>
      <c r="BY4" s="93"/>
      <c r="BZ4" s="93"/>
      <c r="CA4" s="93" t="s">
        <v>59</v>
      </c>
      <c r="CB4" s="93"/>
      <c r="CC4" s="93"/>
      <c r="CD4" s="93"/>
      <c r="CE4" s="93"/>
      <c r="CF4" s="93"/>
      <c r="CG4" s="93"/>
      <c r="CH4" s="93"/>
      <c r="CI4" s="93"/>
      <c r="CJ4" s="93"/>
      <c r="CK4" s="93"/>
      <c r="CL4" s="93" t="s">
        <v>60</v>
      </c>
      <c r="CM4" s="93"/>
      <c r="CN4" s="93"/>
      <c r="CO4" s="93"/>
      <c r="CP4" s="93"/>
      <c r="CQ4" s="93"/>
      <c r="CR4" s="93"/>
      <c r="CS4" s="93"/>
      <c r="CT4" s="93"/>
      <c r="CU4" s="93"/>
      <c r="CV4" s="93"/>
      <c r="CW4" s="93" t="s">
        <v>61</v>
      </c>
      <c r="CX4" s="93"/>
      <c r="CY4" s="93"/>
      <c r="CZ4" s="93"/>
      <c r="DA4" s="93"/>
      <c r="DB4" s="93"/>
      <c r="DC4" s="93"/>
      <c r="DD4" s="93"/>
      <c r="DE4" s="93"/>
      <c r="DF4" s="93"/>
      <c r="DG4" s="93"/>
      <c r="DH4" s="93" t="s">
        <v>62</v>
      </c>
      <c r="DI4" s="93"/>
      <c r="DJ4" s="93"/>
      <c r="DK4" s="93"/>
      <c r="DL4" s="93"/>
      <c r="DM4" s="93"/>
      <c r="DN4" s="93"/>
      <c r="DO4" s="93"/>
      <c r="DP4" s="93"/>
      <c r="DQ4" s="93"/>
      <c r="DR4" s="93"/>
      <c r="DS4" s="93" t="s">
        <v>63</v>
      </c>
      <c r="DT4" s="93"/>
      <c r="DU4" s="93"/>
      <c r="DV4" s="93"/>
      <c r="DW4" s="93"/>
      <c r="DX4" s="93"/>
      <c r="DY4" s="93"/>
      <c r="DZ4" s="93"/>
      <c r="EA4" s="93"/>
      <c r="EB4" s="93"/>
      <c r="EC4" s="93"/>
      <c r="ED4" s="93" t="s">
        <v>64</v>
      </c>
      <c r="EE4" s="93"/>
      <c r="EF4" s="93"/>
      <c r="EG4" s="93"/>
      <c r="EH4" s="93"/>
      <c r="EI4" s="93"/>
      <c r="EJ4" s="93"/>
      <c r="EK4" s="93"/>
      <c r="EL4" s="93"/>
      <c r="EM4" s="93"/>
      <c r="EN4" s="93"/>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358321</v>
      </c>
      <c r="D6" s="34">
        <f t="shared" si="3"/>
        <v>46</v>
      </c>
      <c r="E6" s="34">
        <f t="shared" si="3"/>
        <v>1</v>
      </c>
      <c r="F6" s="34">
        <f t="shared" si="3"/>
        <v>0</v>
      </c>
      <c r="G6" s="34">
        <f t="shared" si="3"/>
        <v>1</v>
      </c>
      <c r="H6" s="34" t="str">
        <f t="shared" si="3"/>
        <v>山口県　田布施・平生水道企業団</v>
      </c>
      <c r="I6" s="34" t="str">
        <f t="shared" si="3"/>
        <v>法適用</v>
      </c>
      <c r="J6" s="34" t="str">
        <f t="shared" si="3"/>
        <v>水道事業</v>
      </c>
      <c r="K6" s="34" t="str">
        <f t="shared" si="3"/>
        <v>末端給水事業</v>
      </c>
      <c r="L6" s="34" t="str">
        <f t="shared" si="3"/>
        <v>A6</v>
      </c>
      <c r="M6" s="34" t="str">
        <f t="shared" si="3"/>
        <v>その他</v>
      </c>
      <c r="N6" s="35" t="str">
        <f t="shared" si="3"/>
        <v>-</v>
      </c>
      <c r="O6" s="35">
        <f t="shared" si="3"/>
        <v>44.14</v>
      </c>
      <c r="P6" s="35">
        <f t="shared" si="3"/>
        <v>69.760000000000005</v>
      </c>
      <c r="Q6" s="35">
        <f t="shared" si="3"/>
        <v>4708</v>
      </c>
      <c r="R6" s="35" t="str">
        <f t="shared" si="3"/>
        <v>-</v>
      </c>
      <c r="S6" s="35" t="str">
        <f t="shared" si="3"/>
        <v>-</v>
      </c>
      <c r="T6" s="35" t="str">
        <f t="shared" si="3"/>
        <v>-</v>
      </c>
      <c r="U6" s="35">
        <f t="shared" si="3"/>
        <v>18714</v>
      </c>
      <c r="V6" s="35">
        <f t="shared" si="3"/>
        <v>13.16</v>
      </c>
      <c r="W6" s="35">
        <f t="shared" si="3"/>
        <v>1422.04</v>
      </c>
      <c r="X6" s="36">
        <f>IF(X7="",NA(),X7)</f>
        <v>107.84</v>
      </c>
      <c r="Y6" s="36">
        <f t="shared" ref="Y6:AG6" si="4">IF(Y7="",NA(),Y7)</f>
        <v>108.71</v>
      </c>
      <c r="Z6" s="36">
        <f t="shared" si="4"/>
        <v>110.46</v>
      </c>
      <c r="AA6" s="36">
        <f t="shared" si="4"/>
        <v>111.53</v>
      </c>
      <c r="AB6" s="36">
        <f t="shared" si="4"/>
        <v>102.31</v>
      </c>
      <c r="AC6" s="36">
        <f t="shared" si="4"/>
        <v>111.21</v>
      </c>
      <c r="AD6" s="36">
        <f t="shared" si="4"/>
        <v>111.71</v>
      </c>
      <c r="AE6" s="36">
        <f t="shared" si="4"/>
        <v>110.05</v>
      </c>
      <c r="AF6" s="36">
        <f t="shared" si="4"/>
        <v>108.87</v>
      </c>
      <c r="AG6" s="36">
        <f t="shared" si="4"/>
        <v>108.61</v>
      </c>
      <c r="AH6" s="35" t="str">
        <f>IF(AH7="","",IF(AH7="-","【-】","【"&amp;SUBSTITUTE(TEXT(AH7,"#,##0.00"),"-","△")&amp;"】"))</f>
        <v>【112.01】</v>
      </c>
      <c r="AI6" s="36">
        <f>IF(AI7="",NA(),AI7)</f>
        <v>11.14</v>
      </c>
      <c r="AJ6" s="35">
        <f t="shared" ref="AJ6:AR6" si="5">IF(AJ7="",NA(),AJ7)</f>
        <v>0</v>
      </c>
      <c r="AK6" s="35">
        <f t="shared" si="5"/>
        <v>0</v>
      </c>
      <c r="AL6" s="35">
        <f t="shared" si="5"/>
        <v>0</v>
      </c>
      <c r="AM6" s="35">
        <f t="shared" si="5"/>
        <v>0</v>
      </c>
      <c r="AN6" s="36">
        <f t="shared" si="5"/>
        <v>1.93</v>
      </c>
      <c r="AO6" s="36">
        <f t="shared" si="5"/>
        <v>1.72</v>
      </c>
      <c r="AP6" s="36">
        <f t="shared" si="5"/>
        <v>2.64</v>
      </c>
      <c r="AQ6" s="36">
        <f t="shared" si="5"/>
        <v>3.16</v>
      </c>
      <c r="AR6" s="36">
        <f t="shared" si="5"/>
        <v>3.59</v>
      </c>
      <c r="AS6" s="35" t="str">
        <f>IF(AS7="","",IF(AS7="-","【-】","【"&amp;SUBSTITUTE(TEXT(AS7,"#,##0.00"),"-","△")&amp;"】"))</f>
        <v>【1.08】</v>
      </c>
      <c r="AT6" s="36">
        <f>IF(AT7="",NA(),AT7)</f>
        <v>106.35</v>
      </c>
      <c r="AU6" s="36">
        <f t="shared" ref="AU6:BC6" si="6">IF(AU7="",NA(),AU7)</f>
        <v>109.6</v>
      </c>
      <c r="AV6" s="36">
        <f t="shared" si="6"/>
        <v>103.83</v>
      </c>
      <c r="AW6" s="36">
        <f t="shared" si="6"/>
        <v>116.03</v>
      </c>
      <c r="AX6" s="36">
        <f t="shared" si="6"/>
        <v>101.61</v>
      </c>
      <c r="AY6" s="36">
        <f t="shared" si="6"/>
        <v>391.54</v>
      </c>
      <c r="AZ6" s="36">
        <f t="shared" si="6"/>
        <v>384.34</v>
      </c>
      <c r="BA6" s="36">
        <f t="shared" si="6"/>
        <v>359.47</v>
      </c>
      <c r="BB6" s="36">
        <f t="shared" si="6"/>
        <v>369.69</v>
      </c>
      <c r="BC6" s="36">
        <f t="shared" si="6"/>
        <v>379.08</v>
      </c>
      <c r="BD6" s="35" t="str">
        <f>IF(BD7="","",IF(BD7="-","【-】","【"&amp;SUBSTITUTE(TEXT(BD7,"#,##0.00"),"-","△")&amp;"】"))</f>
        <v>【264.97】</v>
      </c>
      <c r="BE6" s="36">
        <f>IF(BE7="",NA(),BE7)</f>
        <v>604.33000000000004</v>
      </c>
      <c r="BF6" s="36">
        <f t="shared" ref="BF6:BN6" si="7">IF(BF7="",NA(),BF7)</f>
        <v>570.6</v>
      </c>
      <c r="BG6" s="36">
        <f t="shared" si="7"/>
        <v>528.89</v>
      </c>
      <c r="BH6" s="36">
        <f t="shared" si="7"/>
        <v>492.39</v>
      </c>
      <c r="BI6" s="36">
        <f t="shared" si="7"/>
        <v>467.85</v>
      </c>
      <c r="BJ6" s="36">
        <f t="shared" si="7"/>
        <v>386.97</v>
      </c>
      <c r="BK6" s="36">
        <f t="shared" si="7"/>
        <v>380.58</v>
      </c>
      <c r="BL6" s="36">
        <f t="shared" si="7"/>
        <v>401.79</v>
      </c>
      <c r="BM6" s="36">
        <f t="shared" si="7"/>
        <v>402.99</v>
      </c>
      <c r="BN6" s="36">
        <f t="shared" si="7"/>
        <v>398.98</v>
      </c>
      <c r="BO6" s="35" t="str">
        <f>IF(BO7="","",IF(BO7="-","【-】","【"&amp;SUBSTITUTE(TEXT(BO7,"#,##0.00"),"-","△")&amp;"】"))</f>
        <v>【266.61】</v>
      </c>
      <c r="BP6" s="36">
        <f>IF(BP7="",NA(),BP7)</f>
        <v>75.900000000000006</v>
      </c>
      <c r="BQ6" s="36">
        <f t="shared" ref="BQ6:BY6" si="8">IF(BQ7="",NA(),BQ7)</f>
        <v>77.19</v>
      </c>
      <c r="BR6" s="36">
        <f t="shared" si="8"/>
        <v>79.010000000000005</v>
      </c>
      <c r="BS6" s="36">
        <f t="shared" si="8"/>
        <v>80.78</v>
      </c>
      <c r="BT6" s="36">
        <f t="shared" si="8"/>
        <v>82.49</v>
      </c>
      <c r="BU6" s="36">
        <f t="shared" si="8"/>
        <v>101.72</v>
      </c>
      <c r="BV6" s="36">
        <f t="shared" si="8"/>
        <v>102.38</v>
      </c>
      <c r="BW6" s="36">
        <f t="shared" si="8"/>
        <v>100.12</v>
      </c>
      <c r="BX6" s="36">
        <f t="shared" si="8"/>
        <v>98.66</v>
      </c>
      <c r="BY6" s="36">
        <f t="shared" si="8"/>
        <v>98.64</v>
      </c>
      <c r="BZ6" s="35" t="str">
        <f>IF(BZ7="","",IF(BZ7="-","【-】","【"&amp;SUBSTITUTE(TEXT(BZ7,"#,##0.00"),"-","△")&amp;"】"))</f>
        <v>【103.24】</v>
      </c>
      <c r="CA6" s="36">
        <f>IF(CA7="",NA(),CA7)</f>
        <v>287.38</v>
      </c>
      <c r="CB6" s="36">
        <f t="shared" ref="CB6:CJ6" si="9">IF(CB7="",NA(),CB7)</f>
        <v>282.19</v>
      </c>
      <c r="CC6" s="36">
        <f t="shared" si="9"/>
        <v>275.17</v>
      </c>
      <c r="CD6" s="36">
        <f t="shared" si="9"/>
        <v>269.14999999999998</v>
      </c>
      <c r="CE6" s="36">
        <f t="shared" si="9"/>
        <v>264.66000000000003</v>
      </c>
      <c r="CF6" s="36">
        <f t="shared" si="9"/>
        <v>168.2</v>
      </c>
      <c r="CG6" s="36">
        <f t="shared" si="9"/>
        <v>168.67</v>
      </c>
      <c r="CH6" s="36">
        <f t="shared" si="9"/>
        <v>174.97</v>
      </c>
      <c r="CI6" s="36">
        <f t="shared" si="9"/>
        <v>178.59</v>
      </c>
      <c r="CJ6" s="36">
        <f t="shared" si="9"/>
        <v>178.92</v>
      </c>
      <c r="CK6" s="35" t="str">
        <f>IF(CK7="","",IF(CK7="-","【-】","【"&amp;SUBSTITUTE(TEXT(CK7,"#,##0.00"),"-","△")&amp;"】"))</f>
        <v>【168.38】</v>
      </c>
      <c r="CL6" s="36">
        <f>IF(CL7="",NA(),CL7)</f>
        <v>51.29</v>
      </c>
      <c r="CM6" s="36">
        <f t="shared" ref="CM6:CU6" si="10">IF(CM7="",NA(),CM7)</f>
        <v>49.31</v>
      </c>
      <c r="CN6" s="36">
        <f t="shared" si="10"/>
        <v>50.35</v>
      </c>
      <c r="CO6" s="36">
        <f t="shared" si="10"/>
        <v>48.76</v>
      </c>
      <c r="CP6" s="36">
        <f t="shared" si="10"/>
        <v>46.09</v>
      </c>
      <c r="CQ6" s="36">
        <f t="shared" si="10"/>
        <v>54.77</v>
      </c>
      <c r="CR6" s="36">
        <f t="shared" si="10"/>
        <v>54.92</v>
      </c>
      <c r="CS6" s="36">
        <f t="shared" si="10"/>
        <v>55.63</v>
      </c>
      <c r="CT6" s="36">
        <f t="shared" si="10"/>
        <v>55.03</v>
      </c>
      <c r="CU6" s="36">
        <f t="shared" si="10"/>
        <v>55.14</v>
      </c>
      <c r="CV6" s="35" t="str">
        <f>IF(CV7="","",IF(CV7="-","【-】","【"&amp;SUBSTITUTE(TEXT(CV7,"#,##0.00"),"-","△")&amp;"】"))</f>
        <v>【60.00】</v>
      </c>
      <c r="CW6" s="36">
        <f>IF(CW7="",NA(),CW7)</f>
        <v>83.61</v>
      </c>
      <c r="CX6" s="36">
        <f t="shared" ref="CX6:DF6" si="11">IF(CX7="",NA(),CX7)</f>
        <v>87.42</v>
      </c>
      <c r="CY6" s="36">
        <f t="shared" si="11"/>
        <v>86.91</v>
      </c>
      <c r="CZ6" s="36">
        <f t="shared" si="11"/>
        <v>90.22</v>
      </c>
      <c r="DA6" s="36">
        <f t="shared" si="11"/>
        <v>92.73</v>
      </c>
      <c r="DB6" s="36">
        <f t="shared" si="11"/>
        <v>82.89</v>
      </c>
      <c r="DC6" s="36">
        <f t="shared" si="11"/>
        <v>82.66</v>
      </c>
      <c r="DD6" s="36">
        <f t="shared" si="11"/>
        <v>82.04</v>
      </c>
      <c r="DE6" s="36">
        <f t="shared" si="11"/>
        <v>81.900000000000006</v>
      </c>
      <c r="DF6" s="36">
        <f t="shared" si="11"/>
        <v>81.39</v>
      </c>
      <c r="DG6" s="35" t="str">
        <f>IF(DG7="","",IF(DG7="-","【-】","【"&amp;SUBSTITUTE(TEXT(DG7,"#,##0.00"),"-","△")&amp;"】"))</f>
        <v>【89.80】</v>
      </c>
      <c r="DH6" s="36">
        <f>IF(DH7="",NA(),DH7)</f>
        <v>45.71</v>
      </c>
      <c r="DI6" s="36">
        <f t="shared" ref="DI6:DQ6" si="12">IF(DI7="",NA(),DI7)</f>
        <v>47.77</v>
      </c>
      <c r="DJ6" s="36">
        <f t="shared" si="12"/>
        <v>49.78</v>
      </c>
      <c r="DK6" s="36">
        <f t="shared" si="12"/>
        <v>51.64</v>
      </c>
      <c r="DL6" s="36">
        <f t="shared" si="12"/>
        <v>53.23</v>
      </c>
      <c r="DM6" s="36">
        <f t="shared" si="12"/>
        <v>47.46</v>
      </c>
      <c r="DN6" s="36">
        <f t="shared" si="12"/>
        <v>48.49</v>
      </c>
      <c r="DO6" s="36">
        <f t="shared" si="12"/>
        <v>48.05</v>
      </c>
      <c r="DP6" s="36">
        <f t="shared" si="12"/>
        <v>48.87</v>
      </c>
      <c r="DQ6" s="36">
        <f t="shared" si="12"/>
        <v>49.92</v>
      </c>
      <c r="DR6" s="35" t="str">
        <f>IF(DR7="","",IF(DR7="-","【-】","【"&amp;SUBSTITUTE(TEXT(DR7,"#,##0.00"),"-","△")&amp;"】"))</f>
        <v>【49.59】</v>
      </c>
      <c r="DS6" s="35">
        <f>IF(DS7="",NA(),DS7)</f>
        <v>0</v>
      </c>
      <c r="DT6" s="35">
        <f t="shared" ref="DT6:EB6" si="13">IF(DT7="",NA(),DT7)</f>
        <v>0</v>
      </c>
      <c r="DU6" s="35">
        <f t="shared" si="13"/>
        <v>0</v>
      </c>
      <c r="DV6" s="35">
        <f t="shared" si="13"/>
        <v>0</v>
      </c>
      <c r="DW6" s="35">
        <f t="shared" si="13"/>
        <v>0</v>
      </c>
      <c r="DX6" s="36">
        <f t="shared" si="13"/>
        <v>9.7100000000000009</v>
      </c>
      <c r="DY6" s="36">
        <f t="shared" si="13"/>
        <v>12.79</v>
      </c>
      <c r="DZ6" s="36">
        <f t="shared" si="13"/>
        <v>13.39</v>
      </c>
      <c r="EA6" s="36">
        <f t="shared" si="13"/>
        <v>14.85</v>
      </c>
      <c r="EB6" s="36">
        <f t="shared" si="13"/>
        <v>16.88</v>
      </c>
      <c r="EC6" s="35" t="str">
        <f>IF(EC7="","",IF(EC7="-","【-】","【"&amp;SUBSTITUTE(TEXT(EC7,"#,##0.00"),"-","△")&amp;"】"))</f>
        <v>【19.44】</v>
      </c>
      <c r="ED6" s="36">
        <f>IF(ED7="",NA(),ED7)</f>
        <v>0.08</v>
      </c>
      <c r="EE6" s="36">
        <f t="shared" ref="EE6:EM6" si="14">IF(EE7="",NA(),EE7)</f>
        <v>0.24</v>
      </c>
      <c r="EF6" s="36">
        <f t="shared" si="14"/>
        <v>0.36</v>
      </c>
      <c r="EG6" s="36">
        <f t="shared" si="14"/>
        <v>0.4</v>
      </c>
      <c r="EH6" s="36">
        <f t="shared" si="14"/>
        <v>0.39</v>
      </c>
      <c r="EI6" s="36">
        <f t="shared" si="14"/>
        <v>0.99</v>
      </c>
      <c r="EJ6" s="36">
        <f t="shared" si="14"/>
        <v>0.71</v>
      </c>
      <c r="EK6" s="36">
        <f t="shared" si="14"/>
        <v>0.54</v>
      </c>
      <c r="EL6" s="36">
        <f t="shared" si="14"/>
        <v>0.5</v>
      </c>
      <c r="EM6" s="36">
        <f t="shared" si="14"/>
        <v>0.52</v>
      </c>
      <c r="EN6" s="35" t="str">
        <f>IF(EN7="","",IF(EN7="-","【-】","【"&amp;SUBSTITUTE(TEXT(EN7,"#,##0.00"),"-","△")&amp;"】"))</f>
        <v>【0.68】</v>
      </c>
    </row>
    <row r="7" spans="1:144" s="37" customFormat="1" x14ac:dyDescent="0.15">
      <c r="A7" s="29"/>
      <c r="B7" s="38">
        <v>2019</v>
      </c>
      <c r="C7" s="38">
        <v>358321</v>
      </c>
      <c r="D7" s="38">
        <v>46</v>
      </c>
      <c r="E7" s="38">
        <v>1</v>
      </c>
      <c r="F7" s="38">
        <v>0</v>
      </c>
      <c r="G7" s="38">
        <v>1</v>
      </c>
      <c r="H7" s="38" t="s">
        <v>93</v>
      </c>
      <c r="I7" s="38" t="s">
        <v>94</v>
      </c>
      <c r="J7" s="38" t="s">
        <v>95</v>
      </c>
      <c r="K7" s="38" t="s">
        <v>96</v>
      </c>
      <c r="L7" s="38" t="s">
        <v>97</v>
      </c>
      <c r="M7" s="38" t="s">
        <v>98</v>
      </c>
      <c r="N7" s="39" t="s">
        <v>99</v>
      </c>
      <c r="O7" s="39">
        <v>44.14</v>
      </c>
      <c r="P7" s="39">
        <v>69.760000000000005</v>
      </c>
      <c r="Q7" s="39">
        <v>4708</v>
      </c>
      <c r="R7" s="39" t="s">
        <v>99</v>
      </c>
      <c r="S7" s="39" t="s">
        <v>99</v>
      </c>
      <c r="T7" s="39" t="s">
        <v>99</v>
      </c>
      <c r="U7" s="39">
        <v>18714</v>
      </c>
      <c r="V7" s="39">
        <v>13.16</v>
      </c>
      <c r="W7" s="39">
        <v>1422.04</v>
      </c>
      <c r="X7" s="39">
        <v>107.84</v>
      </c>
      <c r="Y7" s="39">
        <v>108.71</v>
      </c>
      <c r="Z7" s="39">
        <v>110.46</v>
      </c>
      <c r="AA7" s="39">
        <v>111.53</v>
      </c>
      <c r="AB7" s="39">
        <v>102.31</v>
      </c>
      <c r="AC7" s="39">
        <v>111.21</v>
      </c>
      <c r="AD7" s="39">
        <v>111.71</v>
      </c>
      <c r="AE7" s="39">
        <v>110.05</v>
      </c>
      <c r="AF7" s="39">
        <v>108.87</v>
      </c>
      <c r="AG7" s="39">
        <v>108.61</v>
      </c>
      <c r="AH7" s="39">
        <v>112.01</v>
      </c>
      <c r="AI7" s="39">
        <v>11.14</v>
      </c>
      <c r="AJ7" s="39">
        <v>0</v>
      </c>
      <c r="AK7" s="39">
        <v>0</v>
      </c>
      <c r="AL7" s="39">
        <v>0</v>
      </c>
      <c r="AM7" s="39">
        <v>0</v>
      </c>
      <c r="AN7" s="39">
        <v>1.93</v>
      </c>
      <c r="AO7" s="39">
        <v>1.72</v>
      </c>
      <c r="AP7" s="39">
        <v>2.64</v>
      </c>
      <c r="AQ7" s="39">
        <v>3.16</v>
      </c>
      <c r="AR7" s="39">
        <v>3.59</v>
      </c>
      <c r="AS7" s="39">
        <v>1.08</v>
      </c>
      <c r="AT7" s="39">
        <v>106.35</v>
      </c>
      <c r="AU7" s="39">
        <v>109.6</v>
      </c>
      <c r="AV7" s="39">
        <v>103.83</v>
      </c>
      <c r="AW7" s="39">
        <v>116.03</v>
      </c>
      <c r="AX7" s="39">
        <v>101.61</v>
      </c>
      <c r="AY7" s="39">
        <v>391.54</v>
      </c>
      <c r="AZ7" s="39">
        <v>384.34</v>
      </c>
      <c r="BA7" s="39">
        <v>359.47</v>
      </c>
      <c r="BB7" s="39">
        <v>369.69</v>
      </c>
      <c r="BC7" s="39">
        <v>379.08</v>
      </c>
      <c r="BD7" s="39">
        <v>264.97000000000003</v>
      </c>
      <c r="BE7" s="39">
        <v>604.33000000000004</v>
      </c>
      <c r="BF7" s="39">
        <v>570.6</v>
      </c>
      <c r="BG7" s="39">
        <v>528.89</v>
      </c>
      <c r="BH7" s="39">
        <v>492.39</v>
      </c>
      <c r="BI7" s="39">
        <v>467.85</v>
      </c>
      <c r="BJ7" s="39">
        <v>386.97</v>
      </c>
      <c r="BK7" s="39">
        <v>380.58</v>
      </c>
      <c r="BL7" s="39">
        <v>401.79</v>
      </c>
      <c r="BM7" s="39">
        <v>402.99</v>
      </c>
      <c r="BN7" s="39">
        <v>398.98</v>
      </c>
      <c r="BO7" s="39">
        <v>266.61</v>
      </c>
      <c r="BP7" s="39">
        <v>75.900000000000006</v>
      </c>
      <c r="BQ7" s="39">
        <v>77.19</v>
      </c>
      <c r="BR7" s="39">
        <v>79.010000000000005</v>
      </c>
      <c r="BS7" s="39">
        <v>80.78</v>
      </c>
      <c r="BT7" s="39">
        <v>82.49</v>
      </c>
      <c r="BU7" s="39">
        <v>101.72</v>
      </c>
      <c r="BV7" s="39">
        <v>102.38</v>
      </c>
      <c r="BW7" s="39">
        <v>100.12</v>
      </c>
      <c r="BX7" s="39">
        <v>98.66</v>
      </c>
      <c r="BY7" s="39">
        <v>98.64</v>
      </c>
      <c r="BZ7" s="39">
        <v>103.24</v>
      </c>
      <c r="CA7" s="39">
        <v>287.38</v>
      </c>
      <c r="CB7" s="39">
        <v>282.19</v>
      </c>
      <c r="CC7" s="39">
        <v>275.17</v>
      </c>
      <c r="CD7" s="39">
        <v>269.14999999999998</v>
      </c>
      <c r="CE7" s="39">
        <v>264.66000000000003</v>
      </c>
      <c r="CF7" s="39">
        <v>168.2</v>
      </c>
      <c r="CG7" s="39">
        <v>168.67</v>
      </c>
      <c r="CH7" s="39">
        <v>174.97</v>
      </c>
      <c r="CI7" s="39">
        <v>178.59</v>
      </c>
      <c r="CJ7" s="39">
        <v>178.92</v>
      </c>
      <c r="CK7" s="39">
        <v>168.38</v>
      </c>
      <c r="CL7" s="39">
        <v>51.29</v>
      </c>
      <c r="CM7" s="39">
        <v>49.31</v>
      </c>
      <c r="CN7" s="39">
        <v>50.35</v>
      </c>
      <c r="CO7" s="39">
        <v>48.76</v>
      </c>
      <c r="CP7" s="39">
        <v>46.09</v>
      </c>
      <c r="CQ7" s="39">
        <v>54.77</v>
      </c>
      <c r="CR7" s="39">
        <v>54.92</v>
      </c>
      <c r="CS7" s="39">
        <v>55.63</v>
      </c>
      <c r="CT7" s="39">
        <v>55.03</v>
      </c>
      <c r="CU7" s="39">
        <v>55.14</v>
      </c>
      <c r="CV7" s="39">
        <v>60</v>
      </c>
      <c r="CW7" s="39">
        <v>83.61</v>
      </c>
      <c r="CX7" s="39">
        <v>87.42</v>
      </c>
      <c r="CY7" s="39">
        <v>86.91</v>
      </c>
      <c r="CZ7" s="39">
        <v>90.22</v>
      </c>
      <c r="DA7" s="39">
        <v>92.73</v>
      </c>
      <c r="DB7" s="39">
        <v>82.89</v>
      </c>
      <c r="DC7" s="39">
        <v>82.66</v>
      </c>
      <c r="DD7" s="39">
        <v>82.04</v>
      </c>
      <c r="DE7" s="39">
        <v>81.900000000000006</v>
      </c>
      <c r="DF7" s="39">
        <v>81.39</v>
      </c>
      <c r="DG7" s="39">
        <v>89.8</v>
      </c>
      <c r="DH7" s="39">
        <v>45.71</v>
      </c>
      <c r="DI7" s="39">
        <v>47.77</v>
      </c>
      <c r="DJ7" s="39">
        <v>49.78</v>
      </c>
      <c r="DK7" s="39">
        <v>51.64</v>
      </c>
      <c r="DL7" s="39">
        <v>53.23</v>
      </c>
      <c r="DM7" s="39">
        <v>47.46</v>
      </c>
      <c r="DN7" s="39">
        <v>48.49</v>
      </c>
      <c r="DO7" s="39">
        <v>48.05</v>
      </c>
      <c r="DP7" s="39">
        <v>48.87</v>
      </c>
      <c r="DQ7" s="39">
        <v>49.92</v>
      </c>
      <c r="DR7" s="39">
        <v>49.59</v>
      </c>
      <c r="DS7" s="39">
        <v>0</v>
      </c>
      <c r="DT7" s="39">
        <v>0</v>
      </c>
      <c r="DU7" s="39">
        <v>0</v>
      </c>
      <c r="DV7" s="39">
        <v>0</v>
      </c>
      <c r="DW7" s="39">
        <v>0</v>
      </c>
      <c r="DX7" s="39">
        <v>9.7100000000000009</v>
      </c>
      <c r="DY7" s="39">
        <v>12.79</v>
      </c>
      <c r="DZ7" s="39">
        <v>13.39</v>
      </c>
      <c r="EA7" s="39">
        <v>14.85</v>
      </c>
      <c r="EB7" s="39">
        <v>16.88</v>
      </c>
      <c r="EC7" s="39">
        <v>19.440000000000001</v>
      </c>
      <c r="ED7" s="39">
        <v>0.08</v>
      </c>
      <c r="EE7" s="39">
        <v>0.24</v>
      </c>
      <c r="EF7" s="39">
        <v>0.36</v>
      </c>
      <c r="EG7" s="39">
        <v>0.4</v>
      </c>
      <c r="EH7" s="39">
        <v>0.39</v>
      </c>
      <c r="EI7" s="39">
        <v>0.99</v>
      </c>
      <c r="EJ7" s="39">
        <v>0.71</v>
      </c>
      <c r="EK7" s="39">
        <v>0.54</v>
      </c>
      <c r="EL7" s="39">
        <v>0.5</v>
      </c>
      <c r="EM7" s="39">
        <v>0.52</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108</v>
      </c>
      <c r="D13" t="s">
        <v>107</v>
      </c>
      <c r="E13" t="s">
        <v>107</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2021-02-10T00:49:12Z</cp:lastPrinted>
  <dcterms:created xsi:type="dcterms:W3CDTF">2020-12-04T02:13:58Z</dcterms:created>
  <dcterms:modified xsi:type="dcterms:W3CDTF">2021-02-10T01:23:48Z</dcterms:modified>
  <cp:category/>
</cp:coreProperties>
</file>